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mWeNjLF69V+qIZy4XvcNbn+jtV6+YEf3ilRJOC9BT7O42fe0vsCymyLT3ZQMeANBjSQLlleaWnLO+PKmY+scg==" workbookSaltValue="+p9AZDLuKRLXWs6Wg0Wen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<sst xmlns="http://schemas.openxmlformats.org/spreadsheetml/2006/main" xmlns:r="http://schemas.openxmlformats.org/officeDocument/2006/relationships" count="116" uniqueCount="116">
  <si>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</si>
  <si>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</si>
  <si>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</si>
  <si>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</si>
  <si>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</si>
  <si>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</si>
  <si>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</si>
  <si>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</si>
  <si>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</si>
  <si>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</si>
  <si>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</si>
  <si>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</si>
  <si>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</si>
  <si>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</si>
  <si>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</si>
  <si>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</si>
  <si>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</si>
  <si>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</si>
  <si>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宮崎県　綾町</t>
  </si>
  <si>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</si>
  <si>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</si>
  <si>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</si>
  <si>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</si>
  <si>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</si>
  <si>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</si>
  <si>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</si>
  <si>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</si>
  <si>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</si>
  <si>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</si>
  <si>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</si>
  <si>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</si>
  <si>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</si>
  <si>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</si>
  <si>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</si>
  <si>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</si>
  <si>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</si>
  <si>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</si>
  <si>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</si>
  <si>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</si>
  <si>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</si>
  <si>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</si>
  <si>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</si>
  <si>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</si>
  <si>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</si>
  <si>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</si>
  <si>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</si>
  <si>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</si>
  <si>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</si>
  <si>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</si>
  <si>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　①収益的収支比率は、100％を下回る数値で推移しており、経営の健全性を高める必要がある。
　⑥汚水処理原価及び⑦施設使用率は、類似団体及び全国平均よりも優位な数値となっており、現時点では一定の経営の効率性が保たれている。
　⑤経費回収率は、類似団体及び全国平均を上回っており、使用料収入以外の収入である一般会計からの繰入金に頼っている状況から若干は解消されている。
　実情に応じた料金体系の見直しを行うことにより、①収益的収支比率は改善される見込みである。また、料金体系の見直しで収益が上がることにより、⑤経費回収率も改善される見込みである。</t>
    <rPh sb="132" eb="134">
      <t>ウワマワ</t>
    </rPh>
    <rPh sb="172" eb="174">
      <t>ジャッカン</t>
    </rPh>
    <phoneticPr fontId="1"/>
  </si>
  <si>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</si>
  <si>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</si>
  <si>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</si>
  <si>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</si>
  <si>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</si>
  <si>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</si>
  <si>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</si>
  <si>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</si>
  <si>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</si>
  <si>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</si>
  <si>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</si>
  <si>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</si>
  <si>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</si>
  <si>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</si>
  <si>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</si>
  <si>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</si>
  <si>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</si>
  <si>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</si>
  <si>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</si>
  <si>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</si>
  <si>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</si>
  <si>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</si>
  <si>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</si>
  <si>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</si>
  <si>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</si>
  <si>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</si>
  <si>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</si>
  <si>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</si>
  <si>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</si>
  <si>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</si>
  <si>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</si>
  <si>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</si>
  <si>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</si>
  <si>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</si>
  <si>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</si>
  <si>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</si>
  <si>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</si>
  <si>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</si>
  <si>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</si>
  <si>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</si>
  <si>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</si>
  <si>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</si>
  <si>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</si>
  <si>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</si>
  <si>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</si>
  <si>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</si>
  <si>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</si>
  <si>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</si>
  <si>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</si>
  <si>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</si>
  <si>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</si>
  <si>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</si>
  <si>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</si>
  <si>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</si>
  <si>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</si>
  <si>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</si>
  <si>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</si>
  <si>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</si>
  <si>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</si>
  <si>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</si>
  <si>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</si>
  <si>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</si>
  <si>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</si>
  <si>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</si>
  <si>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平成9年度に供用開始した事業である。
　平成28年度に施設の機能診断及び最適整備構想を策定しており、今後は診断結果に基づいた更新を計画的に行い、改善に努めていく。</t>
  </si>
  <si>
    <t>　事業の費用を一般会計からの繰入金に頼っているのが現状である。
　平成29年度に経営戦略を策定し、料金改定の必要性も明確になった。
　令和6年度の地方公営企業会計適用に向けて料金体系を見直す予定であり、これにより汚水処理収益が増加し、収益的収支比率、経費回収率等が改善する見込みである。
　平成28年度に施設の機能診断及び最適整備構想を策定しており、今後は診断結果に基づいた更新を計画的に行い、老朽化対策として設備の改善に努めていく。
　今後は経営基盤の強化と財政マネジメントの向上に努めていく。</t>
    <rPh sb="67" eb="69">
      <t>レイワ</t>
    </rPh>
    <rPh sb="70" eb="72">
      <t>ネンド</t>
    </rPh>
    <rPh sb="73" eb="75">
      <t>チホウ</t>
    </rPh>
    <rPh sb="75" eb="77">
      <t>コウエイ</t>
    </rPh>
    <rPh sb="77" eb="79">
      <t>キギョウ</t>
    </rPh>
    <rPh sb="79" eb="81">
      <t>カイケイ</t>
    </rPh>
    <rPh sb="81" eb="83">
      <t>テキヨウ</t>
    </rPh>
    <rPh sb="84" eb="85">
      <t>ム</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</si>
</sst>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95.05</c:v>
                </c:pt>
                <c:pt idx="1">
                  <c:v>106.71</c:v>
                </c:pt>
                <c:pt idx="2">
                  <c:v>127.21</c:v>
                </c:pt>
                <c:pt idx="3">
                  <c:v>98.94</c:v>
                </c:pt>
                <c:pt idx="4">
                  <c:v>95.05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53.48</c:v>
                </c:pt>
                <c:pt idx="1">
                  <c:v>68.83</c:v>
                </c:pt>
                <c:pt idx="2">
                  <c:v>43.99</c:v>
                </c:pt>
                <c:pt idx="3">
                  <c:v>56.62</c:v>
                </c:pt>
                <c:pt idx="4">
                  <c:v>59.4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779.25</c:v>
                </c:pt>
                <c:pt idx="1">
                  <c:v>639.29999999999995</c:v>
                </c:pt>
                <c:pt idx="2">
                  <c:v>582.77</c:v>
                </c:pt>
                <c:pt idx="3">
                  <c:v>514.83000000000004</c:v>
                </c:pt>
                <c:pt idx="4">
                  <c:v>446.06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54.42</c:v>
                </c:pt>
                <c:pt idx="1">
                  <c:v>45.23</c:v>
                </c:pt>
                <c:pt idx="2">
                  <c:v>44.55</c:v>
                </c:pt>
                <c:pt idx="3">
                  <c:v>57.76</c:v>
                </c:pt>
                <c:pt idx="4">
                  <c:v>60.72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146.91999999999999</c:v>
                </c:pt>
                <c:pt idx="2">
                  <c:v>149.99</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綾町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7318</v>
      </c>
      <c r="AM8" s="22"/>
      <c r="AN8" s="22"/>
      <c r="AO8" s="22"/>
      <c r="AP8" s="22"/>
      <c r="AQ8" s="22"/>
      <c r="AR8" s="22"/>
      <c r="AS8" s="22"/>
      <c r="AT8" s="7">
        <f>データ!T6</f>
        <v>95.19</v>
      </c>
      <c r="AU8" s="7"/>
      <c r="AV8" s="7"/>
      <c r="AW8" s="7"/>
      <c r="AX8" s="7"/>
      <c r="AY8" s="7"/>
      <c r="AZ8" s="7"/>
      <c r="BA8" s="7"/>
      <c r="BB8" s="7">
        <f>データ!U6</f>
        <v>76.88</v>
      </c>
      <c r="BC8" s="7"/>
      <c r="BD8" s="7"/>
      <c r="BE8" s="7"/>
      <c r="BF8" s="7"/>
      <c r="BG8" s="7"/>
      <c r="BH8" s="7"/>
      <c r="BI8" s="7"/>
      <c r="BJ8" s="3"/>
      <c r="BK8" s="3"/>
      <c r="BL8" s="28" t="s">
        <v>15</v>
      </c>
      <c r="BM8" s="38"/>
      <c r="BN8" s="45" t="s">
        <v>21</v>
      </c>
      <c r="BO8" s="48"/>
      <c r="BP8" s="48"/>
      <c r="BQ8" s="48"/>
      <c r="BR8" s="48"/>
      <c r="BS8" s="48"/>
      <c r="BT8" s="48"/>
      <c r="BU8" s="48"/>
      <c r="BV8" s="48"/>
      <c r="BW8" s="48"/>
      <c r="BX8" s="48"/>
      <c r="BY8" s="52"/>
    </row>
    <row r="9" spans="1:78" ht="18.75" customHeight="1">
      <c r="A9" s="2"/>
      <c r="B9" s="5" t="s">
        <v>1</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0</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9" t="s">
        <v>34</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v>
      </c>
      <c r="Q10" s="7"/>
      <c r="R10" s="7"/>
      <c r="S10" s="7"/>
      <c r="T10" s="7"/>
      <c r="U10" s="7"/>
      <c r="V10" s="7"/>
      <c r="W10" s="7">
        <f>データ!Q6</f>
        <v>100</v>
      </c>
      <c r="X10" s="7"/>
      <c r="Y10" s="7"/>
      <c r="Z10" s="7"/>
      <c r="AA10" s="7"/>
      <c r="AB10" s="7"/>
      <c r="AC10" s="7"/>
      <c r="AD10" s="22">
        <f>データ!R6</f>
        <v>2920</v>
      </c>
      <c r="AE10" s="22"/>
      <c r="AF10" s="22"/>
      <c r="AG10" s="22"/>
      <c r="AH10" s="22"/>
      <c r="AI10" s="22"/>
      <c r="AJ10" s="22"/>
      <c r="AK10" s="2"/>
      <c r="AL10" s="22">
        <f>データ!V6</f>
        <v>116</v>
      </c>
      <c r="AM10" s="22"/>
      <c r="AN10" s="22"/>
      <c r="AO10" s="22"/>
      <c r="AP10" s="22"/>
      <c r="AQ10" s="22"/>
      <c r="AR10" s="22"/>
      <c r="AS10" s="22"/>
      <c r="AT10" s="7">
        <f>データ!W6</f>
        <v>0.12</v>
      </c>
      <c r="AU10" s="7"/>
      <c r="AV10" s="7"/>
      <c r="AW10" s="7"/>
      <c r="AX10" s="7"/>
      <c r="AY10" s="7"/>
      <c r="AZ10" s="7"/>
      <c r="BA10" s="7"/>
      <c r="BB10" s="7">
        <f>データ!X6</f>
        <v>966.67</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49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50</v>
      </c>
      <c r="H85" s="12" t="s">
        <v>43</v>
      </c>
      <c r="I85" s="12" t="s">
        <v>13</v>
      </c>
      <c r="J85" s="12" t="s">
        <v>51</v>
      </c>
      <c r="K85" s="12" t="s">
        <v>52</v>
      </c>
      <c r="L85" s="12" t="s">
        <v>32</v>
      </c>
      <c r="M85" s="12" t="s">
        <v>36</v>
      </c>
      <c r="N85" s="12" t="s">
        <v>53</v>
      </c>
      <c r="O85" s="12" t="s">
        <v>54</v>
      </c>
    </row>
    <row r="86" spans="1:78" hidden="1">
      <c r="B86" s="12"/>
      <c r="C86" s="12"/>
      <c r="D86" s="12"/>
      <c r="E86" s="12" t="str">
        <f>データ!AI6</f>
        <v/>
      </c>
      <c r="F86" s="12" t="s">
        <v>40</v>
      </c>
      <c r="G86" s="12" t="s">
        <v>40</v>
      </c>
      <c r="H86" s="12" t="str">
        <f>データ!BP6</f>
        <v>【765.47】</v>
      </c>
      <c r="I86" s="12" t="str">
        <f>データ!CA6</f>
        <v>【59.59】</v>
      </c>
      <c r="J86" s="12" t="str">
        <f>データ!CL6</f>
        <v>【257.86】</v>
      </c>
      <c r="K86" s="12" t="str">
        <f>データ!CW6</f>
        <v>【51.30】</v>
      </c>
      <c r="L86" s="12" t="str">
        <f>データ!DH6</f>
        <v>【86.22】</v>
      </c>
      <c r="M86" s="12" t="s">
        <v>40</v>
      </c>
      <c r="N86" s="12" t="s">
        <v>40</v>
      </c>
      <c r="O86" s="12" t="str">
        <f>データ!EO6</f>
        <v>【0.02】</v>
      </c>
    </row>
  </sheetData>
  <sheetProtection algorithmName="SHA-512" hashValue="zq2yrpf+52p4NfmJEw9UzNMMD0TG5qOuWadfAMg2Z0Jo+2toAxOM+U89cAXECanGJrQjdqpVkYsN8USE9xcAGA==" saltValue="wb/tr3rn9sinTGASOEXot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60</v>
      </c>
      <c r="D3" s="62" t="s">
        <v>61</v>
      </c>
      <c r="E3" s="62" t="s">
        <v>7</v>
      </c>
      <c r="F3" s="62" t="s">
        <v>6</v>
      </c>
      <c r="G3" s="62" t="s">
        <v>23</v>
      </c>
      <c r="H3" s="69" t="s">
        <v>57</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25</v>
      </c>
      <c r="Z4" s="81"/>
      <c r="AA4" s="81"/>
      <c r="AB4" s="81"/>
      <c r="AC4" s="81"/>
      <c r="AD4" s="81"/>
      <c r="AE4" s="81"/>
      <c r="AF4" s="81"/>
      <c r="AG4" s="81"/>
      <c r="AH4" s="81"/>
      <c r="AI4" s="81"/>
      <c r="AJ4" s="81" t="s">
        <v>47</v>
      </c>
      <c r="AK4" s="81"/>
      <c r="AL4" s="81"/>
      <c r="AM4" s="81"/>
      <c r="AN4" s="81"/>
      <c r="AO4" s="81"/>
      <c r="AP4" s="81"/>
      <c r="AQ4" s="81"/>
      <c r="AR4" s="81"/>
      <c r="AS4" s="81"/>
      <c r="AT4" s="81"/>
      <c r="AU4" s="81" t="s">
        <v>28</v>
      </c>
      <c r="AV4" s="81"/>
      <c r="AW4" s="81"/>
      <c r="AX4" s="81"/>
      <c r="AY4" s="81"/>
      <c r="AZ4" s="81"/>
      <c r="BA4" s="81"/>
      <c r="BB4" s="81"/>
      <c r="BC4" s="81"/>
      <c r="BD4" s="81"/>
      <c r="BE4" s="81"/>
      <c r="BF4" s="81" t="s">
        <v>63</v>
      </c>
      <c r="BG4" s="81"/>
      <c r="BH4" s="81"/>
      <c r="BI4" s="81"/>
      <c r="BJ4" s="81"/>
      <c r="BK4" s="81"/>
      <c r="BL4" s="81"/>
      <c r="BM4" s="81"/>
      <c r="BN4" s="81"/>
      <c r="BO4" s="81"/>
      <c r="BP4" s="81"/>
      <c r="BQ4" s="81" t="s">
        <v>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8</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45</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2019</v>
      </c>
      <c r="C6" s="65">
        <f t="shared" si="1"/>
        <v>453838</v>
      </c>
      <c r="D6" s="65">
        <f t="shared" si="1"/>
        <v>47</v>
      </c>
      <c r="E6" s="65">
        <f t="shared" si="1"/>
        <v>17</v>
      </c>
      <c r="F6" s="65">
        <f t="shared" si="1"/>
        <v>5</v>
      </c>
      <c r="G6" s="65">
        <f t="shared" si="1"/>
        <v>0</v>
      </c>
      <c r="H6" s="65" t="str">
        <f t="shared" si="1"/>
        <v>宮崎県　綾町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1.6</v>
      </c>
      <c r="Q6" s="74">
        <f t="shared" si="1"/>
        <v>100</v>
      </c>
      <c r="R6" s="74">
        <f t="shared" si="1"/>
        <v>2920</v>
      </c>
      <c r="S6" s="74">
        <f t="shared" si="1"/>
        <v>7318</v>
      </c>
      <c r="T6" s="74">
        <f t="shared" si="1"/>
        <v>95.19</v>
      </c>
      <c r="U6" s="74">
        <f t="shared" si="1"/>
        <v>76.88</v>
      </c>
      <c r="V6" s="74">
        <f t="shared" si="1"/>
        <v>116</v>
      </c>
      <c r="W6" s="74">
        <f t="shared" si="1"/>
        <v>0.12</v>
      </c>
      <c r="X6" s="74">
        <f t="shared" si="1"/>
        <v>966.67</v>
      </c>
      <c r="Y6" s="82">
        <f t="shared" ref="Y6:AH6" si="2">IF(Y7="",NA(),Y7)</f>
        <v>53.48</v>
      </c>
      <c r="Z6" s="82">
        <f t="shared" si="2"/>
        <v>68.83</v>
      </c>
      <c r="AA6" s="82">
        <f t="shared" si="2"/>
        <v>43.99</v>
      </c>
      <c r="AB6" s="82">
        <f t="shared" si="2"/>
        <v>56.62</v>
      </c>
      <c r="AC6" s="82">
        <f t="shared" si="2"/>
        <v>59.4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779.25</v>
      </c>
      <c r="BG6" s="82">
        <f t="shared" si="5"/>
        <v>639.29999999999995</v>
      </c>
      <c r="BH6" s="82">
        <f t="shared" si="5"/>
        <v>582.77</v>
      </c>
      <c r="BI6" s="82">
        <f t="shared" si="5"/>
        <v>514.83000000000004</v>
      </c>
      <c r="BJ6" s="82">
        <f t="shared" si="5"/>
        <v>446.06</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54.42</v>
      </c>
      <c r="BR6" s="82">
        <f t="shared" si="6"/>
        <v>45.23</v>
      </c>
      <c r="BS6" s="82">
        <f t="shared" si="6"/>
        <v>44.55</v>
      </c>
      <c r="BT6" s="82">
        <f t="shared" si="6"/>
        <v>57.76</v>
      </c>
      <c r="BU6" s="82">
        <f t="shared" si="6"/>
        <v>60.72</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150</v>
      </c>
      <c r="CC6" s="82">
        <f t="shared" si="7"/>
        <v>146.91999999999999</v>
      </c>
      <c r="CD6" s="82">
        <f t="shared" si="7"/>
        <v>149.99</v>
      </c>
      <c r="CE6" s="82">
        <f t="shared" si="7"/>
        <v>150</v>
      </c>
      <c r="CF6" s="82">
        <f t="shared" si="7"/>
        <v>150</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95.05</v>
      </c>
      <c r="CN6" s="82">
        <f t="shared" si="8"/>
        <v>106.71</v>
      </c>
      <c r="CO6" s="82">
        <f t="shared" si="8"/>
        <v>127.21</v>
      </c>
      <c r="CP6" s="82">
        <f t="shared" si="8"/>
        <v>98.94</v>
      </c>
      <c r="CQ6" s="82">
        <f t="shared" si="8"/>
        <v>95.05</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100</v>
      </c>
      <c r="CY6" s="82">
        <f t="shared" si="9"/>
        <v>100</v>
      </c>
      <c r="CZ6" s="82">
        <f t="shared" si="9"/>
        <v>100</v>
      </c>
      <c r="DA6" s="82">
        <f t="shared" si="9"/>
        <v>100</v>
      </c>
      <c r="DB6" s="82">
        <f t="shared" si="9"/>
        <v>100</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453838</v>
      </c>
      <c r="D7" s="66">
        <v>47</v>
      </c>
      <c r="E7" s="66">
        <v>17</v>
      </c>
      <c r="F7" s="66">
        <v>5</v>
      </c>
      <c r="G7" s="66">
        <v>0</v>
      </c>
      <c r="H7" s="66" t="s">
        <v>18</v>
      </c>
      <c r="I7" s="66" t="s">
        <v>98</v>
      </c>
      <c r="J7" s="66" t="s">
        <v>99</v>
      </c>
      <c r="K7" s="66" t="s">
        <v>100</v>
      </c>
      <c r="L7" s="66" t="s">
        <v>101</v>
      </c>
      <c r="M7" s="66" t="s">
        <v>102</v>
      </c>
      <c r="N7" s="75" t="s">
        <v>40</v>
      </c>
      <c r="O7" s="75" t="s">
        <v>103</v>
      </c>
      <c r="P7" s="75">
        <v>1.6</v>
      </c>
      <c r="Q7" s="75">
        <v>100</v>
      </c>
      <c r="R7" s="75">
        <v>2920</v>
      </c>
      <c r="S7" s="75">
        <v>7318</v>
      </c>
      <c r="T7" s="75">
        <v>95.19</v>
      </c>
      <c r="U7" s="75">
        <v>76.88</v>
      </c>
      <c r="V7" s="75">
        <v>116</v>
      </c>
      <c r="W7" s="75">
        <v>0.12</v>
      </c>
      <c r="X7" s="75">
        <v>966.67</v>
      </c>
      <c r="Y7" s="75">
        <v>53.48</v>
      </c>
      <c r="Z7" s="75">
        <v>68.83</v>
      </c>
      <c r="AA7" s="75">
        <v>43.99</v>
      </c>
      <c r="AB7" s="75">
        <v>56.62</v>
      </c>
      <c r="AC7" s="75">
        <v>59.4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779.25</v>
      </c>
      <c r="BG7" s="75">
        <v>639.29999999999995</v>
      </c>
      <c r="BH7" s="75">
        <v>582.77</v>
      </c>
      <c r="BI7" s="75">
        <v>514.83000000000004</v>
      </c>
      <c r="BJ7" s="75">
        <v>446.06</v>
      </c>
      <c r="BK7" s="75">
        <v>1081.8</v>
      </c>
      <c r="BL7" s="75">
        <v>974.93</v>
      </c>
      <c r="BM7" s="75">
        <v>855.8</v>
      </c>
      <c r="BN7" s="75">
        <v>789.46</v>
      </c>
      <c r="BO7" s="75">
        <v>826.83</v>
      </c>
      <c r="BP7" s="75">
        <v>765.47</v>
      </c>
      <c r="BQ7" s="75">
        <v>54.42</v>
      </c>
      <c r="BR7" s="75">
        <v>45.23</v>
      </c>
      <c r="BS7" s="75">
        <v>44.55</v>
      </c>
      <c r="BT7" s="75">
        <v>57.76</v>
      </c>
      <c r="BU7" s="75">
        <v>60.72</v>
      </c>
      <c r="BV7" s="75">
        <v>52.19</v>
      </c>
      <c r="BW7" s="75">
        <v>55.32</v>
      </c>
      <c r="BX7" s="75">
        <v>59.8</v>
      </c>
      <c r="BY7" s="75">
        <v>57.77</v>
      </c>
      <c r="BZ7" s="75">
        <v>57.31</v>
      </c>
      <c r="CA7" s="75">
        <v>59.59</v>
      </c>
      <c r="CB7" s="75">
        <v>150</v>
      </c>
      <c r="CC7" s="75">
        <v>146.91999999999999</v>
      </c>
      <c r="CD7" s="75">
        <v>149.99</v>
      </c>
      <c r="CE7" s="75">
        <v>150</v>
      </c>
      <c r="CF7" s="75">
        <v>150</v>
      </c>
      <c r="CG7" s="75">
        <v>296.14</v>
      </c>
      <c r="CH7" s="75">
        <v>283.17</v>
      </c>
      <c r="CI7" s="75">
        <v>263.76</v>
      </c>
      <c r="CJ7" s="75">
        <v>274.35000000000002</v>
      </c>
      <c r="CK7" s="75">
        <v>273.52</v>
      </c>
      <c r="CL7" s="75">
        <v>257.86</v>
      </c>
      <c r="CM7" s="75">
        <v>95.05</v>
      </c>
      <c r="CN7" s="75">
        <v>106.71</v>
      </c>
      <c r="CO7" s="75">
        <v>127.21</v>
      </c>
      <c r="CP7" s="75">
        <v>98.94</v>
      </c>
      <c r="CQ7" s="75">
        <v>95.05</v>
      </c>
      <c r="CR7" s="75">
        <v>52.31</v>
      </c>
      <c r="CS7" s="75">
        <v>60.65</v>
      </c>
      <c r="CT7" s="75">
        <v>51.75</v>
      </c>
      <c r="CU7" s="75">
        <v>50.68</v>
      </c>
      <c r="CV7" s="75">
        <v>50.14</v>
      </c>
      <c r="CW7" s="75">
        <v>51.3</v>
      </c>
      <c r="CX7" s="75">
        <v>100</v>
      </c>
      <c r="CY7" s="75">
        <v>100</v>
      </c>
      <c r="CZ7" s="75">
        <v>100</v>
      </c>
      <c r="DA7" s="75">
        <v>100</v>
      </c>
      <c r="DB7" s="75">
        <v>100</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2020-12-04T03:09:43Z</dcterms:created>
  <dcterms:modified xsi:type="dcterms:W3CDTF">2021-02-01T01:38:39Z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2021-02-01T01:38:39Z</vt:filetime>
  </property>
</Properties>
</file>