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23 美郷町〇\"/>
    </mc:Choice>
  </mc:AlternateContent>
  <xr:revisionPtr revIDLastSave="0" documentId="13_ncr:1_{ED295556-0301-40C1-B059-DA6C3EF6D7F2}" xr6:coauthVersionLast="46" xr6:coauthVersionMax="46" xr10:uidLastSave="{00000000-0000-0000-0000-000000000000}"/>
  <workbookProtection workbookAlgorithmName="SHA-512" workbookHashValue="um51GW8o3+mOlA/J18zV4wcY/AKUUaoXjj9Cv0ycx0o9z85T/PZO18e3rTO/yEbn9yUCUCN4mWaiUaEPz8O5Yg==" workbookSaltValue="UFTIcRGeDJIKcfNSCOUic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<sst xmlns="http://schemas.openxmlformats.org/spreadsheetml/2006/main" count="236" uniqueCount="120">
  <si>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</si>
  <si>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</si>
  <si>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</si>
  <si>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</si>
  <si>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</si>
  <si>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</si>
  <si>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</si>
  <si>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</si>
  <si>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</si>
  <si>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</si>
  <si>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</si>
  <si>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</si>
  <si>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</si>
  <si>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</si>
  <si>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</si>
  <si>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</si>
  <si>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</si>
  <si>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</si>
  <si>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</si>
  <si>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</si>
  <si>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</si>
  <si>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</si>
  <si>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</si>
  <si>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</si>
  <si>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</si>
  <si>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</si>
  <si>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</si>
  <si>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</si>
  <si>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</si>
  <si>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</si>
  <si>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</si>
  <si>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</si>
  <si>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</si>
  <si>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</si>
  <si>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</si>
  <si>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</si>
  <si>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</si>
  <si>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</si>
  <si>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</si>
  <si>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</si>
  <si>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</si>
  <si>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</si>
  <si>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</si>
  <si>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</si>
  <si>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</si>
  <si>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</si>
  <si>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</si>
  <si>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</si>
  <si>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</si>
  <si>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</si>
  <si>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</si>
  <si>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</si>
  <si>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</si>
  <si>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</si>
  <si>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</si>
  <si>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</si>
  <si>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</si>
  <si>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</si>
  <si>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</si>
  <si>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</si>
  <si>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</si>
  <si>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</si>
  <si>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</si>
  <si>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</si>
  <si>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</si>
  <si>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</si>
  <si>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</si>
  <si>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</si>
  <si>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</si>
  <si>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</si>
  <si>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</si>
  <si>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</si>
  <si>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</si>
  <si>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</si>
  <si>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</si>
  <si>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</si>
  <si>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</si>
  <si>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</si>
  <si>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</si>
  <si>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</si>
  <si>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</si>
  <si>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</si>
  <si>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</si>
  <si>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</si>
  <si>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</si>
  <si>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</si>
  <si>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</si>
  <si>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</si>
  <si>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</si>
  <si>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</si>
  <si>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</si>
  <si>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</si>
  <si>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</si>
  <si>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</si>
  <si>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</si>
  <si>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</si>
  <si>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</si>
  <si>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</si>
  <si>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</si>
  <si>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</si>
  <si>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</si>
  <si>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</si>
  <si>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</si>
  <si>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</si>
  <si>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</si>
  <si>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</si>
  <si>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</si>
  <si>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</si>
  <si>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</si>
  <si>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</si>
  <si>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</si>
  <si>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</si>
  <si>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</si>
  <si>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</si>
  <si>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</si>
  <si>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</si>
  <si>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</si>
  <si>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①収益的収支比率はＨ30年度と比較して下降しており、引き続き経費削減等の経営改善を図る必要がある。
　④企業債残高対事業規模比率は類似団体と比較して高い状況であり、Ｈ30年度から減少傾向に推移している。引き続き経営改善に努め計画的な更新をしていくことが必要である。
　⑤経費回収率は100%を超えているが、今後も適正な使用料収入の確保に努め、汚水処理費用の削減を図っていくことが必要である。
　⑥汚水処理原価は類似団体と比較して低い数値で推移しており、経年比較しても減少傾向であるため、引き続き汚水処理費用の削減に努めていくことが必要である。
　⑦施設利用率は類似団体と比較しても高い数値を示しているが、人口減少が進む中で施設規模等の状況把握に気を付けておかなければならない。
　⑧水洗化率100%未満であるため、引き続き適切な汚水処理を行うことが必要であり、また使用料収入の向上に取組む必要がある。</t>
    <rPh sb="2" eb="5">
      <t>シュウエキテキ</t>
    </rPh>
    <rPh sb="5" eb="7">
      <t>シュウシ</t>
    </rPh>
    <rPh sb="7" eb="9">
      <t>ヒリツ</t>
    </rPh>
    <rPh sb="13" eb="15">
      <t>ネンド</t>
    </rPh>
    <rPh sb="16" eb="18">
      <t>ヒカク</t>
    </rPh>
    <rPh sb="20" eb="22">
      <t>カコウ</t>
    </rPh>
    <rPh sb="27" eb="28">
      <t>ヒ</t>
    </rPh>
    <rPh sb="29" eb="30">
      <t>ツヅ</t>
    </rPh>
    <rPh sb="31" eb="33">
      <t>ケイヒ</t>
    </rPh>
    <rPh sb="33" eb="35">
      <t>サクゲン</t>
    </rPh>
    <rPh sb="35" eb="36">
      <t>トウ</t>
    </rPh>
    <rPh sb="37" eb="39">
      <t>ケイエイ</t>
    </rPh>
    <rPh sb="39" eb="41">
      <t>カイゼン</t>
    </rPh>
    <rPh sb="42" eb="43">
      <t>ハカ</t>
    </rPh>
    <rPh sb="44" eb="46">
      <t>ヒツヨウ</t>
    </rPh>
    <rPh sb="54" eb="56">
      <t>キギョウ</t>
    </rPh>
    <rPh sb="56" eb="57">
      <t>サイ</t>
    </rPh>
    <rPh sb="57" eb="59">
      <t>ザンダカ</t>
    </rPh>
    <rPh sb="59" eb="60">
      <t>タイ</t>
    </rPh>
    <rPh sb="60" eb="62">
      <t>ジギョウ</t>
    </rPh>
    <rPh sb="62" eb="64">
      <t>キボ</t>
    </rPh>
    <rPh sb="64" eb="66">
      <t>ヒリツ</t>
    </rPh>
    <rPh sb="67" eb="69">
      <t>ルイジ</t>
    </rPh>
    <rPh sb="69" eb="71">
      <t>ダンタイ</t>
    </rPh>
    <rPh sb="72" eb="74">
      <t>ヒカク</t>
    </rPh>
    <rPh sb="76" eb="77">
      <t>タカ</t>
    </rPh>
    <rPh sb="78" eb="80">
      <t>ジョウキョウ</t>
    </rPh>
    <rPh sb="87" eb="88">
      <t>ネン</t>
    </rPh>
    <rPh sb="88" eb="89">
      <t>ド</t>
    </rPh>
    <rPh sb="91" eb="93">
      <t>ゲンショウ</t>
    </rPh>
    <rPh sb="93" eb="95">
      <t>ケイコウ</t>
    </rPh>
    <rPh sb="96" eb="98">
      <t>スイイ</t>
    </rPh>
    <rPh sb="103" eb="104">
      <t>ヒ</t>
    </rPh>
    <rPh sb="105" eb="106">
      <t>ツヅ</t>
    </rPh>
    <rPh sb="107" eb="109">
      <t>ケイエイ</t>
    </rPh>
    <rPh sb="109" eb="111">
      <t>カイゼン</t>
    </rPh>
    <rPh sb="112" eb="113">
      <t>ツト</t>
    </rPh>
    <rPh sb="114" eb="117">
      <t>ケイカクテキ</t>
    </rPh>
    <rPh sb="118" eb="120">
      <t>コウシン</t>
    </rPh>
    <rPh sb="128" eb="130">
      <t>ヒツヨウ</t>
    </rPh>
    <rPh sb="138" eb="140">
      <t>ケイヒ</t>
    </rPh>
    <rPh sb="140" eb="142">
      <t>カイシュウ</t>
    </rPh>
    <rPh sb="142" eb="143">
      <t>リツ</t>
    </rPh>
    <rPh sb="149" eb="150">
      <t>コ</t>
    </rPh>
    <rPh sb="156" eb="158">
      <t>コンゴ</t>
    </rPh>
    <rPh sb="159" eb="161">
      <t>テキセイ</t>
    </rPh>
    <rPh sb="162" eb="164">
      <t>シヨウ</t>
    </rPh>
    <rPh sb="164" eb="165">
      <t>リョウ</t>
    </rPh>
    <rPh sb="165" eb="167">
      <t>シュウニュウ</t>
    </rPh>
    <rPh sb="168" eb="170">
      <t>カクホ</t>
    </rPh>
    <rPh sb="171" eb="172">
      <t>ツト</t>
    </rPh>
    <rPh sb="174" eb="176">
      <t>オスイ</t>
    </rPh>
    <rPh sb="176" eb="178">
      <t>ショリ</t>
    </rPh>
    <rPh sb="178" eb="180">
      <t>ヒヨウ</t>
    </rPh>
    <rPh sb="181" eb="183">
      <t>サクゲン</t>
    </rPh>
    <rPh sb="184" eb="185">
      <t>ハカ</t>
    </rPh>
    <rPh sb="192" eb="194">
      <t>ヒツヨウ</t>
    </rPh>
    <rPh sb="202" eb="204">
      <t>オスイ</t>
    </rPh>
    <rPh sb="204" eb="206">
      <t>ショリ</t>
    </rPh>
    <rPh sb="206" eb="208">
      <t>ゲンカ</t>
    </rPh>
    <rPh sb="209" eb="211">
      <t>ルイジ</t>
    </rPh>
    <rPh sb="211" eb="213">
      <t>ダンタイ</t>
    </rPh>
    <rPh sb="214" eb="216">
      <t>ヒカク</t>
    </rPh>
    <rPh sb="218" eb="219">
      <t>ヒク</t>
    </rPh>
    <rPh sb="220" eb="222">
      <t>スウチ</t>
    </rPh>
    <rPh sb="223" eb="225">
      <t>スイイ</t>
    </rPh>
    <rPh sb="230" eb="232">
      <t>ケイネン</t>
    </rPh>
    <rPh sb="232" eb="234">
      <t>ヒカク</t>
    </rPh>
    <rPh sb="237" eb="239">
      <t>ゲンショウ</t>
    </rPh>
    <rPh sb="239" eb="241">
      <t>ケイコウ</t>
    </rPh>
    <rPh sb="247" eb="248">
      <t>ヒ</t>
    </rPh>
    <rPh sb="249" eb="250">
      <t>ツヅ</t>
    </rPh>
    <rPh sb="251" eb="253">
      <t>オスイ</t>
    </rPh>
    <rPh sb="253" eb="255">
      <t>ショリ</t>
    </rPh>
    <rPh sb="255" eb="257">
      <t>ヒヨウ</t>
    </rPh>
    <rPh sb="258" eb="260">
      <t>サクゲン</t>
    </rPh>
    <rPh sb="261" eb="262">
      <t>ツト</t>
    </rPh>
    <rPh sb="269" eb="271">
      <t>ヒツヨウ</t>
    </rPh>
    <rPh sb="279" eb="281">
      <t>シセツ</t>
    </rPh>
    <rPh sb="281" eb="283">
      <t>リヨウ</t>
    </rPh>
    <rPh sb="283" eb="284">
      <t>リツ</t>
    </rPh>
    <rPh sb="285" eb="287">
      <t>ルイジ</t>
    </rPh>
    <rPh sb="287" eb="289">
      <t>ダンタイ</t>
    </rPh>
    <rPh sb="290" eb="292">
      <t>ヒカク</t>
    </rPh>
    <rPh sb="295" eb="296">
      <t>タカ</t>
    </rPh>
    <rPh sb="297" eb="299">
      <t>スウチ</t>
    </rPh>
    <rPh sb="300" eb="301">
      <t>シメ</t>
    </rPh>
    <rPh sb="307" eb="309">
      <t>ジンコウ</t>
    </rPh>
    <rPh sb="309" eb="311">
      <t>ゲンショウ</t>
    </rPh>
    <rPh sb="312" eb="313">
      <t>スス</t>
    </rPh>
    <rPh sb="322" eb="324">
      <t>ジョウキョウ</t>
    </rPh>
    <rPh sb="324" eb="326">
      <t>ハアク</t>
    </rPh>
    <rPh sb="327" eb="328">
      <t>キ</t>
    </rPh>
    <rPh sb="329" eb="330">
      <t>ツ</t>
    </rPh>
    <rPh sb="347" eb="350">
      <t>スイセンカ</t>
    </rPh>
    <rPh sb="350" eb="351">
      <t>リツ</t>
    </rPh>
    <rPh sb="355" eb="357">
      <t>ミマン</t>
    </rPh>
    <rPh sb="363" eb="364">
      <t>ヒ</t>
    </rPh>
    <rPh sb="365" eb="366">
      <t>ツヅ</t>
    </rPh>
    <rPh sb="367" eb="369">
      <t>テキセツ</t>
    </rPh>
    <rPh sb="370" eb="372">
      <t>オスイ</t>
    </rPh>
    <rPh sb="372" eb="374">
      <t>ショリ</t>
    </rPh>
    <rPh sb="375" eb="376">
      <t>オコナ</t>
    </rPh>
    <rPh sb="380" eb="382">
      <t>ヒツヨウ</t>
    </rPh>
    <rPh sb="388" eb="391">
      <t>シヨウリョウ</t>
    </rPh>
    <rPh sb="391" eb="393">
      <t>シュウニュウ</t>
    </rPh>
    <rPh sb="394" eb="396">
      <t>コウジョウ</t>
    </rPh>
    <rPh sb="397" eb="399">
      <t>トリク</t>
    </rPh>
    <rPh sb="400" eb="402">
      <t>ヒツヨウ</t>
    </rPh>
    <phoneticPr fontId="4"/>
  </si>
  <si>
    <t>　人口減少や高齢者世帯の増加により、収入の減少は避けては通れない問題であり、その中で維持管理費の削減や、最適整備構想を基に施設や設備の更新を行っていかなければならず、対価の見直し等も視野に入れて経営していかなければならない。
　また、今後も下流水源域の河川浄化にも努めた事業経営を行う必要がある。
　Ｈ31年3月経営戦略策定済み。</t>
    <rPh sb="1" eb="3">
      <t>ジンコウ</t>
    </rPh>
    <rPh sb="3" eb="5">
      <t>ゲンショウ</t>
    </rPh>
    <rPh sb="6" eb="9">
      <t>コウレイシャ</t>
    </rPh>
    <rPh sb="9" eb="11">
      <t>セタイ</t>
    </rPh>
    <rPh sb="12" eb="14">
      <t>ゾウカ</t>
    </rPh>
    <rPh sb="18" eb="20">
      <t>シュウニュウ</t>
    </rPh>
    <rPh sb="21" eb="23">
      <t>ゲンショウ</t>
    </rPh>
    <rPh sb="24" eb="25">
      <t>サ</t>
    </rPh>
    <rPh sb="28" eb="29">
      <t>トオ</t>
    </rPh>
    <rPh sb="32" eb="34">
      <t>モンダイ</t>
    </rPh>
    <rPh sb="40" eb="41">
      <t>ナカ</t>
    </rPh>
    <rPh sb="42" eb="44">
      <t>イジ</t>
    </rPh>
    <rPh sb="44" eb="47">
      <t>カンリヒ</t>
    </rPh>
    <rPh sb="48" eb="50">
      <t>サクゲン</t>
    </rPh>
    <rPh sb="52" eb="54">
      <t>サイテキ</t>
    </rPh>
    <rPh sb="54" eb="56">
      <t>セイビ</t>
    </rPh>
    <rPh sb="56" eb="58">
      <t>コウソウ</t>
    </rPh>
    <rPh sb="59" eb="60">
      <t>モト</t>
    </rPh>
    <rPh sb="61" eb="63">
      <t>シセツ</t>
    </rPh>
    <rPh sb="64" eb="66">
      <t>セツビ</t>
    </rPh>
    <rPh sb="67" eb="69">
      <t>コウシン</t>
    </rPh>
    <rPh sb="70" eb="71">
      <t>オコナ</t>
    </rPh>
    <rPh sb="83" eb="85">
      <t>タイカ</t>
    </rPh>
    <rPh sb="86" eb="88">
      <t>ミナオ</t>
    </rPh>
    <rPh sb="89" eb="90">
      <t>トウ</t>
    </rPh>
    <rPh sb="91" eb="93">
      <t>シヤ</t>
    </rPh>
    <rPh sb="94" eb="95">
      <t>イ</t>
    </rPh>
    <rPh sb="97" eb="99">
      <t>ケイエイ</t>
    </rPh>
    <rPh sb="117" eb="119">
      <t>コンゴ</t>
    </rPh>
    <rPh sb="120" eb="122">
      <t>カリュウ</t>
    </rPh>
    <rPh sb="122" eb="124">
      <t>スイゲン</t>
    </rPh>
    <rPh sb="124" eb="125">
      <t>イキ</t>
    </rPh>
    <rPh sb="126" eb="128">
      <t>カセン</t>
    </rPh>
    <rPh sb="128" eb="130">
      <t>ジョウカ</t>
    </rPh>
    <rPh sb="132" eb="133">
      <t>ツト</t>
    </rPh>
    <rPh sb="135" eb="137">
      <t>ジギョウ</t>
    </rPh>
    <rPh sb="137" eb="139">
      <t>ケイエイ</t>
    </rPh>
    <rPh sb="140" eb="141">
      <t>オコナ</t>
    </rPh>
    <rPh sb="142" eb="144">
      <t>ヒツヨウ</t>
    </rPh>
    <rPh sb="153" eb="154">
      <t>ネン</t>
    </rPh>
    <rPh sb="155" eb="156">
      <t>ガツ</t>
    </rPh>
    <rPh sb="156" eb="158">
      <t>ケイエイ</t>
    </rPh>
    <rPh sb="158" eb="160">
      <t>センリャク</t>
    </rPh>
    <rPh sb="160" eb="162">
      <t>サクテイ</t>
    </rPh>
    <rPh sb="162" eb="163">
      <t>ズ</t>
    </rPh>
    <phoneticPr fontId="4"/>
  </si>
  <si>
    <r>
      <t>　老朽化については、現在耐用年数を超えた管渠は有しておらず、早急に更新が必要な状況ではないため、近年は管渠改善率の数値は出ていない。
　</t>
    </r>
    <r>
      <rPr>
        <sz val="11"/>
        <color rgb="FFFF0000"/>
        <rFont val="ＭＳ ゴシック"/>
        <family val="3"/>
        <charset val="128"/>
      </rPr>
      <t>Ｒ</t>
    </r>
    <r>
      <rPr>
        <sz val="11"/>
        <color theme="1"/>
        <rFont val="ＭＳ ゴシック"/>
        <family val="3"/>
        <charset val="128"/>
      </rPr>
      <t>元年度には最適整備構想の策定を行い、今後控えている施設の大規模改修等の見通しを立てることが出来た。これを基に施設の適切な機能保全を実施し、健全な経営を行うことが必要である。</t>
    </r>
    <rPh sb="1" eb="4">
      <t>ロウキュウカ</t>
    </rPh>
    <rPh sb="10" eb="12">
      <t>ゲンザイ</t>
    </rPh>
    <rPh sb="12" eb="14">
      <t>タイヨウ</t>
    </rPh>
    <rPh sb="14" eb="16">
      <t>ネンスウ</t>
    </rPh>
    <rPh sb="17" eb="18">
      <t>コ</t>
    </rPh>
    <rPh sb="20" eb="22">
      <t>カンキョ</t>
    </rPh>
    <rPh sb="23" eb="24">
      <t>ユウ</t>
    </rPh>
    <rPh sb="30" eb="32">
      <t>ソウキュウ</t>
    </rPh>
    <rPh sb="33" eb="35">
      <t>コウシン</t>
    </rPh>
    <rPh sb="36" eb="38">
      <t>ヒツヨウ</t>
    </rPh>
    <rPh sb="39" eb="41">
      <t>ジョウキョウ</t>
    </rPh>
    <rPh sb="48" eb="50">
      <t>キンネン</t>
    </rPh>
    <rPh sb="51" eb="53">
      <t>カンキョ</t>
    </rPh>
    <rPh sb="53" eb="55">
      <t>カイゼン</t>
    </rPh>
    <rPh sb="55" eb="56">
      <t>リツ</t>
    </rPh>
    <rPh sb="57" eb="59">
      <t>スウチ</t>
    </rPh>
    <rPh sb="60" eb="61">
      <t>デ</t>
    </rPh>
    <rPh sb="69" eb="71">
      <t>ガンネン</t>
    </rPh>
    <rPh sb="71" eb="72">
      <t>ド</t>
    </rPh>
    <rPh sb="74" eb="76">
      <t>サイテキ</t>
    </rPh>
    <rPh sb="76" eb="78">
      <t>セイビ</t>
    </rPh>
    <rPh sb="78" eb="80">
      <t>コウソウ</t>
    </rPh>
    <rPh sb="81" eb="83">
      <t>サクテイ</t>
    </rPh>
    <rPh sb="84" eb="85">
      <t>オコナ</t>
    </rPh>
    <rPh sb="87" eb="89">
      <t>コンゴ</t>
    </rPh>
    <rPh sb="89" eb="90">
      <t>ヒカ</t>
    </rPh>
    <rPh sb="94" eb="96">
      <t>シセツ</t>
    </rPh>
    <rPh sb="97" eb="100">
      <t>ダイキボ</t>
    </rPh>
    <rPh sb="100" eb="102">
      <t>カイシュウ</t>
    </rPh>
    <rPh sb="102" eb="103">
      <t>トウ</t>
    </rPh>
    <rPh sb="104" eb="106">
      <t>ミトオ</t>
    </rPh>
    <rPh sb="108" eb="109">
      <t>タ</t>
    </rPh>
    <rPh sb="114" eb="116">
      <t>デキ</t>
    </rPh>
    <rPh sb="121" eb="122">
      <t>モト</t>
    </rPh>
    <rPh sb="123" eb="125">
      <t>シセツ</t>
    </rPh>
    <rPh sb="126" eb="128">
      <t>テキセツ</t>
    </rPh>
    <rPh sb="129" eb="131">
      <t>キノウ</t>
    </rPh>
    <rPh sb="131" eb="133">
      <t>ホゼン</t>
    </rPh>
    <rPh sb="134" eb="136">
      <t>ジッシ</t>
    </rPh>
    <rPh sb="138" eb="140">
      <t>ケンゼン</t>
    </rPh>
    <rPh sb="141" eb="143">
      <t>ケイエイ</t>
    </rPh>
    <rPh sb="144" eb="145">
      <t>オコナ</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</si>
</sst>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B8-4C2B-9704-CB9079B97C9E}"/>
            </c:ext>
          </c:extLst>
        </c:ser>
        <c:dLbls>
          <c:showLegendKey val="0"/>
          <c:showVal val="0"/>
          <c:showCatName val="0"/>
          <c:showSerName val="0"/>
          <c:showPercent val="0"/>
          <c:showBubbleSize val="0"/>
        </c:dLbls>
        <c:gapWidth val="150"/>
        <c:axId val="198125440"/>
        <c:axId val="1981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0.04</c:v>
                </c:pt>
                <c:pt idx="4">
                  <c:v>0.02</c:v>
                </c:pt>
              </c:numCache>
            </c:numRef>
          </c:val>
          <c:smooth val="0"/>
          <c:extLst>
            <c:ext xmlns:c16="http://schemas.microsoft.com/office/drawing/2014/chart" uri="{C3380CC4-5D6E-409C-BE32-E72D297353CC}">
              <c16:uniqueId val="{00000001-44B8-4C2B-9704-CB9079B97C9E}"/>
            </c:ext>
          </c:extLst>
        </c:ser>
        <c:dLbls>
          <c:showLegendKey val="0"/>
          <c:showVal val="0"/>
          <c:showCatName val="0"/>
          <c:showSerName val="0"/>
          <c:showPercent val="0"/>
          <c:showBubbleSize val="0"/>
        </c:dLbls>
        <c:marker val="1"/>
        <c:smooth val="0"/>
        <c:axId val="198125440"/>
        <c:axId val="198144000"/>
      </c:lineChart>
      <c:dateAx>
        <c:axId val="198125440"/>
        <c:scaling>
          <c:orientation val="minMax"/>
        </c:scaling>
        <c:delete val="1"/>
        <c:axPos val="b"/>
        <c:numFmt formatCode="&quot;H&quot;yy" sourceLinked="1"/>
        <c:majorTickMark val="none"/>
        <c:minorTickMark val="none"/>
        <c:tickLblPos val="none"/>
        <c:crossAx val="198144000"/>
        <c:crosses val="autoZero"/>
        <c:auto val="1"/>
        <c:lblOffset val="100"/>
        <c:baseTimeUnit val="years"/>
      </c:dateAx>
      <c:valAx>
        <c:axId val="1981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extLst>
            <c:ext xmlns:c16="http://schemas.microsoft.com/office/drawing/2014/chart" uri="{C3380CC4-5D6E-409C-BE32-E72D297353CC}">
              <c16:uniqueId val="{00000000-C7E0-4886-8638-F7F7F9670EE1}"/>
            </c:ext>
          </c:extLst>
        </c:ser>
        <c:dLbls>
          <c:showLegendKey val="0"/>
          <c:showVal val="0"/>
          <c:showCatName val="0"/>
          <c:showSerName val="0"/>
          <c:showPercent val="0"/>
          <c:showBubbleSize val="0"/>
        </c:dLbls>
        <c:gapWidth val="150"/>
        <c:axId val="198952832"/>
        <c:axId val="1989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56.72</c:v>
                </c:pt>
                <c:pt idx="4">
                  <c:v>54.06</c:v>
                </c:pt>
              </c:numCache>
            </c:numRef>
          </c:val>
          <c:smooth val="0"/>
          <c:extLst>
            <c:ext xmlns:c16="http://schemas.microsoft.com/office/drawing/2014/chart" uri="{C3380CC4-5D6E-409C-BE32-E72D297353CC}">
              <c16:uniqueId val="{00000001-C7E0-4886-8638-F7F7F9670EE1}"/>
            </c:ext>
          </c:extLst>
        </c:ser>
        <c:dLbls>
          <c:showLegendKey val="0"/>
          <c:showVal val="0"/>
          <c:showCatName val="0"/>
          <c:showSerName val="0"/>
          <c:showPercent val="0"/>
          <c:showBubbleSize val="0"/>
        </c:dLbls>
        <c:marker val="1"/>
        <c:smooth val="0"/>
        <c:axId val="198952832"/>
        <c:axId val="198963200"/>
      </c:lineChart>
      <c:dateAx>
        <c:axId val="198952832"/>
        <c:scaling>
          <c:orientation val="minMax"/>
        </c:scaling>
        <c:delete val="1"/>
        <c:axPos val="b"/>
        <c:numFmt formatCode="&quot;H&quot;yy" sourceLinked="1"/>
        <c:majorTickMark val="none"/>
        <c:minorTickMark val="none"/>
        <c:tickLblPos val="none"/>
        <c:crossAx val="198963200"/>
        <c:crosses val="autoZero"/>
        <c:auto val="1"/>
        <c:lblOffset val="100"/>
        <c:baseTimeUnit val="years"/>
      </c:dateAx>
      <c:valAx>
        <c:axId val="1989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95.19</c:v>
                </c:pt>
                <c:pt idx="1">
                  <c:v>97.68</c:v>
                </c:pt>
                <c:pt idx="2">
                  <c:v>97.71</c:v>
                </c:pt>
                <c:pt idx="3">
                  <c:v>85.68</c:v>
                </c:pt>
                <c:pt idx="4">
                  <c:v>90.91</c:v>
                </c:pt>
              </c:numCache>
            </c:numRef>
          </c:val>
          <c:extLst>
            <c:ext xmlns:c16="http://schemas.microsoft.com/office/drawing/2014/chart" uri="{C3380CC4-5D6E-409C-BE32-E72D297353CC}">
              <c16:uniqueId val="{00000000-62F8-4825-A783-549661E87208}"/>
            </c:ext>
          </c:extLst>
        </c:ser>
        <c:dLbls>
          <c:showLegendKey val="0"/>
          <c:showVal val="0"/>
          <c:showCatName val="0"/>
          <c:showSerName val="0"/>
          <c:showPercent val="0"/>
          <c:showBubbleSize val="0"/>
        </c:dLbls>
        <c:gapWidth val="150"/>
        <c:axId val="199067904"/>
        <c:axId val="1990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90.04</c:v>
                </c:pt>
                <c:pt idx="4">
                  <c:v>90.11</c:v>
                </c:pt>
              </c:numCache>
            </c:numRef>
          </c:val>
          <c:smooth val="0"/>
          <c:extLst>
            <c:ext xmlns:c16="http://schemas.microsoft.com/office/drawing/2014/chart" uri="{C3380CC4-5D6E-409C-BE32-E72D297353CC}">
              <c16:uniqueId val="{00000001-62F8-4825-A783-549661E87208}"/>
            </c:ext>
          </c:extLst>
        </c:ser>
        <c:dLbls>
          <c:showLegendKey val="0"/>
          <c:showVal val="0"/>
          <c:showCatName val="0"/>
          <c:showSerName val="0"/>
          <c:showPercent val="0"/>
          <c:showBubbleSize val="0"/>
        </c:dLbls>
        <c:marker val="1"/>
        <c:smooth val="0"/>
        <c:axId val="199067904"/>
        <c:axId val="199086464"/>
      </c:lineChart>
      <c:dateAx>
        <c:axId val="199067904"/>
        <c:scaling>
          <c:orientation val="minMax"/>
        </c:scaling>
        <c:delete val="1"/>
        <c:axPos val="b"/>
        <c:numFmt formatCode="&quot;H&quot;yy" sourceLinked="1"/>
        <c:majorTickMark val="none"/>
        <c:minorTickMark val="none"/>
        <c:tickLblPos val="none"/>
        <c:crossAx val="199086464"/>
        <c:crosses val="autoZero"/>
        <c:auto val="1"/>
        <c:lblOffset val="100"/>
        <c:baseTimeUnit val="years"/>
      </c:dateAx>
      <c:valAx>
        <c:axId val="1990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52.52</c:v>
                </c:pt>
                <c:pt idx="1">
                  <c:v>54</c:v>
                </c:pt>
                <c:pt idx="2">
                  <c:v>47.47</c:v>
                </c:pt>
                <c:pt idx="3">
                  <c:v>49.81</c:v>
                </c:pt>
                <c:pt idx="4">
                  <c:v>48.22</c:v>
                </c:pt>
              </c:numCache>
            </c:numRef>
          </c:val>
          <c:extLst>
            <c:ext xmlns:c16="http://schemas.microsoft.com/office/drawing/2014/chart" uri="{C3380CC4-5D6E-409C-BE32-E72D297353CC}">
              <c16:uniqueId val="{00000000-1082-4E62-833D-E9FFD724D673}"/>
            </c:ext>
          </c:extLst>
        </c:ser>
        <c:dLbls>
          <c:showLegendKey val="0"/>
          <c:showVal val="0"/>
          <c:showCatName val="0"/>
          <c:showSerName val="0"/>
          <c:showPercent val="0"/>
          <c:showBubbleSize val="0"/>
        </c:dLbls>
        <c:gapWidth val="150"/>
        <c:axId val="198170880"/>
        <c:axId val="1985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2-4E62-833D-E9FFD724D673}"/>
            </c:ext>
          </c:extLst>
        </c:ser>
        <c:dLbls>
          <c:showLegendKey val="0"/>
          <c:showVal val="0"/>
          <c:showCatName val="0"/>
          <c:showSerName val="0"/>
          <c:showPercent val="0"/>
          <c:showBubbleSize val="0"/>
        </c:dLbls>
        <c:marker val="1"/>
        <c:smooth val="0"/>
        <c:axId val="198170880"/>
        <c:axId val="198574464"/>
      </c:lineChart>
      <c:dateAx>
        <c:axId val="198170880"/>
        <c:scaling>
          <c:orientation val="minMax"/>
        </c:scaling>
        <c:delete val="1"/>
        <c:axPos val="b"/>
        <c:numFmt formatCode="&quot;H&quot;yy" sourceLinked="1"/>
        <c:majorTickMark val="none"/>
        <c:minorTickMark val="none"/>
        <c:tickLblPos val="none"/>
        <c:crossAx val="198574464"/>
        <c:crosses val="autoZero"/>
        <c:auto val="1"/>
        <c:lblOffset val="100"/>
        <c:baseTimeUnit val="years"/>
      </c:dateAx>
      <c:valAx>
        <c:axId val="1985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7C-4D05-A5AD-AC225C906972}"/>
            </c:ext>
          </c:extLst>
        </c:ser>
        <c:dLbls>
          <c:showLegendKey val="0"/>
          <c:showVal val="0"/>
          <c:showCatName val="0"/>
          <c:showSerName val="0"/>
          <c:showPercent val="0"/>
          <c:showBubbleSize val="0"/>
        </c:dLbls>
        <c:gapWidth val="150"/>
        <c:axId val="198605440"/>
        <c:axId val="1986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7C-4D05-A5AD-AC225C906972}"/>
            </c:ext>
          </c:extLst>
        </c:ser>
        <c:dLbls>
          <c:showLegendKey val="0"/>
          <c:showVal val="0"/>
          <c:showCatName val="0"/>
          <c:showSerName val="0"/>
          <c:showPercent val="0"/>
          <c:showBubbleSize val="0"/>
        </c:dLbls>
        <c:marker val="1"/>
        <c:smooth val="0"/>
        <c:axId val="198605440"/>
        <c:axId val="198615808"/>
      </c:lineChart>
      <c:dateAx>
        <c:axId val="198605440"/>
        <c:scaling>
          <c:orientation val="minMax"/>
        </c:scaling>
        <c:delete val="1"/>
        <c:axPos val="b"/>
        <c:numFmt formatCode="&quot;H&quot;yy" sourceLinked="1"/>
        <c:majorTickMark val="none"/>
        <c:minorTickMark val="none"/>
        <c:tickLblPos val="none"/>
        <c:crossAx val="198615808"/>
        <c:crosses val="autoZero"/>
        <c:auto val="1"/>
        <c:lblOffset val="100"/>
        <c:baseTimeUnit val="years"/>
      </c:dateAx>
      <c:valAx>
        <c:axId val="1986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C-4408-83E7-15CD9D755289}"/>
            </c:ext>
          </c:extLst>
        </c:ser>
        <c:dLbls>
          <c:showLegendKey val="0"/>
          <c:showVal val="0"/>
          <c:showCatName val="0"/>
          <c:showSerName val="0"/>
          <c:showPercent val="0"/>
          <c:showBubbleSize val="0"/>
        </c:dLbls>
        <c:gapWidth val="150"/>
        <c:axId val="198978560"/>
        <c:axId val="1989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C-4408-83E7-15CD9D755289}"/>
            </c:ext>
          </c:extLst>
        </c:ser>
        <c:dLbls>
          <c:showLegendKey val="0"/>
          <c:showVal val="0"/>
          <c:showCatName val="0"/>
          <c:showSerName val="0"/>
          <c:showPercent val="0"/>
          <c:showBubbleSize val="0"/>
        </c:dLbls>
        <c:marker val="1"/>
        <c:smooth val="0"/>
        <c:axId val="198978560"/>
        <c:axId val="198988928"/>
      </c:lineChart>
      <c:dateAx>
        <c:axId val="198978560"/>
        <c:scaling>
          <c:orientation val="minMax"/>
        </c:scaling>
        <c:delete val="1"/>
        <c:axPos val="b"/>
        <c:numFmt formatCode="&quot;H&quot;yy" sourceLinked="1"/>
        <c:majorTickMark val="none"/>
        <c:minorTickMark val="none"/>
        <c:tickLblPos val="none"/>
        <c:crossAx val="198988928"/>
        <c:crosses val="autoZero"/>
        <c:auto val="1"/>
        <c:lblOffset val="100"/>
        <c:baseTimeUnit val="years"/>
      </c:dateAx>
      <c:valAx>
        <c:axId val="1989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28-40EB-BFAD-4306C10D72E2}"/>
            </c:ext>
          </c:extLst>
        </c:ser>
        <c:dLbls>
          <c:showLegendKey val="0"/>
          <c:showVal val="0"/>
          <c:showCatName val="0"/>
          <c:showSerName val="0"/>
          <c:showPercent val="0"/>
          <c:showBubbleSize val="0"/>
        </c:dLbls>
        <c:gapWidth val="150"/>
        <c:axId val="199028736"/>
        <c:axId val="1990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28-40EB-BFAD-4306C10D72E2}"/>
            </c:ext>
          </c:extLst>
        </c:ser>
        <c:dLbls>
          <c:showLegendKey val="0"/>
          <c:showVal val="0"/>
          <c:showCatName val="0"/>
          <c:showSerName val="0"/>
          <c:showPercent val="0"/>
          <c:showBubbleSize val="0"/>
        </c:dLbls>
        <c:marker val="1"/>
        <c:smooth val="0"/>
        <c:axId val="199028736"/>
        <c:axId val="199030656"/>
      </c:lineChart>
      <c:dateAx>
        <c:axId val="199028736"/>
        <c:scaling>
          <c:orientation val="minMax"/>
        </c:scaling>
        <c:delete val="1"/>
        <c:axPos val="b"/>
        <c:numFmt formatCode="&quot;H&quot;yy" sourceLinked="1"/>
        <c:majorTickMark val="none"/>
        <c:minorTickMark val="none"/>
        <c:tickLblPos val="none"/>
        <c:crossAx val="199030656"/>
        <c:crosses val="autoZero"/>
        <c:auto val="1"/>
        <c:lblOffset val="100"/>
        <c:baseTimeUnit val="years"/>
      </c:dateAx>
      <c:valAx>
        <c:axId val="1990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8C-4C95-BCD6-928E328E3FC0}"/>
            </c:ext>
          </c:extLst>
        </c:ser>
        <c:dLbls>
          <c:showLegendKey val="0"/>
          <c:showVal val="0"/>
          <c:showCatName val="0"/>
          <c:showSerName val="0"/>
          <c:showPercent val="0"/>
          <c:showBubbleSize val="0"/>
        </c:dLbls>
        <c:gapWidth val="150"/>
        <c:axId val="198748416"/>
        <c:axId val="1987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8C-4C95-BCD6-928E328E3FC0}"/>
            </c:ext>
          </c:extLst>
        </c:ser>
        <c:dLbls>
          <c:showLegendKey val="0"/>
          <c:showVal val="0"/>
          <c:showCatName val="0"/>
          <c:showSerName val="0"/>
          <c:showPercent val="0"/>
          <c:showBubbleSize val="0"/>
        </c:dLbls>
        <c:marker val="1"/>
        <c:smooth val="0"/>
        <c:axId val="198748416"/>
        <c:axId val="198754688"/>
      </c:lineChart>
      <c:dateAx>
        <c:axId val="198748416"/>
        <c:scaling>
          <c:orientation val="minMax"/>
        </c:scaling>
        <c:delete val="1"/>
        <c:axPos val="b"/>
        <c:numFmt formatCode="&quot;H&quot;yy" sourceLinked="1"/>
        <c:majorTickMark val="none"/>
        <c:minorTickMark val="none"/>
        <c:tickLblPos val="none"/>
        <c:crossAx val="198754688"/>
        <c:crosses val="autoZero"/>
        <c:auto val="1"/>
        <c:lblOffset val="100"/>
        <c:baseTimeUnit val="years"/>
      </c:dateAx>
      <c:valAx>
        <c:axId val="198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730.58</c:v>
                </c:pt>
                <c:pt idx="1">
                  <c:v>660.47</c:v>
                </c:pt>
                <c:pt idx="2">
                  <c:v>1215.2</c:v>
                </c:pt>
                <c:pt idx="3">
                  <c:v>1117.06</c:v>
                </c:pt>
                <c:pt idx="4">
                  <c:v>1023.77</c:v>
                </c:pt>
              </c:numCache>
            </c:numRef>
          </c:val>
          <c:extLst>
            <c:ext xmlns:c16="http://schemas.microsoft.com/office/drawing/2014/chart" uri="{C3380CC4-5D6E-409C-BE32-E72D297353CC}">
              <c16:uniqueId val="{00000000-083D-4859-9CFA-CC91DACABE02}"/>
            </c:ext>
          </c:extLst>
        </c:ser>
        <c:dLbls>
          <c:showLegendKey val="0"/>
          <c:showVal val="0"/>
          <c:showCatName val="0"/>
          <c:showSerName val="0"/>
          <c:showPercent val="0"/>
          <c:showBubbleSize val="0"/>
        </c:dLbls>
        <c:gapWidth val="150"/>
        <c:axId val="198785664"/>
        <c:axId val="1987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654.91999999999996</c:v>
                </c:pt>
                <c:pt idx="4">
                  <c:v>654.71</c:v>
                </c:pt>
              </c:numCache>
            </c:numRef>
          </c:val>
          <c:smooth val="0"/>
          <c:extLst>
            <c:ext xmlns:c16="http://schemas.microsoft.com/office/drawing/2014/chart" uri="{C3380CC4-5D6E-409C-BE32-E72D297353CC}">
              <c16:uniqueId val="{00000001-083D-4859-9CFA-CC91DACABE02}"/>
            </c:ext>
          </c:extLst>
        </c:ser>
        <c:dLbls>
          <c:showLegendKey val="0"/>
          <c:showVal val="0"/>
          <c:showCatName val="0"/>
          <c:showSerName val="0"/>
          <c:showPercent val="0"/>
          <c:showBubbleSize val="0"/>
        </c:dLbls>
        <c:marker val="1"/>
        <c:smooth val="0"/>
        <c:axId val="198785664"/>
        <c:axId val="198796032"/>
      </c:lineChart>
      <c:dateAx>
        <c:axId val="198785664"/>
        <c:scaling>
          <c:orientation val="minMax"/>
        </c:scaling>
        <c:delete val="1"/>
        <c:axPos val="b"/>
        <c:numFmt formatCode="&quot;H&quot;yy" sourceLinked="1"/>
        <c:majorTickMark val="none"/>
        <c:minorTickMark val="none"/>
        <c:tickLblPos val="none"/>
        <c:crossAx val="198796032"/>
        <c:crosses val="autoZero"/>
        <c:auto val="1"/>
        <c:lblOffset val="100"/>
        <c:baseTimeUnit val="years"/>
      </c:dateAx>
      <c:valAx>
        <c:axId val="1987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56.81</c:v>
                </c:pt>
                <c:pt idx="1">
                  <c:v>59.38</c:v>
                </c:pt>
                <c:pt idx="2">
                  <c:v>91.93</c:v>
                </c:pt>
                <c:pt idx="3">
                  <c:v>98.54</c:v>
                </c:pt>
                <c:pt idx="4">
                  <c:v>108.7</c:v>
                </c:pt>
              </c:numCache>
            </c:numRef>
          </c:val>
          <c:extLst>
            <c:ext xmlns:c16="http://schemas.microsoft.com/office/drawing/2014/chart" uri="{C3380CC4-5D6E-409C-BE32-E72D297353CC}">
              <c16:uniqueId val="{00000000-4C71-4DC9-AB4D-A004EEC76619}"/>
            </c:ext>
          </c:extLst>
        </c:ser>
        <c:dLbls>
          <c:showLegendKey val="0"/>
          <c:showVal val="0"/>
          <c:showCatName val="0"/>
          <c:showSerName val="0"/>
          <c:showPercent val="0"/>
          <c:showBubbleSize val="0"/>
        </c:dLbls>
        <c:gapWidth val="150"/>
        <c:axId val="198804608"/>
        <c:axId val="1988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65.39</c:v>
                </c:pt>
                <c:pt idx="4">
                  <c:v>65.37</c:v>
                </c:pt>
              </c:numCache>
            </c:numRef>
          </c:val>
          <c:smooth val="0"/>
          <c:extLst>
            <c:ext xmlns:c16="http://schemas.microsoft.com/office/drawing/2014/chart" uri="{C3380CC4-5D6E-409C-BE32-E72D297353CC}">
              <c16:uniqueId val="{00000001-4C71-4DC9-AB4D-A004EEC76619}"/>
            </c:ext>
          </c:extLst>
        </c:ser>
        <c:dLbls>
          <c:showLegendKey val="0"/>
          <c:showVal val="0"/>
          <c:showCatName val="0"/>
          <c:showSerName val="0"/>
          <c:showPercent val="0"/>
          <c:showBubbleSize val="0"/>
        </c:dLbls>
        <c:marker val="1"/>
        <c:smooth val="0"/>
        <c:axId val="198804608"/>
        <c:axId val="198806528"/>
      </c:lineChart>
      <c:dateAx>
        <c:axId val="198804608"/>
        <c:scaling>
          <c:orientation val="minMax"/>
        </c:scaling>
        <c:delete val="1"/>
        <c:axPos val="b"/>
        <c:numFmt formatCode="&quot;H&quot;yy" sourceLinked="1"/>
        <c:majorTickMark val="none"/>
        <c:minorTickMark val="none"/>
        <c:tickLblPos val="none"/>
        <c:crossAx val="198806528"/>
        <c:crosses val="autoZero"/>
        <c:auto val="1"/>
        <c:lblOffset val="100"/>
        <c:baseTimeUnit val="years"/>
      </c:dateAx>
      <c:valAx>
        <c:axId val="198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243.85</c:v>
                </c:pt>
                <c:pt idx="1">
                  <c:v>238.23</c:v>
                </c:pt>
                <c:pt idx="2">
                  <c:v>153.31</c:v>
                </c:pt>
                <c:pt idx="3">
                  <c:v>143.53</c:v>
                </c:pt>
                <c:pt idx="4">
                  <c:v>131.59</c:v>
                </c:pt>
              </c:numCache>
            </c:numRef>
          </c:val>
          <c:extLst>
            <c:ext xmlns:c16="http://schemas.microsoft.com/office/drawing/2014/chart" uri="{C3380CC4-5D6E-409C-BE32-E72D297353CC}">
              <c16:uniqueId val="{00000000-83E0-4486-A540-9E39A025B43B}"/>
            </c:ext>
          </c:extLst>
        </c:ser>
        <c:dLbls>
          <c:showLegendKey val="0"/>
          <c:showVal val="0"/>
          <c:showCatName val="0"/>
          <c:showSerName val="0"/>
          <c:showPercent val="0"/>
          <c:showBubbleSize val="0"/>
        </c:dLbls>
        <c:gapWidth val="150"/>
        <c:axId val="198931968"/>
        <c:axId val="1989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230.88</c:v>
                </c:pt>
                <c:pt idx="4">
                  <c:v>228.99</c:v>
                </c:pt>
              </c:numCache>
            </c:numRef>
          </c:val>
          <c:smooth val="0"/>
          <c:extLst>
            <c:ext xmlns:c16="http://schemas.microsoft.com/office/drawing/2014/chart" uri="{C3380CC4-5D6E-409C-BE32-E72D297353CC}">
              <c16:uniqueId val="{00000001-83E0-4486-A540-9E39A025B43B}"/>
            </c:ext>
          </c:extLst>
        </c:ser>
        <c:dLbls>
          <c:showLegendKey val="0"/>
          <c:showVal val="0"/>
          <c:showCatName val="0"/>
          <c:showSerName val="0"/>
          <c:showPercent val="0"/>
          <c:showBubbleSize val="0"/>
        </c:dLbls>
        <c:marker val="1"/>
        <c:smooth val="0"/>
        <c:axId val="198931968"/>
        <c:axId val="198933888"/>
      </c:lineChart>
      <c:dateAx>
        <c:axId val="198931968"/>
        <c:scaling>
          <c:orientation val="minMax"/>
        </c:scaling>
        <c:delete val="1"/>
        <c:axPos val="b"/>
        <c:numFmt formatCode="&quot;H&quot;yy" sourceLinked="1"/>
        <c:majorTickMark val="none"/>
        <c:minorTickMark val="none"/>
        <c:tickLblPos val="none"/>
        <c:crossAx val="198933888"/>
        <c:crosses val="autoZero"/>
        <c:auto val="1"/>
        <c:lblOffset val="100"/>
        <c:baseTimeUnit val="years"/>
      </c:dateAx>
      <c:valAx>
        <c:axId val="1989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3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美郷町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5312</v>
      </c>
      <c r="AM8" s="51"/>
      <c r="AN8" s="51"/>
      <c r="AO8" s="51"/>
      <c r="AP8" s="51"/>
      <c r="AQ8" s="51"/>
      <c r="AR8" s="51"/>
      <c r="AS8" s="51"/>
      <c r="AT8" s="46">
        <f>データ!T6</f>
        <v>448.84</v>
      </c>
      <c r="AU8" s="46"/>
      <c r="AV8" s="46"/>
      <c r="AW8" s="46"/>
      <c r="AX8" s="46"/>
      <c r="AY8" s="46"/>
      <c r="AZ8" s="46"/>
      <c r="BA8" s="46"/>
      <c r="BB8" s="46">
        <f>データ!U6</f>
        <v>11.83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45.6</v>
      </c>
      <c r="Q10" s="46"/>
      <c r="R10" s="46"/>
      <c r="S10" s="46"/>
      <c r="T10" s="46"/>
      <c r="U10" s="46"/>
      <c r="V10" s="46"/>
      <c r="W10" s="46">
        <f>データ!Q6</f>
        <v>100</v>
      </c>
      <c r="X10" s="46"/>
      <c r="Y10" s="46"/>
      <c r="Z10" s="46"/>
      <c r="AA10" s="46"/>
      <c r="AB10" s="46"/>
      <c r="AC10" s="46"/>
      <c r="AD10" s="51">
        <f>データ!R6</f>
        <v>2680</v>
      </c>
      <c r="AE10" s="51"/>
      <c r="AF10" s="51"/>
      <c r="AG10" s="51"/>
      <c r="AH10" s="51"/>
      <c r="AI10" s="51"/>
      <c r="AJ10" s="51"/>
      <c r="AK10" s="2"/>
      <c r="AL10" s="51">
        <f>データ!V6</f>
        <v>2376</v>
      </c>
      <c r="AM10" s="51"/>
      <c r="AN10" s="51"/>
      <c r="AO10" s="51"/>
      <c r="AP10" s="51"/>
      <c r="AQ10" s="51"/>
      <c r="AR10" s="51"/>
      <c r="AS10" s="51"/>
      <c r="AT10" s="46">
        <f>データ!W6</f>
        <v>1.82</v>
      </c>
      <c r="AU10" s="46"/>
      <c r="AV10" s="46"/>
      <c r="AW10" s="46"/>
      <c r="AX10" s="46"/>
      <c r="AY10" s="46"/>
      <c r="AZ10" s="46"/>
      <c r="BA10" s="46"/>
      <c r="BB10" s="46">
        <f>データ!X6</f>
        <v>1305.49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S3IJ6xXjGPLC2qeFmFLPaf/bqqRYBWmf1hyQiTHa2/ientS8Nc9FsW0iqoa19yPwYz6rNfeZwfVTggqE3Pcltw==" saltValue="ii3mNqwIV/okpmNMQiMu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454311</v>
      </c>
      <c r="D6" s="33">
        <f t="shared" si="3"/>
        <v>47</v>
      </c>
      <c r="E6" s="33">
        <f t="shared" si="3"/>
        <v>17</v>
      </c>
      <c r="F6" s="33">
        <f t="shared" si="3"/>
        <v>5</v>
      </c>
      <c r="G6" s="33">
        <f t="shared" si="3"/>
        <v>0</v>
      </c>
      <c r="H6" s="33" t="str">
        <f t="shared" si="3"/>
        <v>宮崎県　美郷町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45.6</v>
      </c>
      <c r="Q6" s="34">
        <f t="shared" si="3"/>
        <v>100</v>
      </c>
      <c r="R6" s="34">
        <f t="shared" si="3"/>
        <v>2680</v>
      </c>
      <c r="S6" s="34">
        <f t="shared" si="3"/>
        <v>5312</v>
      </c>
      <c r="T6" s="34">
        <f t="shared" si="3"/>
        <v>448.84</v>
      </c>
      <c r="U6" s="34">
        <f t="shared" si="3"/>
        <v>11.83</v>
      </c>
      <c r="V6" s="34">
        <f t="shared" si="3"/>
        <v>2376</v>
      </c>
      <c r="W6" s="34">
        <f t="shared" si="3"/>
        <v>1.82</v>
      </c>
      <c r="X6" s="34">
        <f t="shared" si="3"/>
        <v>1305.49</v>
      </c>
      <c r="Y6" s="35">
        <f>IF(Y7="",NA(),Y7)</f>
        <v>52.52</v>
      </c>
      <c r="Z6" s="35">
        <f t="shared" ref="Z6:AH6" si="4">IF(Z7="",NA(),Z7)</f>
        <v>54</v>
      </c>
      <c r="AA6" s="35">
        <f t="shared" si="4"/>
        <v>47.47</v>
      </c>
      <c r="AB6" s="35">
        <f t="shared" si="4"/>
        <v>49.81</v>
      </c>
      <c r="AC6" s="35">
        <f t="shared" si="4"/>
        <v>48.22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730.58</v>
      </c>
      <c r="BG6" s="35">
        <f t="shared" ref="BG6:BO6" si="7">IF(BG7="",NA(),BG7)</f>
        <v>660.47</v>
      </c>
      <c r="BH6" s="35">
        <f t="shared" si="7"/>
        <v>1215.2</v>
      </c>
      <c r="BI6" s="35">
        <f t="shared" si="7"/>
        <v>1117.06</v>
      </c>
      <c r="BJ6" s="35">
        <f t="shared" si="7"/>
        <v>1023.77</v>
      </c>
      <c r="BK6" s="35">
        <f t="shared" si="7"/>
        <v>1081.8</v>
      </c>
      <c r="BL6" s="35">
        <f t="shared" si="7"/>
        <v>974.93</v>
      </c>
      <c r="BM6" s="35">
        <f t="shared" si="7"/>
        <v>855.8</v>
      </c>
      <c r="BN6" s="35">
        <f t="shared" si="7"/>
        <v>654.91999999999996</v>
      </c>
      <c r="BO6" s="35">
        <f t="shared" si="7"/>
        <v>654.71</v>
      </c>
      <c r="BP6" s="34" t="str">
        <f>IF(BP7="","",IF(BP7="-","【-】","【"&amp;SUBSTITUTE(TEXT(BP7,"#,##0.00"),"-","△")&amp;"】"))</f>
        <v>【765.47】</v>
      </c>
      <c r="BQ6" s="35">
        <f>IF(BQ7="",NA(),BQ7)</f>
        <v>56.81</v>
      </c>
      <c r="BR6" s="35">
        <f t="shared" ref="BR6:BZ6" si="8">IF(BR7="",NA(),BR7)</f>
        <v>59.38</v>
      </c>
      <c r="BS6" s="35">
        <f t="shared" si="8"/>
        <v>91.93</v>
      </c>
      <c r="BT6" s="35">
        <f t="shared" si="8"/>
        <v>98.54</v>
      </c>
      <c r="BU6" s="35">
        <f t="shared" si="8"/>
        <v>108.7</v>
      </c>
      <c r="BV6" s="35">
        <f t="shared" si="8"/>
        <v>52.19</v>
      </c>
      <c r="BW6" s="35">
        <f t="shared" si="8"/>
        <v>55.32</v>
      </c>
      <c r="BX6" s="35">
        <f t="shared" si="8"/>
        <v>59.8</v>
      </c>
      <c r="BY6" s="35">
        <f t="shared" si="8"/>
        <v>65.39</v>
      </c>
      <c r="BZ6" s="35">
        <f t="shared" si="8"/>
        <v>65.37</v>
      </c>
      <c r="CA6" s="34" t="str">
        <f>IF(CA7="","",IF(CA7="-","【-】","【"&amp;SUBSTITUTE(TEXT(CA7,"#,##0.00"),"-","△")&amp;"】"))</f>
        <v>【59.59】</v>
      </c>
      <c r="CB6" s="35">
        <f>IF(CB7="",NA(),CB7)</f>
        <v>243.85</v>
      </c>
      <c r="CC6" s="35">
        <f t="shared" ref="CC6:CK6" si="9">IF(CC7="",NA(),CC7)</f>
        <v>238.23</v>
      </c>
      <c r="CD6" s="35">
        <f t="shared" si="9"/>
        <v>153.31</v>
      </c>
      <c r="CE6" s="35">
        <f t="shared" si="9"/>
        <v>143.53</v>
      </c>
      <c r="CF6" s="35">
        <f t="shared" si="9"/>
        <v>131.59</v>
      </c>
      <c r="CG6" s="35">
        <f t="shared" si="9"/>
        <v>296.14</v>
      </c>
      <c r="CH6" s="35">
        <f t="shared" si="9"/>
        <v>283.17</v>
      </c>
      <c r="CI6" s="35">
        <f t="shared" si="9"/>
        <v>263.76</v>
      </c>
      <c r="CJ6" s="35">
        <f t="shared" si="9"/>
        <v>230.88</v>
      </c>
      <c r="CK6" s="35">
        <f t="shared" si="9"/>
        <v>228.99</v>
      </c>
      <c r="CL6" s="34" t="str">
        <f>IF(CL7="","",IF(CL7="-","【-】","【"&amp;SUBSTITUTE(TEXT(CL7,"#,##0.00"),"-","△")&amp;"】"))</f>
        <v>【257.86】</v>
      </c>
      <c r="CM6" s="35">
        <f>IF(CM7="",NA(),CM7)</f>
        <v>70.569999999999993</v>
      </c>
      <c r="CN6" s="35">
        <f t="shared" ref="CN6:CV6" si="10">IF(CN7="",NA(),CN7)</f>
        <v>70.569999999999993</v>
      </c>
      <c r="CO6" s="35">
        <f t="shared" si="10"/>
        <v>70.569999999999993</v>
      </c>
      <c r="CP6" s="35">
        <f t="shared" si="10"/>
        <v>70.569999999999993</v>
      </c>
      <c r="CQ6" s="35">
        <f t="shared" si="10"/>
        <v>70.569999999999993</v>
      </c>
      <c r="CR6" s="35">
        <f t="shared" si="10"/>
        <v>52.31</v>
      </c>
      <c r="CS6" s="35">
        <f t="shared" si="10"/>
        <v>60.65</v>
      </c>
      <c r="CT6" s="35">
        <f t="shared" si="10"/>
        <v>51.75</v>
      </c>
      <c r="CU6" s="35">
        <f t="shared" si="10"/>
        <v>56.72</v>
      </c>
      <c r="CV6" s="35">
        <f t="shared" si="10"/>
        <v>54.06</v>
      </c>
      <c r="CW6" s="34" t="str">
        <f>IF(CW7="","",IF(CW7="-","【-】","【"&amp;SUBSTITUTE(TEXT(CW7,"#,##0.00"),"-","△")&amp;"】"))</f>
        <v>【51.30】</v>
      </c>
      <c r="CX6" s="35">
        <f>IF(CX7="",NA(),CX7)</f>
        <v>95.19</v>
      </c>
      <c r="CY6" s="35">
        <f t="shared" ref="CY6:DG6" si="11">IF(CY7="",NA(),CY7)</f>
        <v>97.68</v>
      </c>
      <c r="CZ6" s="35">
        <f t="shared" si="11"/>
        <v>97.71</v>
      </c>
      <c r="DA6" s="35">
        <f t="shared" si="11"/>
        <v>85.68</v>
      </c>
      <c r="DB6" s="35">
        <f t="shared" si="11"/>
        <v>90.91</v>
      </c>
      <c r="DC6" s="35">
        <f t="shared" si="11"/>
        <v>84.32</v>
      </c>
      <c r="DD6" s="35">
        <f t="shared" si="11"/>
        <v>84.58</v>
      </c>
      <c r="DE6" s="35">
        <f t="shared" si="11"/>
        <v>84.84</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0.04</v>
      </c>
      <c r="EN6" s="35">
        <f t="shared" si="14"/>
        <v>0.02</v>
      </c>
      <c r="EO6" s="34" t="str">
        <f>IF(EO7="","",IF(EO7="-","【-】","【"&amp;SUBSTITUTE(TEXT(EO7,"#,##0.00"),"-","△")&amp;"】"))</f>
        <v>【0.02】</v>
      </c>
    </row>
    <row r="7" spans="1:145" s="36" customFormat="1" x14ac:dyDescent="0.2">
      <c r="A7" s="28"/>
      <c r="B7" s="37">
        <v>2019</v>
      </c>
      <c r="C7" s="37">
        <v>454311</v>
      </c>
      <c r="D7" s="37">
        <v>47</v>
      </c>
      <c r="E7" s="37">
        <v>17</v>
      </c>
      <c r="F7" s="37">
        <v>5</v>
      </c>
      <c r="G7" s="37">
        <v>0</v>
      </c>
      <c r="H7" s="37" t="s">
        <v>98</v>
      </c>
      <c r="I7" s="37" t="s">
        <v>99</v>
      </c>
      <c r="J7" s="37" t="s">
        <v>100</v>
      </c>
      <c r="K7" s="37" t="s">
        <v>101</v>
      </c>
      <c r="L7" s="37" t="s">
        <v>102</v>
      </c>
      <c r="M7" s="37" t="s">
        <v>103</v>
      </c>
      <c r="N7" s="38" t="s">
        <v>104</v>
      </c>
      <c r="O7" s="38" t="s">
        <v>105</v>
      </c>
      <c r="P7" s="38">
        <v>45.6</v>
      </c>
      <c r="Q7" s="38">
        <v>100</v>
      </c>
      <c r="R7" s="38">
        <v>2680</v>
      </c>
      <c r="S7" s="38">
        <v>5312</v>
      </c>
      <c r="T7" s="38">
        <v>448.84</v>
      </c>
      <c r="U7" s="38">
        <v>11.83</v>
      </c>
      <c r="V7" s="38">
        <v>2376</v>
      </c>
      <c r="W7" s="38">
        <v>1.82</v>
      </c>
      <c r="X7" s="38">
        <v>1305.49</v>
      </c>
      <c r="Y7" s="38">
        <v>52.52</v>
      </c>
      <c r="Z7" s="38">
        <v>54</v>
      </c>
      <c r="AA7" s="38">
        <v>47.47</v>
      </c>
      <c r="AB7" s="38">
        <v>49.81</v>
      </c>
      <c r="AC7" s="38">
        <v>48.22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730.58</v>
      </c>
      <c r="BG7" s="38">
        <v>660.47</v>
      </c>
      <c r="BH7" s="38">
        <v>1215.2</v>
      </c>
      <c r="BI7" s="38">
        <v>1117.06</v>
      </c>
      <c r="BJ7" s="38">
        <v>1023.77</v>
      </c>
      <c r="BK7" s="38">
        <v>1081.8</v>
      </c>
      <c r="BL7" s="38">
        <v>974.93</v>
      </c>
      <c r="BM7" s="38">
        <v>855.8</v>
      </c>
      <c r="BN7" s="38">
        <v>654.91999999999996</v>
      </c>
      <c r="BO7" s="38">
        <v>654.71</v>
      </c>
      <c r="BP7" s="38">
        <v>765.47</v>
      </c>
      <c r="BQ7" s="38">
        <v>56.81</v>
      </c>
      <c r="BR7" s="38">
        <v>59.38</v>
      </c>
      <c r="BS7" s="38">
        <v>91.93</v>
      </c>
      <c r="BT7" s="38">
        <v>98.54</v>
      </c>
      <c r="BU7" s="38">
        <v>108.7</v>
      </c>
      <c r="BV7" s="38">
        <v>52.19</v>
      </c>
      <c r="BW7" s="38">
        <v>55.32</v>
      </c>
      <c r="BX7" s="38">
        <v>59.8</v>
      </c>
      <c r="BY7" s="38">
        <v>65.39</v>
      </c>
      <c r="BZ7" s="38">
        <v>65.37</v>
      </c>
      <c r="CA7" s="38">
        <v>59.59</v>
      </c>
      <c r="CB7" s="38">
        <v>243.85</v>
      </c>
      <c r="CC7" s="38">
        <v>238.23</v>
      </c>
      <c r="CD7" s="38">
        <v>153.31</v>
      </c>
      <c r="CE7" s="38">
        <v>143.53</v>
      </c>
      <c r="CF7" s="38">
        <v>131.59</v>
      </c>
      <c r="CG7" s="38">
        <v>296.14</v>
      </c>
      <c r="CH7" s="38">
        <v>283.17</v>
      </c>
      <c r="CI7" s="38">
        <v>263.76</v>
      </c>
      <c r="CJ7" s="38">
        <v>230.88</v>
      </c>
      <c r="CK7" s="38">
        <v>228.99</v>
      </c>
      <c r="CL7" s="38">
        <v>257.86</v>
      </c>
      <c r="CM7" s="38">
        <v>70.569999999999993</v>
      </c>
      <c r="CN7" s="38">
        <v>70.569999999999993</v>
      </c>
      <c r="CO7" s="38">
        <v>70.569999999999993</v>
      </c>
      <c r="CP7" s="38">
        <v>70.569999999999993</v>
      </c>
      <c r="CQ7" s="38">
        <v>70.569999999999993</v>
      </c>
      <c r="CR7" s="38">
        <v>52.31</v>
      </c>
      <c r="CS7" s="38">
        <v>60.65</v>
      </c>
      <c r="CT7" s="38">
        <v>51.75</v>
      </c>
      <c r="CU7" s="38">
        <v>56.72</v>
      </c>
      <c r="CV7" s="38">
        <v>54.06</v>
      </c>
      <c r="CW7" s="38">
        <v>51.3</v>
      </c>
      <c r="CX7" s="38">
        <v>95.19</v>
      </c>
      <c r="CY7" s="38">
        <v>97.68</v>
      </c>
      <c r="CZ7" s="38">
        <v>97.71</v>
      </c>
      <c r="DA7" s="38">
        <v>85.68</v>
      </c>
      <c r="DB7" s="38">
        <v>90.91</v>
      </c>
      <c r="DC7" s="38">
        <v>84.32</v>
      </c>
      <c r="DD7" s="38">
        <v>84.58</v>
      </c>
      <c r="DE7" s="38">
        <v>84.84</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0.04</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2021-02-02T22:45:23Z</cp:lastPrinted>
  <dcterms:created xsi:type="dcterms:W3CDTF">2020-12-04T03:09:44Z</dcterms:created>
  <dcterms:modified xsi:type="dcterms:W3CDTF">2021-02-18T08:21:11Z</dcterms:modified>
  <cp:category/>
</cp:coreProperties>
</file>