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下水道（池野）\18 川南町●\"/>
    </mc:Choice>
  </mc:AlternateContent>
  <xr:revisionPtr revIDLastSave="0" documentId="13_ncr:1_{4B0A3906-FD89-4BF4-8931-60DBA42A5418}" xr6:coauthVersionLast="46" xr6:coauthVersionMax="46" xr10:uidLastSave="{00000000-0000-0000-0000-000000000000}"/>
  <workbookProtection workbookAlgorithmName="SHA-512" workbookHashValue="wn/mGyZmdxhS14/3iT11hqpGLkwDue2ikb5n6IqcO/THdnzUmBrWKJdUBgRroA6JDavEAkdRkj+wY7CXasQDiw==" workbookSaltValue="KZkugQxakwxzg0IHTZUexQ==" workbookSpinCount="100000" lockStructure="1"/>
  <bookViews>
    <workbookView xWindow="4116" yWindow="0" windowWidth="18936" windowHeight="123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I10" i="4"/>
  <c r="AL8" i="4"/>
  <c r="P8" i="4"/>
  <c r="I8" i="4"/>
</calcChain>
</file>

<file path=xl/sharedStrings.xml><?xml version="1.0" encoding="utf-8"?>
<sst xmlns="http://schemas.openxmlformats.org/spreadsheetml/2006/main" count="236" uniqueCount="123">
  <si>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</si>
  <si>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</si>
  <si>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</si>
  <si>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</si>
  <si>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</si>
  <si>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</si>
  <si>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</si>
  <si>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</si>
  <si>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</si>
  <si>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</si>
  <si>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</si>
  <si>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</si>
  <si>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</si>
  <si>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</si>
  <si>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</si>
  <si>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</si>
  <si>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</si>
  <si>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</si>
  <si>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</si>
  <si>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</si>
  <si>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</si>
  <si>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</si>
  <si>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</si>
  <si>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</si>
  <si>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</si>
  <si>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</si>
  <si>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</si>
  <si>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</si>
  <si>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</si>
  <si>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</si>
  <si>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</si>
  <si>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</si>
  <si>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</si>
  <si>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</si>
  <si>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</si>
  <si>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</si>
  <si>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</si>
  <si>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</si>
  <si>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</si>
  <si>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</si>
  <si>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</si>
  <si>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</si>
  <si>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</si>
  <si>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</si>
  <si>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</si>
  <si>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</si>
  <si>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</si>
  <si>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</si>
  <si>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</si>
  <si>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</si>
  <si>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</si>
  <si>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</si>
  <si>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</si>
  <si>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</si>
  <si>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</si>
  <si>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</si>
  <si>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</si>
  <si>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</si>
  <si>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</si>
  <si>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</si>
  <si>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</si>
  <si>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</si>
  <si>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</si>
  <si>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</si>
  <si>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</si>
  <si>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</si>
  <si>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</si>
  <si>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</si>
  <si>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</si>
  <si>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</si>
  <si>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</si>
  <si>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</si>
  <si>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</si>
  <si>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</si>
  <si>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</si>
  <si>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</si>
  <si>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</si>
  <si>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</si>
  <si>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</si>
  <si>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</si>
  <si>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</si>
  <si>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</si>
  <si>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</si>
  <si>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</si>
  <si>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</si>
  <si>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</si>
  <si>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</si>
  <si>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</si>
  <si>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</si>
  <si>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</si>
  <si>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</si>
  <si>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</si>
  <si>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</si>
  <si>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</si>
  <si>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</si>
  <si>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</si>
  <si>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</si>
  <si>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</si>
  <si>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</si>
  <si>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</si>
  <si>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</si>
  <si>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</si>
  <si>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</si>
  <si>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</si>
  <si>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</si>
  <si>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</si>
  <si>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</si>
  <si>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</si>
  <si>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</si>
  <si>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</si>
  <si>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</si>
  <si>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</si>
  <si>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</si>
  <si>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</si>
  <si>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</si>
  <si>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</si>
  <si>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</si>
  <si>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</si>
  <si>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</si>
  <si>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</si>
  <si>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管渠については、耐用年数を超えたものはありません。今後は、機能保全計画を策定し、計画的な更新工事を行います。</t>
    <rPh sb="1" eb="3">
      <t>カンキョ</t>
    </rPh>
    <rPh sb="9" eb="11">
      <t>タイヨウ</t>
    </rPh>
    <rPh sb="11" eb="13">
      <t>ネンスウ</t>
    </rPh>
    <rPh sb="14" eb="15">
      <t>コ</t>
    </rPh>
    <rPh sb="26" eb="28">
      <t>コンゴ</t>
    </rPh>
    <rPh sb="30" eb="32">
      <t>キノウ</t>
    </rPh>
    <rPh sb="32" eb="34">
      <t>ホゼン</t>
    </rPh>
    <rPh sb="34" eb="36">
      <t>ケイカク</t>
    </rPh>
    <rPh sb="37" eb="39">
      <t>サクテイ</t>
    </rPh>
    <rPh sb="41" eb="44">
      <t>ケイカクテキ</t>
    </rPh>
    <rPh sb="45" eb="49">
      <t>コウシンコウジ</t>
    </rPh>
    <rPh sb="50" eb="51">
      <t>オコナ</t>
    </rPh>
    <phoneticPr fontId="4"/>
  </si>
  <si>
    <t>①収益的収支比率は、１００％を下回っておりますが、ここ数年に比べると回復傾向にあります。しかしながら、使用料の上昇が見込まれないため、機器修繕等の経費による影響を受けている結果と考えられます。計画的な機器更新等を考え、費用の平準化に努め安定経営を目指します。
④企業債残高対事業規模比率は、類似団体平均値を下回っています。令和４年度で起債償還が終わりますが、今後、機器の更新が考えられますので、単純に良い傾向とは言えない状況と思われます。
⑤経費回収率は、類似団体平均値を上回っていますが、１００％を下回っています。前年度より大きく上昇しておりますが、更なる経営改善が必要と考えられます。
⑥汚水処理原価は、類似団体平均値を大きく下回っており、今後もこの数値を維持したいと考えています。
⑦施設利用率は、類似団体平均値を上回っていますが、３０％前半と大変低い数値となっています。人口減少が見込まれている状況を考えると、施設規模の検討も必要な状況にあると考えます。
⑧水洗化率は、前年度よりは上昇していますが、類似団体平均値を下回っています。地域内人口が減少傾向であり高齢化が進む地域であるため現状維持に努めます。</t>
    <rPh sb="1" eb="4">
      <t>シュウエキテキ</t>
    </rPh>
    <rPh sb="4" eb="6">
      <t>シュウシ</t>
    </rPh>
    <rPh sb="6" eb="8">
      <t>ヒリツ</t>
    </rPh>
    <rPh sb="15" eb="16">
      <t>シタ</t>
    </rPh>
    <rPh sb="16" eb="17">
      <t>マワ</t>
    </rPh>
    <rPh sb="27" eb="29">
      <t>スウネン</t>
    </rPh>
    <rPh sb="30" eb="31">
      <t>クラ</t>
    </rPh>
    <rPh sb="34" eb="36">
      <t>カイフク</t>
    </rPh>
    <rPh sb="36" eb="38">
      <t>ケイコウ</t>
    </rPh>
    <rPh sb="51" eb="54">
      <t>シヨウリョウ</t>
    </rPh>
    <rPh sb="55" eb="57">
      <t>ジョウショウ</t>
    </rPh>
    <rPh sb="58" eb="60">
      <t>ミコ</t>
    </rPh>
    <rPh sb="67" eb="69">
      <t>キキ</t>
    </rPh>
    <rPh sb="69" eb="71">
      <t>シュウゼン</t>
    </rPh>
    <rPh sb="71" eb="72">
      <t>トウ</t>
    </rPh>
    <rPh sb="73" eb="75">
      <t>ケイヒ</t>
    </rPh>
    <rPh sb="78" eb="80">
      <t>エイキョウ</t>
    </rPh>
    <rPh sb="81" eb="82">
      <t>ウ</t>
    </rPh>
    <rPh sb="86" eb="88">
      <t>ケッカ</t>
    </rPh>
    <rPh sb="89" eb="90">
      <t>カンガ</t>
    </rPh>
    <rPh sb="96" eb="99">
      <t>ケイカクテキ</t>
    </rPh>
    <rPh sb="100" eb="102">
      <t>キキ</t>
    </rPh>
    <rPh sb="102" eb="104">
      <t>コウシン</t>
    </rPh>
    <rPh sb="104" eb="105">
      <t>トウ</t>
    </rPh>
    <rPh sb="106" eb="107">
      <t>カンガ</t>
    </rPh>
    <rPh sb="109" eb="111">
      <t>ヒヨウ</t>
    </rPh>
    <rPh sb="112" eb="115">
      <t>ヘイジュンカ</t>
    </rPh>
    <rPh sb="116" eb="117">
      <t>ツト</t>
    </rPh>
    <rPh sb="118" eb="120">
      <t>アンテイ</t>
    </rPh>
    <rPh sb="120" eb="122">
      <t>ケイエイ</t>
    </rPh>
    <rPh sb="123" eb="125">
      <t>メザ</t>
    </rPh>
    <rPh sb="131" eb="133">
      <t>キギョウ</t>
    </rPh>
    <rPh sb="133" eb="134">
      <t>サイ</t>
    </rPh>
    <rPh sb="134" eb="136">
      <t>ザンダカ</t>
    </rPh>
    <rPh sb="136" eb="137">
      <t>タイ</t>
    </rPh>
    <rPh sb="137" eb="139">
      <t>ジギョウ</t>
    </rPh>
    <rPh sb="139" eb="141">
      <t>キボ</t>
    </rPh>
    <rPh sb="141" eb="143">
      <t>ヒリツ</t>
    </rPh>
    <rPh sb="145" eb="147">
      <t>ルイジ</t>
    </rPh>
    <rPh sb="147" eb="149">
      <t>ダンタイ</t>
    </rPh>
    <rPh sb="149" eb="152">
      <t>ヘイキンチ</t>
    </rPh>
    <rPh sb="153" eb="155">
      <t>シタマワ</t>
    </rPh>
    <rPh sb="161" eb="163">
      <t>レイワ</t>
    </rPh>
    <rPh sb="164" eb="166">
      <t>ネンド</t>
    </rPh>
    <rPh sb="167" eb="169">
      <t>キサイ</t>
    </rPh>
    <rPh sb="169" eb="171">
      <t>ショウカン</t>
    </rPh>
    <rPh sb="172" eb="173">
      <t>オ</t>
    </rPh>
    <rPh sb="179" eb="181">
      <t>コンゴ</t>
    </rPh>
    <rPh sb="182" eb="184">
      <t>キキ</t>
    </rPh>
    <rPh sb="185" eb="187">
      <t>コウシン</t>
    </rPh>
    <rPh sb="188" eb="189">
      <t>カンガ</t>
    </rPh>
    <rPh sb="197" eb="199">
      <t>タンジュン</t>
    </rPh>
    <rPh sb="200" eb="201">
      <t>ヨ</t>
    </rPh>
    <rPh sb="202" eb="204">
      <t>ケイコウ</t>
    </rPh>
    <rPh sb="206" eb="207">
      <t>イ</t>
    </rPh>
    <rPh sb="210" eb="212">
      <t>ジョウキョウ</t>
    </rPh>
    <rPh sb="213" eb="214">
      <t>オモ</t>
    </rPh>
    <rPh sb="221" eb="223">
      <t>ケイヒ</t>
    </rPh>
    <rPh sb="223" eb="225">
      <t>カイシュウ</t>
    </rPh>
    <rPh sb="225" eb="226">
      <t>リツ</t>
    </rPh>
    <rPh sb="228" eb="230">
      <t>ルイジ</t>
    </rPh>
    <rPh sb="230" eb="232">
      <t>ダンタイ</t>
    </rPh>
    <rPh sb="232" eb="235">
      <t>ヘイキンチ</t>
    </rPh>
    <rPh sb="236" eb="238">
      <t>ウワマワ</t>
    </rPh>
    <rPh sb="250" eb="252">
      <t>シタマワ</t>
    </rPh>
    <rPh sb="258" eb="261">
      <t>ゼンネンド</t>
    </rPh>
    <rPh sb="263" eb="264">
      <t>オオ</t>
    </rPh>
    <rPh sb="266" eb="268">
      <t>ジョウショウ</t>
    </rPh>
    <rPh sb="276" eb="277">
      <t>サラ</t>
    </rPh>
    <rPh sb="279" eb="281">
      <t>ケイエイ</t>
    </rPh>
    <rPh sb="281" eb="283">
      <t>カイゼン</t>
    </rPh>
    <rPh sb="284" eb="286">
      <t>ヒツヨウ</t>
    </rPh>
    <rPh sb="287" eb="288">
      <t>カンガ</t>
    </rPh>
    <rPh sb="296" eb="298">
      <t>オスイ</t>
    </rPh>
    <rPh sb="298" eb="300">
      <t>ショリ</t>
    </rPh>
    <rPh sb="300" eb="302">
      <t>ゲンカ</t>
    </rPh>
    <rPh sb="304" eb="311">
      <t>ルイジダンタイヘイキンチ</t>
    </rPh>
    <rPh sb="312" eb="313">
      <t>オオ</t>
    </rPh>
    <rPh sb="315" eb="317">
      <t>シタマワ</t>
    </rPh>
    <rPh sb="322" eb="324">
      <t>コンゴ</t>
    </rPh>
    <rPh sb="327" eb="329">
      <t>スウチ</t>
    </rPh>
    <rPh sb="330" eb="332">
      <t>イジ</t>
    </rPh>
    <rPh sb="336" eb="337">
      <t>カンガ</t>
    </rPh>
    <rPh sb="345" eb="347">
      <t>シセツ</t>
    </rPh>
    <rPh sb="347" eb="349">
      <t>リヨウ</t>
    </rPh>
    <rPh sb="349" eb="350">
      <t>リツ</t>
    </rPh>
    <rPh sb="352" eb="359">
      <t>ルイジダンタイヘイキンチ</t>
    </rPh>
    <rPh sb="360" eb="362">
      <t>ウワマワ</t>
    </rPh>
    <rPh sb="372" eb="374">
      <t>ゼンハン</t>
    </rPh>
    <rPh sb="375" eb="377">
      <t>タイヘン</t>
    </rPh>
    <rPh sb="377" eb="378">
      <t>ヒク</t>
    </rPh>
    <rPh sb="379" eb="381">
      <t>スウチ</t>
    </rPh>
    <rPh sb="389" eb="391">
      <t>ジンコウ</t>
    </rPh>
    <rPh sb="391" eb="393">
      <t>ゲンショウ</t>
    </rPh>
    <rPh sb="394" eb="396">
      <t>ミコ</t>
    </rPh>
    <rPh sb="401" eb="403">
      <t>ジョウキョウ</t>
    </rPh>
    <rPh sb="404" eb="405">
      <t>カンガ</t>
    </rPh>
    <rPh sb="409" eb="411">
      <t>シセツ</t>
    </rPh>
    <rPh sb="411" eb="413">
      <t>キボ</t>
    </rPh>
    <rPh sb="414" eb="416">
      <t>ケントウ</t>
    </rPh>
    <rPh sb="417" eb="419">
      <t>ヒツヨウ</t>
    </rPh>
    <rPh sb="420" eb="422">
      <t>ジョウキョウ</t>
    </rPh>
    <rPh sb="426" eb="427">
      <t>カンガ</t>
    </rPh>
    <rPh sb="433" eb="437">
      <t>スイセンカリツ</t>
    </rPh>
    <rPh sb="439" eb="442">
      <t>ゼンネンド</t>
    </rPh>
    <rPh sb="445" eb="447">
      <t>ジョウショウ</t>
    </rPh>
    <rPh sb="454" eb="461">
      <t>ルイジダンタイヘイキンチ</t>
    </rPh>
    <rPh sb="462" eb="464">
      <t>シタマワ</t>
    </rPh>
    <rPh sb="470" eb="472">
      <t>チイキ</t>
    </rPh>
    <rPh sb="472" eb="473">
      <t>ナイ</t>
    </rPh>
    <rPh sb="473" eb="475">
      <t>ジンコウ</t>
    </rPh>
    <rPh sb="476" eb="478">
      <t>ゲンショウ</t>
    </rPh>
    <rPh sb="478" eb="480">
      <t>ケイコウ</t>
    </rPh>
    <rPh sb="483" eb="486">
      <t>コウレイカ</t>
    </rPh>
    <rPh sb="487" eb="488">
      <t>スス</t>
    </rPh>
    <rPh sb="489" eb="491">
      <t>チイキ</t>
    </rPh>
    <rPh sb="496" eb="498">
      <t>ゲンジョウ</t>
    </rPh>
    <rPh sb="498" eb="500">
      <t>イジ</t>
    </rPh>
    <rPh sb="501" eb="502">
      <t>ツト</t>
    </rPh>
    <phoneticPr fontId="4"/>
  </si>
  <si>
    <r>
      <t>　区域内人口が減少しており、人口増加に転ずることがあまり見込めない地域であるため、料金収入だけで安定した経営を行うのは、大変厳しい状況にあると考えます。今後、法適用</t>
    </r>
    <r>
      <rPr>
        <sz val="11"/>
        <color rgb="FFFF0000"/>
        <rFont val="ＭＳ ゴシック"/>
        <family val="3"/>
        <charset val="128"/>
      </rPr>
      <t>し、</t>
    </r>
    <r>
      <rPr>
        <sz val="11"/>
        <rFont val="ＭＳ ゴシック"/>
        <family val="3"/>
        <charset val="128"/>
      </rPr>
      <t>公営企業会計を導入していくことになりますが、経営改善とともに事業規模等も見直す必要があります。</t>
    </r>
    <rPh sb="1" eb="4">
      <t>クイキナイ</t>
    </rPh>
    <rPh sb="4" eb="6">
      <t>ジンコウ</t>
    </rPh>
    <rPh sb="7" eb="9">
      <t>ゲンショウ</t>
    </rPh>
    <rPh sb="14" eb="16">
      <t>ジンコウ</t>
    </rPh>
    <rPh sb="16" eb="18">
      <t>ゾウカ</t>
    </rPh>
    <rPh sb="19" eb="20">
      <t>テン</t>
    </rPh>
    <rPh sb="28" eb="30">
      <t>ミコ</t>
    </rPh>
    <rPh sb="33" eb="35">
      <t>チイキ</t>
    </rPh>
    <rPh sb="41" eb="45">
      <t>リョウキンシュウニュウ</t>
    </rPh>
    <rPh sb="48" eb="50">
      <t>アンテイ</t>
    </rPh>
    <rPh sb="52" eb="54">
      <t>ケイエイ</t>
    </rPh>
    <rPh sb="55" eb="56">
      <t>オコナ</t>
    </rPh>
    <rPh sb="60" eb="62">
      <t>タイヘン</t>
    </rPh>
    <rPh sb="62" eb="63">
      <t>キビ</t>
    </rPh>
    <rPh sb="65" eb="67">
      <t>ジョウキョウ</t>
    </rPh>
    <rPh sb="71" eb="72">
      <t>カンガ</t>
    </rPh>
    <rPh sb="76" eb="78">
      <t>コンゴ</t>
    </rPh>
    <rPh sb="79" eb="82">
      <t>ホウテキヨウ</t>
    </rPh>
    <rPh sb="84" eb="90">
      <t>コウエイキギョウカイケイ</t>
    </rPh>
    <rPh sb="91" eb="93">
      <t>ドウニュウ</t>
    </rPh>
    <rPh sb="106" eb="108">
      <t>ケイエイ</t>
    </rPh>
    <rPh sb="108" eb="110">
      <t>カイゼン</t>
    </rPh>
    <rPh sb="114" eb="116">
      <t>ジギョウ</t>
    </rPh>
    <rPh sb="116" eb="118">
      <t>キボ</t>
    </rPh>
    <rPh sb="118" eb="119">
      <t>トウ</t>
    </rPh>
    <rPh sb="120" eb="122">
      <t>ミナオ</t>
    </rPh>
    <rPh sb="123" eb="1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</si>
</sst>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D6-4975-818A-87A77D57EA11}"/>
            </c:ext>
          </c:extLst>
        </c:ser>
        <c:dLbls>
          <c:showLegendKey val="0"/>
          <c:showVal val="0"/>
          <c:showCatName val="0"/>
          <c:showSerName val="0"/>
          <c:showPercent val="0"/>
          <c:showBubbleSize val="0"/>
        </c:dLbls>
        <c:gapWidth val="150"/>
        <c:axId val="129952320"/>
        <c:axId val="12995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99D6-4975-818A-87A77D57EA11}"/>
            </c:ext>
          </c:extLst>
        </c:ser>
        <c:dLbls>
          <c:showLegendKey val="0"/>
          <c:showVal val="0"/>
          <c:showCatName val="0"/>
          <c:showSerName val="0"/>
          <c:showPercent val="0"/>
          <c:showBubbleSize val="0"/>
        </c:dLbls>
        <c:marker val="1"/>
        <c:smooth val="0"/>
        <c:axId val="129952320"/>
        <c:axId val="129952712"/>
      </c:lineChart>
      <c:dateAx>
        <c:axId val="129952320"/>
        <c:scaling>
          <c:orientation val="minMax"/>
        </c:scaling>
        <c:delete val="1"/>
        <c:axPos val="b"/>
        <c:numFmt formatCode="&quot;H&quot;yy" sourceLinked="1"/>
        <c:majorTickMark val="none"/>
        <c:minorTickMark val="none"/>
        <c:tickLblPos val="none"/>
        <c:crossAx val="129952712"/>
        <c:crosses val="autoZero"/>
        <c:auto val="1"/>
        <c:lblOffset val="100"/>
        <c:baseTimeUnit val="years"/>
      </c:dateAx>
      <c:valAx>
        <c:axId val="12995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41.63</c:v>
                </c:pt>
                <c:pt idx="1">
                  <c:v>39.549999999999997</c:v>
                </c:pt>
                <c:pt idx="2">
                  <c:v>37.96</c:v>
                </c:pt>
                <c:pt idx="3">
                  <c:v>37.32</c:v>
                </c:pt>
                <c:pt idx="4">
                  <c:v>34.29</c:v>
                </c:pt>
              </c:numCache>
            </c:numRef>
          </c:val>
          <c:extLst>
            <c:ext xmlns:c16="http://schemas.microsoft.com/office/drawing/2014/chart" uri="{C3380CC4-5D6E-409C-BE32-E72D297353CC}">
              <c16:uniqueId val="{00000000-853E-4435-8568-73A38F6BDF24}"/>
            </c:ext>
          </c:extLst>
        </c:ser>
        <c:dLbls>
          <c:showLegendKey val="0"/>
          <c:showVal val="0"/>
          <c:showCatName val="0"/>
          <c:showSerName val="0"/>
          <c:showPercent val="0"/>
          <c:showBubbleSize val="0"/>
        </c:dLbls>
        <c:gapWidth val="150"/>
        <c:axId val="311554464"/>
        <c:axId val="311554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853E-4435-8568-73A38F6BDF24}"/>
            </c:ext>
          </c:extLst>
        </c:ser>
        <c:dLbls>
          <c:showLegendKey val="0"/>
          <c:showVal val="0"/>
          <c:showCatName val="0"/>
          <c:showSerName val="0"/>
          <c:showPercent val="0"/>
          <c:showBubbleSize val="0"/>
        </c:dLbls>
        <c:marker val="1"/>
        <c:smooth val="0"/>
        <c:axId val="311554464"/>
        <c:axId val="311554856"/>
      </c:lineChart>
      <c:dateAx>
        <c:axId val="311554464"/>
        <c:scaling>
          <c:orientation val="minMax"/>
        </c:scaling>
        <c:delete val="1"/>
        <c:axPos val="b"/>
        <c:numFmt formatCode="&quot;H&quot;yy" sourceLinked="1"/>
        <c:majorTickMark val="none"/>
        <c:minorTickMark val="none"/>
        <c:tickLblPos val="none"/>
        <c:crossAx val="311554856"/>
        <c:crosses val="autoZero"/>
        <c:auto val="1"/>
        <c:lblOffset val="100"/>
        <c:baseTimeUnit val="years"/>
      </c:dateAx>
      <c:valAx>
        <c:axId val="31155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76.19</c:v>
                </c:pt>
                <c:pt idx="1">
                  <c:v>78.59</c:v>
                </c:pt>
                <c:pt idx="2">
                  <c:v>78.41</c:v>
                </c:pt>
                <c:pt idx="3">
                  <c:v>77.8</c:v>
                </c:pt>
                <c:pt idx="4">
                  <c:v>78.2</c:v>
                </c:pt>
              </c:numCache>
            </c:numRef>
          </c:val>
          <c:extLst>
            <c:ext xmlns:c16="http://schemas.microsoft.com/office/drawing/2014/chart" uri="{C3380CC4-5D6E-409C-BE32-E72D297353CC}">
              <c16:uniqueId val="{00000000-F5D7-4B69-9703-6E0D1C5D3EF4}"/>
            </c:ext>
          </c:extLst>
        </c:ser>
        <c:dLbls>
          <c:showLegendKey val="0"/>
          <c:showVal val="0"/>
          <c:showCatName val="0"/>
          <c:showSerName val="0"/>
          <c:showPercent val="0"/>
          <c:showBubbleSize val="0"/>
        </c:dLbls>
        <c:gapWidth val="150"/>
        <c:axId val="311081208"/>
        <c:axId val="31108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F5D7-4B69-9703-6E0D1C5D3EF4}"/>
            </c:ext>
          </c:extLst>
        </c:ser>
        <c:dLbls>
          <c:showLegendKey val="0"/>
          <c:showVal val="0"/>
          <c:showCatName val="0"/>
          <c:showSerName val="0"/>
          <c:showPercent val="0"/>
          <c:showBubbleSize val="0"/>
        </c:dLbls>
        <c:marker val="1"/>
        <c:smooth val="0"/>
        <c:axId val="311081208"/>
        <c:axId val="311081600"/>
      </c:lineChart>
      <c:dateAx>
        <c:axId val="311081208"/>
        <c:scaling>
          <c:orientation val="minMax"/>
        </c:scaling>
        <c:delete val="1"/>
        <c:axPos val="b"/>
        <c:numFmt formatCode="&quot;H&quot;yy" sourceLinked="1"/>
        <c:majorTickMark val="none"/>
        <c:minorTickMark val="none"/>
        <c:tickLblPos val="none"/>
        <c:crossAx val="311081600"/>
        <c:crosses val="autoZero"/>
        <c:auto val="1"/>
        <c:lblOffset val="100"/>
        <c:baseTimeUnit val="years"/>
      </c:dateAx>
      <c:valAx>
        <c:axId val="3110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08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87.09</c:v>
                </c:pt>
                <c:pt idx="1">
                  <c:v>87.02</c:v>
                </c:pt>
                <c:pt idx="2">
                  <c:v>86.92</c:v>
                </c:pt>
                <c:pt idx="3">
                  <c:v>84.42</c:v>
                </c:pt>
                <c:pt idx="4">
                  <c:v>87.54</c:v>
                </c:pt>
              </c:numCache>
            </c:numRef>
          </c:val>
          <c:extLst>
            <c:ext xmlns:c16="http://schemas.microsoft.com/office/drawing/2014/chart" uri="{C3380CC4-5D6E-409C-BE32-E72D297353CC}">
              <c16:uniqueId val="{00000000-A538-4AB5-8721-1EFDB60180A5}"/>
            </c:ext>
          </c:extLst>
        </c:ser>
        <c:dLbls>
          <c:showLegendKey val="0"/>
          <c:showVal val="0"/>
          <c:showCatName val="0"/>
          <c:showSerName val="0"/>
          <c:showPercent val="0"/>
          <c:showBubbleSize val="0"/>
        </c:dLbls>
        <c:gapWidth val="150"/>
        <c:axId val="311084736"/>
        <c:axId val="31108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38-4AB5-8721-1EFDB60180A5}"/>
            </c:ext>
          </c:extLst>
        </c:ser>
        <c:dLbls>
          <c:showLegendKey val="0"/>
          <c:showVal val="0"/>
          <c:showCatName val="0"/>
          <c:showSerName val="0"/>
          <c:showPercent val="0"/>
          <c:showBubbleSize val="0"/>
        </c:dLbls>
        <c:marker val="1"/>
        <c:smooth val="0"/>
        <c:axId val="311084736"/>
        <c:axId val="311086696"/>
      </c:lineChart>
      <c:dateAx>
        <c:axId val="311084736"/>
        <c:scaling>
          <c:orientation val="minMax"/>
        </c:scaling>
        <c:delete val="1"/>
        <c:axPos val="b"/>
        <c:numFmt formatCode="&quot;H&quot;yy" sourceLinked="1"/>
        <c:majorTickMark val="none"/>
        <c:minorTickMark val="none"/>
        <c:tickLblPos val="none"/>
        <c:crossAx val="311086696"/>
        <c:crosses val="autoZero"/>
        <c:auto val="1"/>
        <c:lblOffset val="100"/>
        <c:baseTimeUnit val="years"/>
      </c:dateAx>
      <c:valAx>
        <c:axId val="31108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0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C7-453E-A601-4107AB4984D6}"/>
            </c:ext>
          </c:extLst>
        </c:ser>
        <c:dLbls>
          <c:showLegendKey val="0"/>
          <c:showVal val="0"/>
          <c:showCatName val="0"/>
          <c:showSerName val="0"/>
          <c:showPercent val="0"/>
          <c:showBubbleSize val="0"/>
        </c:dLbls>
        <c:gapWidth val="150"/>
        <c:axId val="311085128"/>
        <c:axId val="31108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C7-453E-A601-4107AB4984D6}"/>
            </c:ext>
          </c:extLst>
        </c:ser>
        <c:dLbls>
          <c:showLegendKey val="0"/>
          <c:showVal val="0"/>
          <c:showCatName val="0"/>
          <c:showSerName val="0"/>
          <c:showPercent val="0"/>
          <c:showBubbleSize val="0"/>
        </c:dLbls>
        <c:marker val="1"/>
        <c:smooth val="0"/>
        <c:axId val="311085128"/>
        <c:axId val="311087088"/>
      </c:lineChart>
      <c:dateAx>
        <c:axId val="311085128"/>
        <c:scaling>
          <c:orientation val="minMax"/>
        </c:scaling>
        <c:delete val="1"/>
        <c:axPos val="b"/>
        <c:numFmt formatCode="&quot;H&quot;yy" sourceLinked="1"/>
        <c:majorTickMark val="none"/>
        <c:minorTickMark val="none"/>
        <c:tickLblPos val="none"/>
        <c:crossAx val="311087088"/>
        <c:crosses val="autoZero"/>
        <c:auto val="1"/>
        <c:lblOffset val="100"/>
        <c:baseTimeUnit val="years"/>
      </c:dateAx>
      <c:valAx>
        <c:axId val="31108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08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85-4D72-B9D4-B3112467F569}"/>
            </c:ext>
          </c:extLst>
        </c:ser>
        <c:dLbls>
          <c:showLegendKey val="0"/>
          <c:showVal val="0"/>
          <c:showCatName val="0"/>
          <c:showSerName val="0"/>
          <c:showPercent val="0"/>
          <c:showBubbleSize val="0"/>
        </c:dLbls>
        <c:gapWidth val="150"/>
        <c:axId val="311082776"/>
        <c:axId val="31108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85-4D72-B9D4-B3112467F569}"/>
            </c:ext>
          </c:extLst>
        </c:ser>
        <c:dLbls>
          <c:showLegendKey val="0"/>
          <c:showVal val="0"/>
          <c:showCatName val="0"/>
          <c:showSerName val="0"/>
          <c:showPercent val="0"/>
          <c:showBubbleSize val="0"/>
        </c:dLbls>
        <c:marker val="1"/>
        <c:smooth val="0"/>
        <c:axId val="311082776"/>
        <c:axId val="311080424"/>
      </c:lineChart>
      <c:dateAx>
        <c:axId val="311082776"/>
        <c:scaling>
          <c:orientation val="minMax"/>
        </c:scaling>
        <c:delete val="1"/>
        <c:axPos val="b"/>
        <c:numFmt formatCode="&quot;H&quot;yy" sourceLinked="1"/>
        <c:majorTickMark val="none"/>
        <c:minorTickMark val="none"/>
        <c:tickLblPos val="none"/>
        <c:crossAx val="311080424"/>
        <c:crosses val="autoZero"/>
        <c:auto val="1"/>
        <c:lblOffset val="100"/>
        <c:baseTimeUnit val="years"/>
      </c:dateAx>
      <c:valAx>
        <c:axId val="31108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08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CE-45C4-ACC5-1F6C75A16791}"/>
            </c:ext>
          </c:extLst>
        </c:ser>
        <c:dLbls>
          <c:showLegendKey val="0"/>
          <c:showVal val="0"/>
          <c:showCatName val="0"/>
          <c:showSerName val="0"/>
          <c:showPercent val="0"/>
          <c:showBubbleSize val="0"/>
        </c:dLbls>
        <c:gapWidth val="150"/>
        <c:axId val="311081992"/>
        <c:axId val="31108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CE-45C4-ACC5-1F6C75A16791}"/>
            </c:ext>
          </c:extLst>
        </c:ser>
        <c:dLbls>
          <c:showLegendKey val="0"/>
          <c:showVal val="0"/>
          <c:showCatName val="0"/>
          <c:showSerName val="0"/>
          <c:showPercent val="0"/>
          <c:showBubbleSize val="0"/>
        </c:dLbls>
        <c:marker val="1"/>
        <c:smooth val="0"/>
        <c:axId val="311081992"/>
        <c:axId val="311085912"/>
      </c:lineChart>
      <c:dateAx>
        <c:axId val="311081992"/>
        <c:scaling>
          <c:orientation val="minMax"/>
        </c:scaling>
        <c:delete val="1"/>
        <c:axPos val="b"/>
        <c:numFmt formatCode="&quot;H&quot;yy" sourceLinked="1"/>
        <c:majorTickMark val="none"/>
        <c:minorTickMark val="none"/>
        <c:tickLblPos val="none"/>
        <c:crossAx val="311085912"/>
        <c:crosses val="autoZero"/>
        <c:auto val="1"/>
        <c:lblOffset val="100"/>
        <c:baseTimeUnit val="years"/>
      </c:dateAx>
      <c:valAx>
        <c:axId val="31108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08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A0-49FE-8FC7-C67A7CB0729C}"/>
            </c:ext>
          </c:extLst>
        </c:ser>
        <c:dLbls>
          <c:showLegendKey val="0"/>
          <c:showVal val="0"/>
          <c:showCatName val="0"/>
          <c:showSerName val="0"/>
          <c:showPercent val="0"/>
          <c:showBubbleSize val="0"/>
        </c:dLbls>
        <c:gapWidth val="150"/>
        <c:axId val="311548584"/>
        <c:axId val="31155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A0-49FE-8FC7-C67A7CB0729C}"/>
            </c:ext>
          </c:extLst>
        </c:ser>
        <c:dLbls>
          <c:showLegendKey val="0"/>
          <c:showVal val="0"/>
          <c:showCatName val="0"/>
          <c:showSerName val="0"/>
          <c:showPercent val="0"/>
          <c:showBubbleSize val="0"/>
        </c:dLbls>
        <c:marker val="1"/>
        <c:smooth val="0"/>
        <c:axId val="311548584"/>
        <c:axId val="311552504"/>
      </c:lineChart>
      <c:dateAx>
        <c:axId val="311548584"/>
        <c:scaling>
          <c:orientation val="minMax"/>
        </c:scaling>
        <c:delete val="1"/>
        <c:axPos val="b"/>
        <c:numFmt formatCode="&quot;H&quot;yy" sourceLinked="1"/>
        <c:majorTickMark val="none"/>
        <c:minorTickMark val="none"/>
        <c:tickLblPos val="none"/>
        <c:crossAx val="311552504"/>
        <c:crosses val="autoZero"/>
        <c:auto val="1"/>
        <c:lblOffset val="100"/>
        <c:baseTimeUnit val="years"/>
      </c:dateAx>
      <c:valAx>
        <c:axId val="31155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4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52.45</c:v>
                </c:pt>
                <c:pt idx="1">
                  <c:v>42.74</c:v>
                </c:pt>
                <c:pt idx="2">
                  <c:v>29.98</c:v>
                </c:pt>
                <c:pt idx="3" formatCode="#,##0.00;&quot;△&quot;#,##0.00">
                  <c:v>0</c:v>
                </c:pt>
                <c:pt idx="4">
                  <c:v>10.35</c:v>
                </c:pt>
              </c:numCache>
            </c:numRef>
          </c:val>
          <c:extLst>
            <c:ext xmlns:c16="http://schemas.microsoft.com/office/drawing/2014/chart" uri="{C3380CC4-5D6E-409C-BE32-E72D297353CC}">
              <c16:uniqueId val="{00000000-B35B-41AA-9C24-B6F95A344BE9}"/>
            </c:ext>
          </c:extLst>
        </c:ser>
        <c:dLbls>
          <c:showLegendKey val="0"/>
          <c:showVal val="0"/>
          <c:showCatName val="0"/>
          <c:showSerName val="0"/>
          <c:showPercent val="0"/>
          <c:showBubbleSize val="0"/>
        </c:dLbls>
        <c:gapWidth val="150"/>
        <c:axId val="311552896"/>
        <c:axId val="31155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B35B-41AA-9C24-B6F95A344BE9}"/>
            </c:ext>
          </c:extLst>
        </c:ser>
        <c:dLbls>
          <c:showLegendKey val="0"/>
          <c:showVal val="0"/>
          <c:showCatName val="0"/>
          <c:showSerName val="0"/>
          <c:showPercent val="0"/>
          <c:showBubbleSize val="0"/>
        </c:dLbls>
        <c:marker val="1"/>
        <c:smooth val="0"/>
        <c:axId val="311552896"/>
        <c:axId val="311554072"/>
      </c:lineChart>
      <c:dateAx>
        <c:axId val="311552896"/>
        <c:scaling>
          <c:orientation val="minMax"/>
        </c:scaling>
        <c:delete val="1"/>
        <c:axPos val="b"/>
        <c:numFmt formatCode="&quot;H&quot;yy" sourceLinked="1"/>
        <c:majorTickMark val="none"/>
        <c:minorTickMark val="none"/>
        <c:tickLblPos val="none"/>
        <c:crossAx val="311554072"/>
        <c:crosses val="autoZero"/>
        <c:auto val="1"/>
        <c:lblOffset val="100"/>
        <c:baseTimeUnit val="years"/>
      </c:dateAx>
      <c:valAx>
        <c:axId val="31155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93.07</c:v>
                </c:pt>
                <c:pt idx="1">
                  <c:v>93.56</c:v>
                </c:pt>
                <c:pt idx="2">
                  <c:v>92.54</c:v>
                </c:pt>
                <c:pt idx="3">
                  <c:v>84.78</c:v>
                </c:pt>
                <c:pt idx="4">
                  <c:v>94.62</c:v>
                </c:pt>
              </c:numCache>
            </c:numRef>
          </c:val>
          <c:extLst>
            <c:ext xmlns:c16="http://schemas.microsoft.com/office/drawing/2014/chart" uri="{C3380CC4-5D6E-409C-BE32-E72D297353CC}">
              <c16:uniqueId val="{00000000-FC7F-4ACE-8D8E-30C8ECFEE565}"/>
            </c:ext>
          </c:extLst>
        </c:ser>
        <c:dLbls>
          <c:showLegendKey val="0"/>
          <c:showVal val="0"/>
          <c:showCatName val="0"/>
          <c:showSerName val="0"/>
          <c:showPercent val="0"/>
          <c:showBubbleSize val="0"/>
        </c:dLbls>
        <c:gapWidth val="150"/>
        <c:axId val="311553288"/>
        <c:axId val="31154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FC7F-4ACE-8D8E-30C8ECFEE565}"/>
            </c:ext>
          </c:extLst>
        </c:ser>
        <c:dLbls>
          <c:showLegendKey val="0"/>
          <c:showVal val="0"/>
          <c:showCatName val="0"/>
          <c:showSerName val="0"/>
          <c:showPercent val="0"/>
          <c:showBubbleSize val="0"/>
        </c:dLbls>
        <c:marker val="1"/>
        <c:smooth val="0"/>
        <c:axId val="311553288"/>
        <c:axId val="311549760"/>
      </c:lineChart>
      <c:dateAx>
        <c:axId val="311553288"/>
        <c:scaling>
          <c:orientation val="minMax"/>
        </c:scaling>
        <c:delete val="1"/>
        <c:axPos val="b"/>
        <c:numFmt formatCode="&quot;H&quot;yy" sourceLinked="1"/>
        <c:majorTickMark val="none"/>
        <c:minorTickMark val="none"/>
        <c:tickLblPos val="none"/>
        <c:crossAx val="311549760"/>
        <c:crosses val="autoZero"/>
        <c:auto val="1"/>
        <c:lblOffset val="100"/>
        <c:baseTimeUnit val="years"/>
      </c:dateAx>
      <c:valAx>
        <c:axId val="3115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5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150.07</c:v>
                </c:pt>
                <c:pt idx="1">
                  <c:v>150.01</c:v>
                </c:pt>
                <c:pt idx="2">
                  <c:v>150.07</c:v>
                </c:pt>
                <c:pt idx="3">
                  <c:v>165.62</c:v>
                </c:pt>
                <c:pt idx="4">
                  <c:v>150.02000000000001</c:v>
                </c:pt>
              </c:numCache>
            </c:numRef>
          </c:val>
          <c:extLst>
            <c:ext xmlns:c16="http://schemas.microsoft.com/office/drawing/2014/chart" uri="{C3380CC4-5D6E-409C-BE32-E72D297353CC}">
              <c16:uniqueId val="{00000000-311C-499A-9855-CD04A325CA23}"/>
            </c:ext>
          </c:extLst>
        </c:ser>
        <c:dLbls>
          <c:showLegendKey val="0"/>
          <c:showVal val="0"/>
          <c:showCatName val="0"/>
          <c:showSerName val="0"/>
          <c:showPercent val="0"/>
          <c:showBubbleSize val="0"/>
        </c:dLbls>
        <c:gapWidth val="150"/>
        <c:axId val="311548976"/>
        <c:axId val="31155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311C-499A-9855-CD04A325CA23}"/>
            </c:ext>
          </c:extLst>
        </c:ser>
        <c:dLbls>
          <c:showLegendKey val="0"/>
          <c:showVal val="0"/>
          <c:showCatName val="0"/>
          <c:showSerName val="0"/>
          <c:showPercent val="0"/>
          <c:showBubbleSize val="0"/>
        </c:dLbls>
        <c:marker val="1"/>
        <c:smooth val="0"/>
        <c:axId val="311548976"/>
        <c:axId val="311551720"/>
      </c:lineChart>
      <c:dateAx>
        <c:axId val="311548976"/>
        <c:scaling>
          <c:orientation val="minMax"/>
        </c:scaling>
        <c:delete val="1"/>
        <c:axPos val="b"/>
        <c:numFmt formatCode="&quot;H&quot;yy" sourceLinked="1"/>
        <c:majorTickMark val="none"/>
        <c:minorTickMark val="none"/>
        <c:tickLblPos val="none"/>
        <c:crossAx val="311551720"/>
        <c:crosses val="autoZero"/>
        <c:auto val="1"/>
        <c:lblOffset val="100"/>
        <c:baseTimeUnit val="years"/>
      </c:dateAx>
      <c:valAx>
        <c:axId val="31155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4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52"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宮崎県　川南町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H2</v>
      </c>
      <c r="X8" s="66"/>
      <c r="Y8" s="66"/>
      <c r="Z8" s="66"/>
      <c r="AA8" s="66"/>
      <c r="AB8" s="66"/>
      <c r="AC8" s="66"/>
      <c r="AD8" s="67" t="str">
        <f>データ!$M$6</f>
        <v>非設置</v>
      </c>
      <c r="AE8" s="67"/>
      <c r="AF8" s="67"/>
      <c r="AG8" s="67"/>
      <c r="AH8" s="67"/>
      <c r="AI8" s="67"/>
      <c r="AJ8" s="67"/>
      <c r="AK8" s="3"/>
      <c r="AL8" s="63">
        <f>データ!S6</f>
        <v>15642</v>
      </c>
      <c r="AM8" s="63"/>
      <c r="AN8" s="63"/>
      <c r="AO8" s="63"/>
      <c r="AP8" s="63"/>
      <c r="AQ8" s="63"/>
      <c r="AR8" s="63"/>
      <c r="AS8" s="63"/>
      <c r="AT8" s="62">
        <f>データ!T6</f>
        <v>90.12</v>
      </c>
      <c r="AU8" s="62"/>
      <c r="AV8" s="62"/>
      <c r="AW8" s="62"/>
      <c r="AX8" s="62"/>
      <c r="AY8" s="62"/>
      <c r="AZ8" s="62"/>
      <c r="BA8" s="62"/>
      <c r="BB8" s="62">
        <f>データ!U6</f>
        <v>173.57</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2">
      <c r="A10" s="2"/>
      <c r="B10" s="62" t="str">
        <f>データ!N6</f>
        <v>-</v>
      </c>
      <c r="C10" s="62"/>
      <c r="D10" s="62"/>
      <c r="E10" s="62"/>
      <c r="F10" s="62"/>
      <c r="G10" s="62"/>
      <c r="H10" s="62"/>
      <c r="I10" s="62" t="str">
        <f>データ!O6</f>
        <v>該当数値なし</v>
      </c>
      <c r="J10" s="62"/>
      <c r="K10" s="62"/>
      <c r="L10" s="62"/>
      <c r="M10" s="62"/>
      <c r="N10" s="62"/>
      <c r="O10" s="62"/>
      <c r="P10" s="62">
        <f>データ!P6</f>
        <v>6.22</v>
      </c>
      <c r="Q10" s="62"/>
      <c r="R10" s="62"/>
      <c r="S10" s="62"/>
      <c r="T10" s="62"/>
      <c r="U10" s="62"/>
      <c r="V10" s="62"/>
      <c r="W10" s="62">
        <f>データ!Q6</f>
        <v>83.21</v>
      </c>
      <c r="X10" s="62"/>
      <c r="Y10" s="62"/>
      <c r="Z10" s="62"/>
      <c r="AA10" s="62"/>
      <c r="AB10" s="62"/>
      <c r="AC10" s="62"/>
      <c r="AD10" s="63">
        <f>データ!R6</f>
        <v>2700</v>
      </c>
      <c r="AE10" s="63"/>
      <c r="AF10" s="63"/>
      <c r="AG10" s="63"/>
      <c r="AH10" s="63"/>
      <c r="AI10" s="63"/>
      <c r="AJ10" s="63"/>
      <c r="AK10" s="2"/>
      <c r="AL10" s="63">
        <f>データ!V6</f>
        <v>968</v>
      </c>
      <c r="AM10" s="63"/>
      <c r="AN10" s="63"/>
      <c r="AO10" s="63"/>
      <c r="AP10" s="63"/>
      <c r="AQ10" s="63"/>
      <c r="AR10" s="63"/>
      <c r="AS10" s="63"/>
      <c r="AT10" s="62">
        <f>データ!W6</f>
        <v>0.18</v>
      </c>
      <c r="AU10" s="62"/>
      <c r="AV10" s="62"/>
      <c r="AW10" s="62"/>
      <c r="AX10" s="62"/>
      <c r="AY10" s="62"/>
      <c r="AZ10" s="62"/>
      <c r="BA10" s="62"/>
      <c r="BB10" s="62">
        <f>データ!X6</f>
        <v>5377.78</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121</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120</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122</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45</v>
      </c>
      <c r="N86" s="26" t="s">
        <v>45</v>
      </c>
      <c r="O86" s="26" t="str">
        <f>データ!EO6</f>
        <v>【0.01】</v>
      </c>
    </row>
  </sheetData>
  <sheetProtection algorithmName="SHA-512" hashValue="Q+tVNQypZv5T+DUt9R1xPSIAsxmULGCpswsmMnKLp2m6kH1O3sCbeNKKRgqHQgYap3hSNBAVvFXJpIkM/GbJaQ==" saltValue="R8RzsRzPb8jnHzIv3zFd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1" t="s">
        <v>55</v>
      </c>
      <c r="I3" s="72"/>
      <c r="J3" s="72"/>
      <c r="K3" s="72"/>
      <c r="L3" s="72"/>
      <c r="M3" s="72"/>
      <c r="N3" s="72"/>
      <c r="O3" s="72"/>
      <c r="P3" s="72"/>
      <c r="Q3" s="72"/>
      <c r="R3" s="72"/>
      <c r="S3" s="72"/>
      <c r="T3" s="72"/>
      <c r="U3" s="72"/>
      <c r="V3" s="72"/>
      <c r="W3" s="72"/>
      <c r="X3" s="73"/>
      <c r="Y3" s="77" t="s">
        <v>56</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57</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2">
      <c r="A4" s="28" t="s">
        <v>58</v>
      </c>
      <c r="B4" s="30"/>
      <c r="C4" s="30"/>
      <c r="D4" s="30"/>
      <c r="E4" s="30"/>
      <c r="F4" s="30"/>
      <c r="G4" s="30"/>
      <c r="H4" s="74"/>
      <c r="I4" s="75"/>
      <c r="J4" s="75"/>
      <c r="K4" s="75"/>
      <c r="L4" s="75"/>
      <c r="M4" s="75"/>
      <c r="N4" s="75"/>
      <c r="O4" s="75"/>
      <c r="P4" s="75"/>
      <c r="Q4" s="75"/>
      <c r="R4" s="75"/>
      <c r="S4" s="75"/>
      <c r="T4" s="75"/>
      <c r="U4" s="75"/>
      <c r="V4" s="75"/>
      <c r="W4" s="75"/>
      <c r="X4" s="76"/>
      <c r="Y4" s="70" t="s">
        <v>59</v>
      </c>
      <c r="Z4" s="70"/>
      <c r="AA4" s="70"/>
      <c r="AB4" s="70"/>
      <c r="AC4" s="70"/>
      <c r="AD4" s="70"/>
      <c r="AE4" s="70"/>
      <c r="AF4" s="70"/>
      <c r="AG4" s="70"/>
      <c r="AH4" s="70"/>
      <c r="AI4" s="70"/>
      <c r="AJ4" s="70" t="s">
        <v>60</v>
      </c>
      <c r="AK4" s="70"/>
      <c r="AL4" s="70"/>
      <c r="AM4" s="70"/>
      <c r="AN4" s="70"/>
      <c r="AO4" s="70"/>
      <c r="AP4" s="70"/>
      <c r="AQ4" s="70"/>
      <c r="AR4" s="70"/>
      <c r="AS4" s="70"/>
      <c r="AT4" s="70"/>
      <c r="AU4" s="70" t="s">
        <v>61</v>
      </c>
      <c r="AV4" s="70"/>
      <c r="AW4" s="70"/>
      <c r="AX4" s="70"/>
      <c r="AY4" s="70"/>
      <c r="AZ4" s="70"/>
      <c r="BA4" s="70"/>
      <c r="BB4" s="70"/>
      <c r="BC4" s="70"/>
      <c r="BD4" s="70"/>
      <c r="BE4" s="70"/>
      <c r="BF4" s="70" t="s">
        <v>62</v>
      </c>
      <c r="BG4" s="70"/>
      <c r="BH4" s="70"/>
      <c r="BI4" s="70"/>
      <c r="BJ4" s="70"/>
      <c r="BK4" s="70"/>
      <c r="BL4" s="70"/>
      <c r="BM4" s="70"/>
      <c r="BN4" s="70"/>
      <c r="BO4" s="70"/>
      <c r="BP4" s="70"/>
      <c r="BQ4" s="70" t="s">
        <v>63</v>
      </c>
      <c r="BR4" s="70"/>
      <c r="BS4" s="70"/>
      <c r="BT4" s="70"/>
      <c r="BU4" s="70"/>
      <c r="BV4" s="70"/>
      <c r="BW4" s="70"/>
      <c r="BX4" s="70"/>
      <c r="BY4" s="70"/>
      <c r="BZ4" s="70"/>
      <c r="CA4" s="70"/>
      <c r="CB4" s="70" t="s">
        <v>64</v>
      </c>
      <c r="CC4" s="70"/>
      <c r="CD4" s="70"/>
      <c r="CE4" s="70"/>
      <c r="CF4" s="70"/>
      <c r="CG4" s="70"/>
      <c r="CH4" s="70"/>
      <c r="CI4" s="70"/>
      <c r="CJ4" s="70"/>
      <c r="CK4" s="70"/>
      <c r="CL4" s="70"/>
      <c r="CM4" s="70" t="s">
        <v>65</v>
      </c>
      <c r="CN4" s="70"/>
      <c r="CO4" s="70"/>
      <c r="CP4" s="70"/>
      <c r="CQ4" s="70"/>
      <c r="CR4" s="70"/>
      <c r="CS4" s="70"/>
      <c r="CT4" s="70"/>
      <c r="CU4" s="70"/>
      <c r="CV4" s="70"/>
      <c r="CW4" s="70"/>
      <c r="CX4" s="70" t="s">
        <v>66</v>
      </c>
      <c r="CY4" s="70"/>
      <c r="CZ4" s="70"/>
      <c r="DA4" s="70"/>
      <c r="DB4" s="70"/>
      <c r="DC4" s="70"/>
      <c r="DD4" s="70"/>
      <c r="DE4" s="70"/>
      <c r="DF4" s="70"/>
      <c r="DG4" s="70"/>
      <c r="DH4" s="70"/>
      <c r="DI4" s="70" t="s">
        <v>67</v>
      </c>
      <c r="DJ4" s="70"/>
      <c r="DK4" s="70"/>
      <c r="DL4" s="70"/>
      <c r="DM4" s="70"/>
      <c r="DN4" s="70"/>
      <c r="DO4" s="70"/>
      <c r="DP4" s="70"/>
      <c r="DQ4" s="70"/>
      <c r="DR4" s="70"/>
      <c r="DS4" s="70"/>
      <c r="DT4" s="70" t="s">
        <v>68</v>
      </c>
      <c r="DU4" s="70"/>
      <c r="DV4" s="70"/>
      <c r="DW4" s="70"/>
      <c r="DX4" s="70"/>
      <c r="DY4" s="70"/>
      <c r="DZ4" s="70"/>
      <c r="EA4" s="70"/>
      <c r="EB4" s="70"/>
      <c r="EC4" s="70"/>
      <c r="ED4" s="70"/>
      <c r="EE4" s="70" t="s">
        <v>69</v>
      </c>
      <c r="EF4" s="70"/>
      <c r="EG4" s="70"/>
      <c r="EH4" s="70"/>
      <c r="EI4" s="70"/>
      <c r="EJ4" s="70"/>
      <c r="EK4" s="70"/>
      <c r="EL4" s="70"/>
      <c r="EM4" s="70"/>
      <c r="EN4" s="70"/>
      <c r="EO4" s="70"/>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454052</v>
      </c>
      <c r="D6" s="33">
        <f t="shared" si="3"/>
        <v>47</v>
      </c>
      <c r="E6" s="33">
        <f t="shared" si="3"/>
        <v>17</v>
      </c>
      <c r="F6" s="33">
        <f t="shared" si="3"/>
        <v>6</v>
      </c>
      <c r="G6" s="33">
        <f t="shared" si="3"/>
        <v>0</v>
      </c>
      <c r="H6" s="33" t="str">
        <f t="shared" si="3"/>
        <v>宮崎県　川南町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6.22</v>
      </c>
      <c r="Q6" s="34">
        <f t="shared" si="3"/>
        <v>83.21</v>
      </c>
      <c r="R6" s="34">
        <f t="shared" si="3"/>
        <v>2700</v>
      </c>
      <c r="S6" s="34">
        <f t="shared" si="3"/>
        <v>15642</v>
      </c>
      <c r="T6" s="34">
        <f t="shared" si="3"/>
        <v>90.12</v>
      </c>
      <c r="U6" s="34">
        <f t="shared" si="3"/>
        <v>173.57</v>
      </c>
      <c r="V6" s="34">
        <f t="shared" si="3"/>
        <v>968</v>
      </c>
      <c r="W6" s="34">
        <f t="shared" si="3"/>
        <v>0.18</v>
      </c>
      <c r="X6" s="34">
        <f t="shared" si="3"/>
        <v>5377.78</v>
      </c>
      <c r="Y6" s="35">
        <f>IF(Y7="",NA(),Y7)</f>
        <v>87.09</v>
      </c>
      <c r="Z6" s="35">
        <f t="shared" ref="Z6:AH6" si="4">IF(Z7="",NA(),Z7)</f>
        <v>87.02</v>
      </c>
      <c r="AA6" s="35">
        <f t="shared" si="4"/>
        <v>86.92</v>
      </c>
      <c r="AB6" s="35">
        <f t="shared" si="4"/>
        <v>84.42</v>
      </c>
      <c r="AC6" s="35">
        <f t="shared" si="4"/>
        <v>87.54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52.45</v>
      </c>
      <c r="BG6" s="35">
        <f t="shared" ref="BG6:BO6" si="7">IF(BG7="",NA(),BG7)</f>
        <v>42.74</v>
      </c>
      <c r="BH6" s="35">
        <f t="shared" si="7"/>
        <v>29.98</v>
      </c>
      <c r="BI6" s="34">
        <f t="shared" si="7"/>
        <v>0</v>
      </c>
      <c r="BJ6" s="35">
        <f t="shared" si="7"/>
        <v>10.35</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93.07</v>
      </c>
      <c r="BR6" s="35">
        <f t="shared" ref="BR6:BZ6" si="8">IF(BR7="",NA(),BR7)</f>
        <v>93.56</v>
      </c>
      <c r="BS6" s="35">
        <f t="shared" si="8"/>
        <v>92.54</v>
      </c>
      <c r="BT6" s="35">
        <f t="shared" si="8"/>
        <v>84.78</v>
      </c>
      <c r="BU6" s="35">
        <f t="shared" si="8"/>
        <v>94.62</v>
      </c>
      <c r="BV6" s="35">
        <f t="shared" si="8"/>
        <v>43.13</v>
      </c>
      <c r="BW6" s="35">
        <f t="shared" si="8"/>
        <v>46.26</v>
      </c>
      <c r="BX6" s="35">
        <f t="shared" si="8"/>
        <v>45.81</v>
      </c>
      <c r="BY6" s="35">
        <f t="shared" si="8"/>
        <v>43.43</v>
      </c>
      <c r="BZ6" s="35">
        <f t="shared" si="8"/>
        <v>41.41</v>
      </c>
      <c r="CA6" s="34" t="str">
        <f>IF(CA7="","",IF(CA7="-","【-】","【"&amp;SUBSTITUTE(TEXT(CA7,"#,##0.00"),"-","△")&amp;"】"))</f>
        <v>【45.31】</v>
      </c>
      <c r="CB6" s="35">
        <f>IF(CB7="",NA(),CB7)</f>
        <v>150.07</v>
      </c>
      <c r="CC6" s="35">
        <f t="shared" ref="CC6:CK6" si="9">IF(CC7="",NA(),CC7)</f>
        <v>150.01</v>
      </c>
      <c r="CD6" s="35">
        <f t="shared" si="9"/>
        <v>150.07</v>
      </c>
      <c r="CE6" s="35">
        <f t="shared" si="9"/>
        <v>165.62</v>
      </c>
      <c r="CF6" s="35">
        <f t="shared" si="9"/>
        <v>150.02000000000001</v>
      </c>
      <c r="CG6" s="35">
        <f t="shared" si="9"/>
        <v>392.03</v>
      </c>
      <c r="CH6" s="35">
        <f t="shared" si="9"/>
        <v>376.4</v>
      </c>
      <c r="CI6" s="35">
        <f t="shared" si="9"/>
        <v>383.92</v>
      </c>
      <c r="CJ6" s="35">
        <f t="shared" si="9"/>
        <v>400.44</v>
      </c>
      <c r="CK6" s="35">
        <f t="shared" si="9"/>
        <v>417.56</v>
      </c>
      <c r="CL6" s="34" t="str">
        <f>IF(CL7="","",IF(CL7="-","【-】","【"&amp;SUBSTITUTE(TEXT(CL7,"#,##0.00"),"-","△")&amp;"】"))</f>
        <v>【379.91】</v>
      </c>
      <c r="CM6" s="35">
        <f>IF(CM7="",NA(),CM7)</f>
        <v>41.63</v>
      </c>
      <c r="CN6" s="35">
        <f t="shared" ref="CN6:CV6" si="10">IF(CN7="",NA(),CN7)</f>
        <v>39.549999999999997</v>
      </c>
      <c r="CO6" s="35">
        <f t="shared" si="10"/>
        <v>37.96</v>
      </c>
      <c r="CP6" s="35">
        <f t="shared" si="10"/>
        <v>37.32</v>
      </c>
      <c r="CQ6" s="35">
        <f t="shared" si="10"/>
        <v>34.29</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76.19</v>
      </c>
      <c r="CY6" s="35">
        <f t="shared" ref="CY6:DG6" si="11">IF(CY7="",NA(),CY7)</f>
        <v>78.59</v>
      </c>
      <c r="CZ6" s="35">
        <f t="shared" si="11"/>
        <v>78.41</v>
      </c>
      <c r="DA6" s="35">
        <f t="shared" si="11"/>
        <v>77.8</v>
      </c>
      <c r="DB6" s="35">
        <f t="shared" si="11"/>
        <v>78.2</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2">
      <c r="A7" s="28"/>
      <c r="B7" s="37">
        <v>2019</v>
      </c>
      <c r="C7" s="37">
        <v>454052</v>
      </c>
      <c r="D7" s="37">
        <v>47</v>
      </c>
      <c r="E7" s="37">
        <v>17</v>
      </c>
      <c r="F7" s="37">
        <v>6</v>
      </c>
      <c r="G7" s="37">
        <v>0</v>
      </c>
      <c r="H7" s="37" t="s">
        <v>99</v>
      </c>
      <c r="I7" s="37" t="s">
        <v>100</v>
      </c>
      <c r="J7" s="37" t="s">
        <v>101</v>
      </c>
      <c r="K7" s="37" t="s">
        <v>102</v>
      </c>
      <c r="L7" s="37" t="s">
        <v>103</v>
      </c>
      <c r="M7" s="37" t="s">
        <v>104</v>
      </c>
      <c r="N7" s="38" t="s">
        <v>105</v>
      </c>
      <c r="O7" s="38" t="s">
        <v>106</v>
      </c>
      <c r="P7" s="38">
        <v>6.22</v>
      </c>
      <c r="Q7" s="38">
        <v>83.21</v>
      </c>
      <c r="R7" s="38">
        <v>2700</v>
      </c>
      <c r="S7" s="38">
        <v>15642</v>
      </c>
      <c r="T7" s="38">
        <v>90.12</v>
      </c>
      <c r="U7" s="38">
        <v>173.57</v>
      </c>
      <c r="V7" s="38">
        <v>968</v>
      </c>
      <c r="W7" s="38">
        <v>0.18</v>
      </c>
      <c r="X7" s="38">
        <v>5377.78</v>
      </c>
      <c r="Y7" s="38">
        <v>87.09</v>
      </c>
      <c r="Z7" s="38">
        <v>87.02</v>
      </c>
      <c r="AA7" s="38">
        <v>86.92</v>
      </c>
      <c r="AB7" s="38">
        <v>84.42</v>
      </c>
      <c r="AC7" s="38">
        <v>87.54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52.45</v>
      </c>
      <c r="BG7" s="38">
        <v>42.74</v>
      </c>
      <c r="BH7" s="38">
        <v>29.98</v>
      </c>
      <c r="BI7" s="38">
        <v>0</v>
      </c>
      <c r="BJ7" s="38">
        <v>10.35</v>
      </c>
      <c r="BK7" s="38">
        <v>1029.24</v>
      </c>
      <c r="BL7" s="38">
        <v>1063.93</v>
      </c>
      <c r="BM7" s="38">
        <v>1060.8599999999999</v>
      </c>
      <c r="BN7" s="38">
        <v>1006.65</v>
      </c>
      <c r="BO7" s="38">
        <v>998.42</v>
      </c>
      <c r="BP7" s="38">
        <v>953.26</v>
      </c>
      <c r="BQ7" s="38">
        <v>93.07</v>
      </c>
      <c r="BR7" s="38">
        <v>93.56</v>
      </c>
      <c r="BS7" s="38">
        <v>92.54</v>
      </c>
      <c r="BT7" s="38">
        <v>84.78</v>
      </c>
      <c r="BU7" s="38">
        <v>94.62</v>
      </c>
      <c r="BV7" s="38">
        <v>43.13</v>
      </c>
      <c r="BW7" s="38">
        <v>46.26</v>
      </c>
      <c r="BX7" s="38">
        <v>45.81</v>
      </c>
      <c r="BY7" s="38">
        <v>43.43</v>
      </c>
      <c r="BZ7" s="38">
        <v>41.41</v>
      </c>
      <c r="CA7" s="38">
        <v>45.31</v>
      </c>
      <c r="CB7" s="38">
        <v>150.07</v>
      </c>
      <c r="CC7" s="38">
        <v>150.01</v>
      </c>
      <c r="CD7" s="38">
        <v>150.07</v>
      </c>
      <c r="CE7" s="38">
        <v>165.62</v>
      </c>
      <c r="CF7" s="38">
        <v>150.02000000000001</v>
      </c>
      <c r="CG7" s="38">
        <v>392.03</v>
      </c>
      <c r="CH7" s="38">
        <v>376.4</v>
      </c>
      <c r="CI7" s="38">
        <v>383.92</v>
      </c>
      <c r="CJ7" s="38">
        <v>400.44</v>
      </c>
      <c r="CK7" s="38">
        <v>417.56</v>
      </c>
      <c r="CL7" s="38">
        <v>379.91</v>
      </c>
      <c r="CM7" s="38">
        <v>41.63</v>
      </c>
      <c r="CN7" s="38">
        <v>39.549999999999997</v>
      </c>
      <c r="CO7" s="38">
        <v>37.96</v>
      </c>
      <c r="CP7" s="38">
        <v>37.32</v>
      </c>
      <c r="CQ7" s="38">
        <v>34.29</v>
      </c>
      <c r="CR7" s="38">
        <v>35.64</v>
      </c>
      <c r="CS7" s="38">
        <v>33.729999999999997</v>
      </c>
      <c r="CT7" s="38">
        <v>33.21</v>
      </c>
      <c r="CU7" s="38">
        <v>32.229999999999997</v>
      </c>
      <c r="CV7" s="38">
        <v>32.479999999999997</v>
      </c>
      <c r="CW7" s="38">
        <v>33.67</v>
      </c>
      <c r="CX7" s="38">
        <v>76.19</v>
      </c>
      <c r="CY7" s="38">
        <v>78.59</v>
      </c>
      <c r="CZ7" s="38">
        <v>78.41</v>
      </c>
      <c r="DA7" s="38">
        <v>77.8</v>
      </c>
      <c r="DB7" s="38">
        <v>78.2</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115</v>
      </c>
      <c r="D13" t="s">
        <v>116</v>
      </c>
      <c r="E13" t="s">
        <v>117</v>
      </c>
      <c r="F13" t="s">
        <v>118</v>
      </c>
      <c r="G13" t="s">
        <v>119</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2020-12-04T03:12:51Z</dcterms:created>
  <dcterms:modified xsi:type="dcterms:W3CDTF">2021-02-24T09:30:54Z</dcterms:modified>
  <cp:category/>
</cp:coreProperties>
</file>