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3HleKX/+JJ8fFIxmgcCYUUCBaJnGBK4U1fRC2pvdfTBIcyL/PVD8pKYkXdnHJ4l5WuilW6/0qh9jyxWV5PdA==" workbookSaltValue="FOkB4hoIKlGdg4KfjZEsog=="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<sst xmlns:r="http://schemas.openxmlformats.org/officeDocument/2006/relationships" xmlns="http://schemas.openxmlformats.org/spreadsheetml/2006/main" count="116" uniqueCount="116">
  <si>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</si>
  <si>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</si>
  <si>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</si>
  <si>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</si>
  <si>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</si>
  <si>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</si>
  <si>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</si>
  <si>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</si>
  <si>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</si>
  <si>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</si>
  <si>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</si>
  <si>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</si>
  <si>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</si>
  <si>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</si>
  <si>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</si>
  <si>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</si>
  <si>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</si>
  <si>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</si>
  <si>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</si>
  <si>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</si>
  <si>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</si>
  <si>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</si>
  <si>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</si>
  <si>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</si>
  <si>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</si>
  <si>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</si>
  <si>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</si>
  <si>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</si>
  <si>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</si>
  <si>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</si>
  <si>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</si>
  <si>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</si>
  <si>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</si>
  <si>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</si>
  <si>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</si>
  <si>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</si>
  <si>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</si>
  <si>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</si>
  <si>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</si>
  <si>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</si>
  <si>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</si>
  <si>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</si>
  <si>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</si>
  <si>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</si>
  <si>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</si>
  <si>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</si>
  <si>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</si>
  <si>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</si>
  <si>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</si>
  <si>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</si>
  <si>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</si>
  <si>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</si>
  <si>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</si>
  <si>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</si>
  <si>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</si>
  <si>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年度</t>
    <rPh sb="0" eb="2">
      <t>ネンド</t>
    </rPh>
    <phoneticPr fontId="1"/>
  </si>
  <si>
    <t>←年数補正</t>
    <rPh sb="1" eb="3">
      <t>ネンスウ</t>
    </rPh>
    <rPh sb="3" eb="5">
      <t>ホセイ</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</si>
  <si>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</si>
  <si>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</si>
  <si>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</si>
  <si>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</si>
  <si>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</si>
  <si>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</si>
  <si>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</si>
  <si>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K3</t>
  </si>
  <si>
    <t>①収益的収支比率(％)</t>
    <rPh sb="1" eb="4">
      <t>シュウエキテキ</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</si>
  <si>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</si>
  <si>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</si>
  <si>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</si>
  <si>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</si>
  <si>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</si>
  <si>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</si>
  <si>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</si>
  <si>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</si>
  <si>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</si>
  <si>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</si>
  <si>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</si>
  <si>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</si>
  <si>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</si>
  <si>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</si>
  <si>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</si>
  <si>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</si>
  <si>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</si>
  <si>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</si>
  <si>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</si>
  <si>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</si>
  <si>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</si>
  <si>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</si>
  <si>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</si>
  <si>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</si>
  <si>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</si>
  <si>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</si>
  <si>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</si>
  <si>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</si>
  <si>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</si>
  <si>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</si>
  <si>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</si>
  <si>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</si>
  <si>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</si>
  <si>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宮崎県　宮崎市</t>
  </si>
  <si>
    <t>法非適用</t>
  </si>
  <si>
    <t>下水道事業</t>
  </si>
  <si>
    <t>特定地域生活排水処理</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</si>
  <si>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</si>
  <si>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</si>
  <si>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</si>
  <si>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</si>
  <si>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</si>
  <si>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</si>
  <si>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</si>
  <si>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</si>
  <si>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</si>
  <si>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</si>
  <si>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　①収益的収支比率について100%を下回った要因は、平成29年度から事業をPFI化したことにより、設置基数は上昇した一方で、起債元金の償還額が毎年増加していることによるものです。
　②累積欠損金比率③流動比率については、該当数値はありません。
　④企業債残高対事業規模比率について、平成29年度より当該値が示されていますが、当該事業は一般会計からの繰入金により補填されるものであるため、この結果で料金設定（設置に伴う分担金等）に問題があると判断されるものではありません。
　⑤経費回収率については、経営比較分析に係る数値を是正して報告したため100％を下回る数値が示されていますが、今後の設置基数上昇により使用料収入の増加が見込まれることから、現時点での料金設定に問題があるものではありません。
　⑥汚水処理単価についても数値を是正して報告したため当該値が示されていますが、今後、設置基数の増加と接続率の上昇が見込まれるため一時的なものであり、料金設定（使用料等）に特に問題があると判断されるものではありません。
 ⑦施設利用率についても分析に係る数値を是正して報告したため当該値が示されています。示された数値は各戸に設置された浄化槽の処理能力に対する実際の処理状況に基づくものであり、また、各戸に設置されている浄化槽において遊休状態のものはないことから、問題があると判断されるものではありません。
⑧水洗化率は、各戸に設置した浄化槽で汚水処理している人口の割合であり、今後とも100％で推移していくものとなります。</t>
    <rPh sb="2" eb="5">
      <t>シュウエキテキ</t>
    </rPh>
    <rPh sb="5" eb="7">
      <t>シュウシ</t>
    </rPh>
    <rPh sb="7" eb="9">
      <t>ヒリツ</t>
    </rPh>
    <rPh sb="18" eb="20">
      <t>シタマワ</t>
    </rPh>
    <rPh sb="22" eb="24">
      <t>ヨウイン</t>
    </rPh>
    <rPh sb="26" eb="28">
      <t>ヘイセイ</t>
    </rPh>
    <rPh sb="30" eb="31">
      <t>ネン</t>
    </rPh>
    <rPh sb="31" eb="32">
      <t>ド</t>
    </rPh>
    <rPh sb="34" eb="36">
      <t>ジギョウ</t>
    </rPh>
    <rPh sb="40" eb="41">
      <t>カ</t>
    </rPh>
    <rPh sb="49" eb="51">
      <t>セッチ</t>
    </rPh>
    <rPh sb="51" eb="53">
      <t>キスウ</t>
    </rPh>
    <rPh sb="54" eb="56">
      <t>ジョウショウ</t>
    </rPh>
    <rPh sb="58" eb="60">
      <t>イッポウ</t>
    </rPh>
    <rPh sb="62" eb="64">
      <t>キサイ</t>
    </rPh>
    <rPh sb="64" eb="66">
      <t>ガンキン</t>
    </rPh>
    <rPh sb="67" eb="69">
      <t>ショウカン</t>
    </rPh>
    <rPh sb="69" eb="70">
      <t>ガク</t>
    </rPh>
    <rPh sb="71" eb="73">
      <t>マイトシ</t>
    </rPh>
    <rPh sb="73" eb="75">
      <t>ゾウカ</t>
    </rPh>
    <rPh sb="92" eb="94">
      <t>ルイセキ</t>
    </rPh>
    <rPh sb="94" eb="96">
      <t>ケッソン</t>
    </rPh>
    <rPh sb="96" eb="97">
      <t>カネ</t>
    </rPh>
    <rPh sb="97" eb="99">
      <t>ヒリツ</t>
    </rPh>
    <rPh sb="100" eb="102">
      <t>リュウドウ</t>
    </rPh>
    <rPh sb="102" eb="104">
      <t>ヒリツ</t>
    </rPh>
    <rPh sb="110" eb="112">
      <t>ガイトウ</t>
    </rPh>
    <rPh sb="112" eb="114">
      <t>スウチ</t>
    </rPh>
    <rPh sb="124" eb="126">
      <t>キギョウ</t>
    </rPh>
    <rPh sb="126" eb="127">
      <t>サイ</t>
    </rPh>
    <rPh sb="127" eb="129">
      <t>ザンダカ</t>
    </rPh>
    <rPh sb="129" eb="130">
      <t>タイ</t>
    </rPh>
    <rPh sb="130" eb="132">
      <t>ジギョウ</t>
    </rPh>
    <rPh sb="132" eb="134">
      <t>キボ</t>
    </rPh>
    <rPh sb="134" eb="136">
      <t>ヒリツ</t>
    </rPh>
    <rPh sb="141" eb="143">
      <t>ヘイセイ</t>
    </rPh>
    <rPh sb="145" eb="147">
      <t>ネンド</t>
    </rPh>
    <rPh sb="149" eb="151">
      <t>トウガイ</t>
    </rPh>
    <rPh sb="151" eb="152">
      <t>アタイ</t>
    </rPh>
    <rPh sb="153" eb="154">
      <t>シメ</t>
    </rPh>
    <rPh sb="162" eb="164">
      <t>トウガイ</t>
    </rPh>
    <rPh sb="164" eb="166">
      <t>ジギョウ</t>
    </rPh>
    <rPh sb="167" eb="169">
      <t>イッパン</t>
    </rPh>
    <rPh sb="169" eb="171">
      <t>カイケイ</t>
    </rPh>
    <rPh sb="174" eb="176">
      <t>クリイレ</t>
    </rPh>
    <rPh sb="176" eb="177">
      <t>キン</t>
    </rPh>
    <rPh sb="180" eb="182">
      <t>ホテン</t>
    </rPh>
    <rPh sb="195" eb="197">
      <t>ケッカ</t>
    </rPh>
    <rPh sb="198" eb="200">
      <t>リョウキン</t>
    </rPh>
    <rPh sb="200" eb="202">
      <t>セッテイ</t>
    </rPh>
    <rPh sb="203" eb="205">
      <t>セッチ</t>
    </rPh>
    <rPh sb="206" eb="207">
      <t>トモナ</t>
    </rPh>
    <rPh sb="208" eb="212">
      <t>ブンタンキントウ</t>
    </rPh>
    <rPh sb="214" eb="216">
      <t>モンダイ</t>
    </rPh>
    <rPh sb="220" eb="222">
      <t>ハンダン</t>
    </rPh>
    <rPh sb="238" eb="240">
      <t>ケイヒ</t>
    </rPh>
    <rPh sb="240" eb="242">
      <t>カイシュウ</t>
    </rPh>
    <rPh sb="242" eb="243">
      <t>リツ</t>
    </rPh>
    <rPh sb="249" eb="251">
      <t>ケイエイ</t>
    </rPh>
    <rPh sb="251" eb="253">
      <t>ヒカク</t>
    </rPh>
    <rPh sb="253" eb="255">
      <t>ブンセキ</t>
    </rPh>
    <rPh sb="256" eb="257">
      <t>カカ</t>
    </rPh>
    <rPh sb="258" eb="260">
      <t>スウチ</t>
    </rPh>
    <rPh sb="261" eb="263">
      <t>ゼセイ</t>
    </rPh>
    <rPh sb="265" eb="267">
      <t>ホウコク</t>
    </rPh>
    <rPh sb="276" eb="278">
      <t>シタマワ</t>
    </rPh>
    <rPh sb="350" eb="352">
      <t>オスイ</t>
    </rPh>
    <rPh sb="352" eb="354">
      <t>ショリ</t>
    </rPh>
    <rPh sb="354" eb="356">
      <t>タンカ</t>
    </rPh>
    <rPh sb="361" eb="363">
      <t>スウチ</t>
    </rPh>
    <rPh sb="364" eb="366">
      <t>ゼセイ</t>
    </rPh>
    <rPh sb="368" eb="370">
      <t>ホウコク</t>
    </rPh>
    <rPh sb="374" eb="376">
      <t>トウガイ</t>
    </rPh>
    <rPh sb="376" eb="377">
      <t>アタイ</t>
    </rPh>
    <rPh sb="378" eb="379">
      <t>シメ</t>
    </rPh>
    <rPh sb="422" eb="424">
      <t>リョウキン</t>
    </rPh>
    <rPh sb="424" eb="426">
      <t>セッテイ</t>
    </rPh>
    <rPh sb="427" eb="429">
      <t>シヨウ</t>
    </rPh>
    <rPh sb="429" eb="431">
      <t>リョウトウ</t>
    </rPh>
    <rPh sb="433" eb="434">
      <t>トク</t>
    </rPh>
    <rPh sb="435" eb="437">
      <t>モンダイ</t>
    </rPh>
    <rPh sb="441" eb="443">
      <t>ハンダン</t>
    </rPh>
    <rPh sb="459" eb="461">
      <t>シセツ</t>
    </rPh>
    <rPh sb="461" eb="464">
      <t>リヨウリツ</t>
    </rPh>
    <rPh sb="469" eb="471">
      <t>ブンセキ</t>
    </rPh>
    <rPh sb="472" eb="473">
      <t>カカ</t>
    </rPh>
    <rPh sb="474" eb="476">
      <t>スウチ</t>
    </rPh>
    <rPh sb="477" eb="479">
      <t>ゼセイ</t>
    </rPh>
    <rPh sb="481" eb="483">
      <t>ホウコク</t>
    </rPh>
    <rPh sb="487" eb="489">
      <t>トウガイ</t>
    </rPh>
    <rPh sb="489" eb="490">
      <t>アタイ</t>
    </rPh>
    <rPh sb="491" eb="492">
      <t>シメ</t>
    </rPh>
    <rPh sb="499" eb="500">
      <t>シメ</t>
    </rPh>
    <rPh sb="503" eb="505">
      <t>スウチ</t>
    </rPh>
    <rPh sb="506" eb="507">
      <t>カク</t>
    </rPh>
    <rPh sb="507" eb="508">
      <t>ト</t>
    </rPh>
    <rPh sb="509" eb="511">
      <t>セッチ</t>
    </rPh>
    <rPh sb="514" eb="517">
      <t>ジョウカソウ</t>
    </rPh>
    <rPh sb="518" eb="520">
      <t>ショリ</t>
    </rPh>
    <rPh sb="520" eb="522">
      <t>ノウリョク</t>
    </rPh>
    <rPh sb="523" eb="524">
      <t>タイ</t>
    </rPh>
    <rPh sb="526" eb="528">
      <t>ジッサイ</t>
    </rPh>
    <rPh sb="529" eb="531">
      <t>ショリ</t>
    </rPh>
    <rPh sb="531" eb="533">
      <t>ジョウキョウ</t>
    </rPh>
    <rPh sb="534" eb="535">
      <t>モト</t>
    </rPh>
    <rPh sb="546" eb="547">
      <t>カク</t>
    </rPh>
    <rPh sb="547" eb="548">
      <t>ト</t>
    </rPh>
    <rPh sb="549" eb="551">
      <t>セッチ</t>
    </rPh>
    <rPh sb="556" eb="559">
      <t>ジョウカソウ</t>
    </rPh>
    <rPh sb="563" eb="564">
      <t>アソ</t>
    </rPh>
    <rPh sb="564" eb="565">
      <t>ヤス</t>
    </rPh>
    <rPh sb="565" eb="567">
      <t>ジョウタイ</t>
    </rPh>
    <rPh sb="578" eb="580">
      <t>モンダイ</t>
    </rPh>
    <rPh sb="584" eb="586">
      <t>ハンダン</t>
    </rPh>
    <rPh sb="601" eb="604">
      <t>スイセンカ</t>
    </rPh>
    <rPh sb="604" eb="605">
      <t>リツ</t>
    </rPh>
    <rPh sb="607" eb="608">
      <t>カク</t>
    </rPh>
    <rPh sb="608" eb="609">
      <t>コ</t>
    </rPh>
    <rPh sb="610" eb="612">
      <t>セッチ</t>
    </rPh>
    <rPh sb="614" eb="617">
      <t>ジョウカソウ</t>
    </rPh>
    <rPh sb="618" eb="620">
      <t>オスイ</t>
    </rPh>
    <rPh sb="620" eb="622">
      <t>ショリ</t>
    </rPh>
    <rPh sb="626" eb="628">
      <t>ジンコウ</t>
    </rPh>
    <rPh sb="629" eb="631">
      <t>ワリアイ</t>
    </rPh>
    <rPh sb="635" eb="637">
      <t>コンゴ</t>
    </rPh>
    <rPh sb="644" eb="646">
      <t>スイイ</t>
    </rPh>
    <phoneticPr fontId="14"/>
  </si>
  <si>
    <t>　適宜、機器等の修繕を図っており、現時点において老朽化に対する大きな懸念はありません。</t>
    <rPh sb="1" eb="3">
      <t>テキギ</t>
    </rPh>
    <rPh sb="4" eb="7">
      <t>キキトウ</t>
    </rPh>
    <rPh sb="8" eb="10">
      <t>シュウゼン</t>
    </rPh>
    <rPh sb="11" eb="12">
      <t>ハカ</t>
    </rPh>
    <rPh sb="17" eb="20">
      <t>ゲンジテン</t>
    </rPh>
    <rPh sb="24" eb="27">
      <t>ロウキュウカ</t>
    </rPh>
    <rPh sb="28" eb="29">
      <t>タイ</t>
    </rPh>
    <rPh sb="31" eb="32">
      <t>オオ</t>
    </rPh>
    <rPh sb="34" eb="36">
      <t>ケネン</t>
    </rPh>
    <phoneticPr fontId="14"/>
  </si>
  <si>
    <t>　各項目の分析結果からは、経営に特段の支障が生じているとは認められないものと結論付けられます。
　事業開始より10年以上が経過しており、近い将来、浄化槽の更新や修繕では対応しきれない老朽化対策が必要となることが考えられます。
　平成29年度からのPFI事業化により効率的な事業運営が進められていますが、引き続きPFI事業者と連携し、計画的な経営や資産管理を適切に図っていく必要があります。</t>
    <rPh sb="1" eb="4">
      <t>カクコウモク</t>
    </rPh>
    <rPh sb="5" eb="7">
      <t>ブンセキ</t>
    </rPh>
    <rPh sb="7" eb="9">
      <t>ケッカ</t>
    </rPh>
    <rPh sb="13" eb="15">
      <t>ケイエイ</t>
    </rPh>
    <rPh sb="16" eb="18">
      <t>トクダン</t>
    </rPh>
    <rPh sb="19" eb="21">
      <t>シショウ</t>
    </rPh>
    <rPh sb="22" eb="23">
      <t>ショウ</t>
    </rPh>
    <rPh sb="29" eb="30">
      <t>ミト</t>
    </rPh>
    <rPh sb="38" eb="40">
      <t>ケツロン</t>
    </rPh>
    <rPh sb="40" eb="41">
      <t>ヅ</t>
    </rPh>
    <rPh sb="49" eb="51">
      <t>ジギョウ</t>
    </rPh>
    <rPh sb="51" eb="53">
      <t>カイシ</t>
    </rPh>
    <rPh sb="57" eb="58">
      <t>ネン</t>
    </rPh>
    <rPh sb="58" eb="60">
      <t>イジョウ</t>
    </rPh>
    <rPh sb="61" eb="63">
      <t>ケイカ</t>
    </rPh>
    <rPh sb="68" eb="69">
      <t>チカ</t>
    </rPh>
    <rPh sb="70" eb="72">
      <t>ショウライ</t>
    </rPh>
    <rPh sb="73" eb="76">
      <t>ジョウカソウ</t>
    </rPh>
    <rPh sb="77" eb="79">
      <t>コウシン</t>
    </rPh>
    <rPh sb="80" eb="82">
      <t>シュウゼン</t>
    </rPh>
    <rPh sb="84" eb="86">
      <t>タイオウ</t>
    </rPh>
    <rPh sb="91" eb="94">
      <t>ロウキュウカ</t>
    </rPh>
    <rPh sb="94" eb="96">
      <t>タイサク</t>
    </rPh>
    <rPh sb="97" eb="99">
      <t>ヒツヨウ</t>
    </rPh>
    <rPh sb="105" eb="106">
      <t>カンガ</t>
    </rPh>
    <rPh sb="114" eb="116">
      <t>ヘイセイ</t>
    </rPh>
    <rPh sb="118" eb="119">
      <t>ネン</t>
    </rPh>
    <rPh sb="119" eb="120">
      <t>ド</t>
    </rPh>
    <rPh sb="126" eb="128">
      <t>ジギョウ</t>
    </rPh>
    <rPh sb="128" eb="129">
      <t>カ</t>
    </rPh>
    <rPh sb="132" eb="135">
      <t>コウリツテキ</t>
    </rPh>
    <rPh sb="136" eb="138">
      <t>ジギョウ</t>
    </rPh>
    <rPh sb="138" eb="140">
      <t>ウンエイ</t>
    </rPh>
    <rPh sb="141" eb="142">
      <t>スス</t>
    </rPh>
    <rPh sb="151" eb="152">
      <t>ヒ</t>
    </rPh>
    <rPh sb="153" eb="154">
      <t>ツヅ</t>
    </rPh>
    <rPh sb="158" eb="161">
      <t>ジギョウシャ</t>
    </rPh>
    <rPh sb="162" eb="164">
      <t>レンケイ</t>
    </rPh>
    <rPh sb="166" eb="169">
      <t>ケイカクテキ</t>
    </rPh>
    <rPh sb="170" eb="172">
      <t>ケイエイ</t>
    </rPh>
    <rPh sb="173" eb="175">
      <t>シサン</t>
    </rPh>
    <rPh sb="175" eb="177">
      <t>カンリ</t>
    </rPh>
    <rPh sb="178" eb="180">
      <t>テキセツ</t>
    </rPh>
    <rPh sb="181" eb="182">
      <t>ハカ</t>
    </rPh>
    <rPh sb="186" eb="188">
      <t>ヒツヨウ</t>
    </rPh>
    <phoneticPr fontId="14"/>
  </si>
</sst>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0"/>
      <color theme="1"/>
      <name val="ＭＳ ゴシック"/>
    </font>
    <font>
      <sz val="11"/>
      <color theme="1"/>
      <name val="ＭＳ Ｐゴシック"/>
    </font>
    <font>
      <sz val="6"/>
      <color auto="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81.67</c:v>
                </c:pt>
                <c:pt idx="1">
                  <c:v>74.790000000000006</c:v>
                </c:pt>
                <c:pt idx="2">
                  <c:v>72.63</c:v>
                </c:pt>
                <c:pt idx="3">
                  <c:v>76.45</c:v>
                </c:pt>
                <c:pt idx="4">
                  <c:v>73.72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
                  <c:v>0</c:v>
                </c:pt>
                <c:pt idx="1" formatCode="#,##0.00;&quot;△&quot;#,##0.00">
                  <c:v>0</c:v>
                </c:pt>
                <c:pt idx="2">
                  <c:v>1325.14</c:v>
                </c:pt>
                <c:pt idx="3">
                  <c:v>1323.37</c:v>
                </c:pt>
                <c:pt idx="4">
                  <c:v>1314.38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392.19</c:v>
                </c:pt>
                <c:pt idx="1">
                  <c:v>413.5</c:v>
                </c:pt>
                <c:pt idx="2">
                  <c:v>407.42</c:v>
                </c:pt>
                <c:pt idx="3">
                  <c:v>386.46</c:v>
                </c:pt>
                <c:pt idx="4">
                  <c:v>421.25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99.38</c:v>
                </c:pt>
                <c:pt idx="1">
                  <c:v>98.01</c:v>
                </c:pt>
                <c:pt idx="2">
                  <c:v>99.69</c:v>
                </c:pt>
                <c:pt idx="3">
                  <c:v>60.67</c:v>
                </c:pt>
                <c:pt idx="4">
                  <c:v>59.88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57.03</c:v>
                </c:pt>
                <c:pt idx="1">
                  <c:v>55.84</c:v>
                </c:pt>
                <c:pt idx="2">
                  <c:v>57.08</c:v>
                </c:pt>
                <c:pt idx="3">
                  <c:v>55.85</c:v>
                </c:pt>
                <c:pt idx="4">
                  <c:v>53.23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210.8</c:v>
                </c:pt>
                <c:pt idx="1">
                  <c:v>204.54</c:v>
                </c:pt>
                <c:pt idx="2">
                  <c:v>204.89</c:v>
                </c:pt>
                <c:pt idx="3">
                  <c:v>342.95</c:v>
                </c:pt>
                <c:pt idx="4">
                  <c:v>353.88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283.73</c:v>
                </c:pt>
                <c:pt idx="1">
                  <c:v>287.57</c:v>
                </c:pt>
                <c:pt idx="2">
                  <c:v>286.86</c:v>
                </c:pt>
                <c:pt idx="3">
                  <c:v>287.91000000000003</c:v>
                </c:pt>
                <c:pt idx="4">
                  <c:v>283.3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51.25</c:v>
                </c:pt>
                <c:pt idx="4">
                  <c:v>50.54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58.25</c:v>
                </c:pt>
                <c:pt idx="1">
                  <c:v>61.55</c:v>
                </c:pt>
                <c:pt idx="2">
                  <c:v>57.22</c:v>
                </c:pt>
                <c:pt idx="3">
                  <c:v>54.93</c:v>
                </c:pt>
                <c:pt idx="4">
                  <c:v>55.96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【307.23】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81.67</v>
          </cell>
          <cell r="Z6">
            <v>74.790000000000006</v>
          </cell>
          <cell r="AA6">
            <v>72.63</v>
          </cell>
          <cell r="AB6">
            <v>76.45</v>
          </cell>
          <cell r="AC6">
            <v>73.72</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1325.14</v>
          </cell>
          <cell r="BI6">
            <v>1323.37</v>
          </cell>
          <cell r="BJ6">
            <v>1314.38</v>
          </cell>
          <cell r="BK6">
            <v>392.19</v>
          </cell>
          <cell r="BL6">
            <v>413.5</v>
          </cell>
          <cell r="BM6">
            <v>407.42</v>
          </cell>
          <cell r="BN6">
            <v>386.46</v>
          </cell>
          <cell r="BO6">
            <v>421.25</v>
          </cell>
          <cell r="BQ6">
            <v>99.38</v>
          </cell>
          <cell r="BR6">
            <v>98.01</v>
          </cell>
          <cell r="BS6">
            <v>99.69</v>
          </cell>
          <cell r="BT6">
            <v>60.67</v>
          </cell>
          <cell r="BU6">
            <v>59.88</v>
          </cell>
          <cell r="BV6">
            <v>57.03</v>
          </cell>
          <cell r="BW6">
            <v>55.84</v>
          </cell>
          <cell r="BX6">
            <v>57.08</v>
          </cell>
          <cell r="BY6">
            <v>55.85</v>
          </cell>
          <cell r="BZ6">
            <v>53.23</v>
          </cell>
          <cell r="CB6">
            <v>210.8</v>
          </cell>
          <cell r="CC6">
            <v>204.54</v>
          </cell>
          <cell r="CD6">
            <v>204.89</v>
          </cell>
          <cell r="CE6">
            <v>342.95</v>
          </cell>
          <cell r="CF6">
            <v>353.88</v>
          </cell>
          <cell r="CG6">
            <v>283.73</v>
          </cell>
          <cell r="CH6">
            <v>287.57</v>
          </cell>
          <cell r="CI6">
            <v>286.86</v>
          </cell>
          <cell r="CJ6">
            <v>287.91000000000003</v>
          </cell>
          <cell r="CK6">
            <v>283.3</v>
          </cell>
          <cell r="CM6">
            <v>100</v>
          </cell>
          <cell r="CN6">
            <v>100</v>
          </cell>
          <cell r="CO6">
            <v>100</v>
          </cell>
          <cell r="CP6">
            <v>51.25</v>
          </cell>
          <cell r="CQ6">
            <v>50.54</v>
          </cell>
          <cell r="CR6">
            <v>58.25</v>
          </cell>
          <cell r="CS6">
            <v>61.55</v>
          </cell>
          <cell r="CT6">
            <v>57.22</v>
          </cell>
          <cell r="CU6">
            <v>54.93</v>
          </cell>
          <cell r="CV6">
            <v>55.96</v>
          </cell>
          <cell r="CX6">
            <v>100</v>
          </cell>
          <cell r="CY6">
            <v>100</v>
          </cell>
          <cell r="CZ6">
            <v>100</v>
          </cell>
          <cell r="DA6">
            <v>100</v>
          </cell>
          <cell r="DB6">
            <v>100</v>
          </cell>
          <cell r="DC6">
            <v>68.150000000000006</v>
          </cell>
          <cell r="DD6">
            <v>67.489999999999995</v>
          </cell>
          <cell r="DE6">
            <v>67.290000000000006</v>
          </cell>
          <cell r="DF6">
            <v>65.569999999999993</v>
          </cell>
          <cell r="DG6">
            <v>60.12</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t="str">
            <v>-</v>
          </cell>
          <cell r="EF6" t="str">
            <v>-</v>
          </cell>
          <cell r="EG6" t="str">
            <v>-</v>
          </cell>
          <cell r="EH6" t="str">
            <v>-</v>
          </cell>
          <cell r="EI6" t="str">
            <v>-</v>
          </cell>
          <cell r="EJ6" t="str">
            <v>-</v>
          </cell>
          <cell r="EK6" t="str">
            <v>-</v>
          </cell>
          <cell r="EL6" t="str">
            <v>-</v>
          </cell>
          <cell r="EM6" t="str">
            <v>-</v>
          </cell>
          <cell r="EN6" t="str">
            <v>-</v>
          </cell>
        </row>
        <row r="7"/>
        <row r="8"/>
        <row r="9"/>
        <row r="10">
          <cell r="B10">
            <v>46388</v>
          </cell>
          <cell r="C10">
            <v>46753</v>
          </cell>
          <cell r="D10">
            <v>47119</v>
          </cell>
          <cell r="E10">
            <v>47484</v>
          </cell>
          <cell r="F10">
            <v>47849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zoomScale="70" zoomScaleNormal="70" workbookViewId="0">
      <selection activeCell="AF6" sqref="AF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宮崎県　宮崎市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6</v>
      </c>
      <c r="J7" s="5"/>
      <c r="K7" s="5"/>
      <c r="L7" s="5"/>
      <c r="M7" s="5"/>
      <c r="N7" s="5"/>
      <c r="O7" s="5"/>
      <c r="P7" s="5" t="s">
        <v>2</v>
      </c>
      <c r="Q7" s="5"/>
      <c r="R7" s="5"/>
      <c r="S7" s="5"/>
      <c r="T7" s="5"/>
      <c r="U7" s="5"/>
      <c r="V7" s="5"/>
      <c r="W7" s="5" t="s">
        <v>5</v>
      </c>
      <c r="X7" s="5"/>
      <c r="Y7" s="5"/>
      <c r="Z7" s="5"/>
      <c r="AA7" s="5"/>
      <c r="AB7" s="5"/>
      <c r="AC7" s="5"/>
      <c r="AD7" s="5" t="s">
        <v>13</v>
      </c>
      <c r="AE7" s="5"/>
      <c r="AF7" s="5"/>
      <c r="AG7" s="5"/>
      <c r="AH7" s="5"/>
      <c r="AI7" s="5"/>
      <c r="AJ7" s="5"/>
      <c r="AK7" s="3"/>
      <c r="AL7" s="5" t="s">
        <v>14</v>
      </c>
      <c r="AM7" s="5"/>
      <c r="AN7" s="5"/>
      <c r="AO7" s="5"/>
      <c r="AP7" s="5"/>
      <c r="AQ7" s="5"/>
      <c r="AR7" s="5"/>
      <c r="AS7" s="5"/>
      <c r="AT7" s="5" t="s">
        <v>11</v>
      </c>
      <c r="AU7" s="5"/>
      <c r="AV7" s="5"/>
      <c r="AW7" s="5"/>
      <c r="AX7" s="5"/>
      <c r="AY7" s="5"/>
      <c r="AZ7" s="5"/>
      <c r="BA7" s="5"/>
      <c r="BB7" s="5" t="s">
        <v>8</v>
      </c>
      <c r="BC7" s="5"/>
      <c r="BD7" s="5"/>
      <c r="BE7" s="5"/>
      <c r="BF7" s="5"/>
      <c r="BG7" s="5"/>
      <c r="BH7" s="5"/>
      <c r="BI7" s="5"/>
      <c r="BJ7" s="3"/>
      <c r="BK7" s="3"/>
      <c r="BL7" s="27" t="s">
        <v>16</v>
      </c>
      <c r="BM7" s="39"/>
      <c r="BN7" s="39"/>
      <c r="BO7" s="39"/>
      <c r="BP7" s="39"/>
      <c r="BQ7" s="39"/>
      <c r="BR7" s="39"/>
      <c r="BS7" s="39"/>
      <c r="BT7" s="39"/>
      <c r="BU7" s="39"/>
      <c r="BV7" s="39"/>
      <c r="BW7" s="39"/>
      <c r="BX7" s="39"/>
      <c r="BY7" s="55"/>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1" t="str">
        <f>データ!$M$6</f>
        <v>非設置</v>
      </c>
      <c r="AE8" s="21"/>
      <c r="AF8" s="21"/>
      <c r="AG8" s="21"/>
      <c r="AH8" s="21"/>
      <c r="AI8" s="21"/>
      <c r="AJ8" s="21"/>
      <c r="AK8" s="3"/>
      <c r="AL8" s="22">
        <f>データ!S6</f>
        <v>402632</v>
      </c>
      <c r="AM8" s="22"/>
      <c r="AN8" s="22"/>
      <c r="AO8" s="22"/>
      <c r="AP8" s="22"/>
      <c r="AQ8" s="22"/>
      <c r="AR8" s="22"/>
      <c r="AS8" s="22"/>
      <c r="AT8" s="7">
        <f>データ!T6</f>
        <v>643.66999999999996</v>
      </c>
      <c r="AU8" s="7"/>
      <c r="AV8" s="7"/>
      <c r="AW8" s="7"/>
      <c r="AX8" s="7"/>
      <c r="AY8" s="7"/>
      <c r="AZ8" s="7"/>
      <c r="BA8" s="7"/>
      <c r="BB8" s="7">
        <f>データ!U6</f>
        <v>625.53</v>
      </c>
      <c r="BC8" s="7"/>
      <c r="BD8" s="7"/>
      <c r="BE8" s="7"/>
      <c r="BF8" s="7"/>
      <c r="BG8" s="7"/>
      <c r="BH8" s="7"/>
      <c r="BI8" s="7"/>
      <c r="BJ8" s="3"/>
      <c r="BK8" s="3"/>
      <c r="BL8" s="28" t="s">
        <v>17</v>
      </c>
      <c r="BM8" s="40"/>
      <c r="BN8" s="49" t="s">
        <v>18</v>
      </c>
      <c r="BO8" s="52"/>
      <c r="BP8" s="52"/>
      <c r="BQ8" s="52"/>
      <c r="BR8" s="52"/>
      <c r="BS8" s="52"/>
      <c r="BT8" s="52"/>
      <c r="BU8" s="52"/>
      <c r="BV8" s="52"/>
      <c r="BW8" s="52"/>
      <c r="BX8" s="52"/>
      <c r="BY8" s="56"/>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41"/>
      <c r="BN9" s="50" t="s">
        <v>10</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1.3</v>
      </c>
      <c r="Q10" s="7"/>
      <c r="R10" s="7"/>
      <c r="S10" s="7"/>
      <c r="T10" s="7"/>
      <c r="U10" s="7"/>
      <c r="V10" s="7"/>
      <c r="W10" s="7">
        <f>データ!Q6</f>
        <v>100</v>
      </c>
      <c r="X10" s="7"/>
      <c r="Y10" s="7"/>
      <c r="Z10" s="7"/>
      <c r="AA10" s="7"/>
      <c r="AB10" s="7"/>
      <c r="AC10" s="7"/>
      <c r="AD10" s="22">
        <f>データ!R6</f>
        <v>3880</v>
      </c>
      <c r="AE10" s="22"/>
      <c r="AF10" s="22"/>
      <c r="AG10" s="22"/>
      <c r="AH10" s="22"/>
      <c r="AI10" s="22"/>
      <c r="AJ10" s="22"/>
      <c r="AK10" s="2"/>
      <c r="AL10" s="22">
        <f>データ!V6</f>
        <v>5231</v>
      </c>
      <c r="AM10" s="22"/>
      <c r="AN10" s="22"/>
      <c r="AO10" s="22"/>
      <c r="AP10" s="22"/>
      <c r="AQ10" s="22"/>
      <c r="AR10" s="22"/>
      <c r="AS10" s="22"/>
      <c r="AT10" s="7">
        <f>データ!W6</f>
        <v>1.e-002</v>
      </c>
      <c r="AU10" s="7"/>
      <c r="AV10" s="7"/>
      <c r="AW10" s="7"/>
      <c r="AX10" s="7"/>
      <c r="AY10" s="7"/>
      <c r="AZ10" s="7"/>
      <c r="BA10" s="7"/>
      <c r="BB10" s="7">
        <f>データ!X6</f>
        <v>523100</v>
      </c>
      <c r="BC10" s="7"/>
      <c r="BD10" s="7"/>
      <c r="BE10" s="7"/>
      <c r="BF10" s="7"/>
      <c r="BG10" s="7"/>
      <c r="BH10" s="7"/>
      <c r="BI10" s="7"/>
      <c r="BJ10" s="2"/>
      <c r="BK10" s="2"/>
      <c r="BL10" s="30" t="s">
        <v>15</v>
      </c>
      <c r="BM10" s="42"/>
      <c r="BN10" s="51" t="s">
        <v>40</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113</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114</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46</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115</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c r="C84" s="2"/>
    </row>
    <row r="85" spans="1:78" hidden="1">
      <c r="B85" s="12" t="s">
        <v>4</v>
      </c>
      <c r="C85" s="12"/>
      <c r="D85" s="12"/>
      <c r="E85" s="12" t="s">
        <v>47</v>
      </c>
      <c r="F85" s="12" t="s">
        <v>29</v>
      </c>
      <c r="G85" s="12" t="s">
        <v>49</v>
      </c>
      <c r="H85" s="12" t="s">
        <v>39</v>
      </c>
      <c r="I85" s="12" t="s">
        <v>51</v>
      </c>
      <c r="J85" s="12" t="s">
        <v>26</v>
      </c>
      <c r="K85" s="12" t="s">
        <v>52</v>
      </c>
      <c r="L85" s="12" t="s">
        <v>53</v>
      </c>
      <c r="M85" s="12" t="s">
        <v>54</v>
      </c>
      <c r="N85" s="12" t="s">
        <v>48</v>
      </c>
      <c r="O85" s="12" t="s">
        <v>28</v>
      </c>
    </row>
    <row r="86" spans="1:78" hidden="1">
      <c r="B86" s="12"/>
      <c r="C86" s="12"/>
      <c r="D86" s="12"/>
      <c r="E86" s="12" t="str">
        <f>データ!AI6</f>
        <v/>
      </c>
      <c r="F86" s="12" t="s">
        <v>57</v>
      </c>
      <c r="G86" s="12" t="s">
        <v>57</v>
      </c>
      <c r="H86" s="12" t="str">
        <f>データ!BP6</f>
        <v>【307.23】</v>
      </c>
      <c r="I86" s="12" t="str">
        <f>データ!CA6</f>
        <v>【59.98】</v>
      </c>
      <c r="J86" s="12" t="str">
        <f>データ!CL6</f>
        <v>【272.98】</v>
      </c>
      <c r="K86" s="12" t="str">
        <f>データ!CW6</f>
        <v>【58.71】</v>
      </c>
      <c r="L86" s="12" t="str">
        <f>データ!DH6</f>
        <v>【79.51】</v>
      </c>
      <c r="M86" s="12" t="s">
        <v>57</v>
      </c>
      <c r="N86" s="12" t="s">
        <v>57</v>
      </c>
      <c r="O86" s="12" t="str">
        <f>データ!EO6</f>
        <v>【-】</v>
      </c>
    </row>
  </sheetData>
  <sheetProtection algorithmName="SHA-512" hashValue="R4wbSycObAru8Y/wCtz4d2GQ5ucSgqhyLTpJrm9KfkkGBCYJbg3G6leoqGdKOBGP83w60mOENdzeiKTSPVStNg==" saltValue="w9OjUZ4+LYmRJI/rye033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3"/>
  <sheetViews>
    <sheetView showGridLines="0" workbookViewId="0"/>
  </sheetViews>
  <sheetFormatPr defaultRowHeight="13.5"/>
  <cols>
    <col min="2" max="144" width="11.875" customWidth="1"/>
  </cols>
  <sheetData>
    <row r="1" spans="1:145">
      <c r="A1" t="s">
        <v>59</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5">
      <c r="A2" s="66" t="s">
        <v>61</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5">
      <c r="A3" s="66" t="s">
        <v>63</v>
      </c>
      <c r="B3" s="68" t="s">
        <v>55</v>
      </c>
      <c r="C3" s="68" t="s">
        <v>44</v>
      </c>
      <c r="D3" s="68" t="s">
        <v>20</v>
      </c>
      <c r="E3" s="68" t="s">
        <v>37</v>
      </c>
      <c r="F3" s="68" t="s">
        <v>50</v>
      </c>
      <c r="G3" s="68" t="s">
        <v>66</v>
      </c>
      <c r="H3" s="75" t="s">
        <v>9</v>
      </c>
      <c r="I3" s="78"/>
      <c r="J3" s="78"/>
      <c r="K3" s="78"/>
      <c r="L3" s="78"/>
      <c r="M3" s="78"/>
      <c r="N3" s="78"/>
      <c r="O3" s="78"/>
      <c r="P3" s="78"/>
      <c r="Q3" s="78"/>
      <c r="R3" s="78"/>
      <c r="S3" s="78"/>
      <c r="T3" s="78"/>
      <c r="U3" s="78"/>
      <c r="V3" s="78"/>
      <c r="W3" s="78"/>
      <c r="X3" s="83"/>
      <c r="Y3" s="86" t="s">
        <v>32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45</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c r="A4" s="66" t="s">
        <v>62</v>
      </c>
      <c r="B4" s="69"/>
      <c r="C4" s="69"/>
      <c r="D4" s="69"/>
      <c r="E4" s="69"/>
      <c r="F4" s="69"/>
      <c r="G4" s="69"/>
      <c r="H4" s="76"/>
      <c r="I4" s="79"/>
      <c r="J4" s="79"/>
      <c r="K4" s="79"/>
      <c r="L4" s="79"/>
      <c r="M4" s="79"/>
      <c r="N4" s="79"/>
      <c r="O4" s="79"/>
      <c r="P4" s="79"/>
      <c r="Q4" s="79"/>
      <c r="R4" s="79"/>
      <c r="S4" s="79"/>
      <c r="T4" s="79"/>
      <c r="U4" s="79"/>
      <c r="V4" s="79"/>
      <c r="W4" s="79"/>
      <c r="X4" s="84"/>
      <c r="Y4" s="87" t="s">
        <v>65</v>
      </c>
      <c r="Z4" s="87"/>
      <c r="AA4" s="87"/>
      <c r="AB4" s="87"/>
      <c r="AC4" s="87"/>
      <c r="AD4" s="87"/>
      <c r="AE4" s="87"/>
      <c r="AF4" s="87"/>
      <c r="AG4" s="87"/>
      <c r="AH4" s="87"/>
      <c r="AI4" s="87"/>
      <c r="AJ4" s="87" t="s">
        <v>36</v>
      </c>
      <c r="AK4" s="87"/>
      <c r="AL4" s="87"/>
      <c r="AM4" s="87"/>
      <c r="AN4" s="87"/>
      <c r="AO4" s="87"/>
      <c r="AP4" s="87"/>
      <c r="AQ4" s="87"/>
      <c r="AR4" s="87"/>
      <c r="AS4" s="87"/>
      <c r="AT4" s="87"/>
      <c r="AU4" s="87" t="s">
        <v>0</v>
      </c>
      <c r="AV4" s="87"/>
      <c r="AW4" s="87"/>
      <c r="AX4" s="87"/>
      <c r="AY4" s="87"/>
      <c r="AZ4" s="87"/>
      <c r="BA4" s="87"/>
      <c r="BB4" s="87"/>
      <c r="BC4" s="87"/>
      <c r="BD4" s="87"/>
      <c r="BE4" s="87"/>
      <c r="BF4" s="87" t="s">
        <v>67</v>
      </c>
      <c r="BG4" s="87"/>
      <c r="BH4" s="87"/>
      <c r="BI4" s="87"/>
      <c r="BJ4" s="87"/>
      <c r="BK4" s="87"/>
      <c r="BL4" s="87"/>
      <c r="BM4" s="87"/>
      <c r="BN4" s="87"/>
      <c r="BO4" s="87"/>
      <c r="BP4" s="87"/>
      <c r="BQ4" s="87" t="s">
        <v>60</v>
      </c>
      <c r="BR4" s="87"/>
      <c r="BS4" s="87"/>
      <c r="BT4" s="87"/>
      <c r="BU4" s="87"/>
      <c r="BV4" s="87"/>
      <c r="BW4" s="87"/>
      <c r="BX4" s="87"/>
      <c r="BY4" s="87"/>
      <c r="BZ4" s="87"/>
      <c r="CA4" s="87"/>
      <c r="CB4" s="87" t="s">
        <v>68</v>
      </c>
      <c r="CC4" s="87"/>
      <c r="CD4" s="87"/>
      <c r="CE4" s="87"/>
      <c r="CF4" s="87"/>
      <c r="CG4" s="87"/>
      <c r="CH4" s="87"/>
      <c r="CI4" s="87"/>
      <c r="CJ4" s="87"/>
      <c r="CK4" s="87"/>
      <c r="CL4" s="87"/>
      <c r="CM4" s="87" t="s">
        <v>69</v>
      </c>
      <c r="CN4" s="87"/>
      <c r="CO4" s="87"/>
      <c r="CP4" s="87"/>
      <c r="CQ4" s="87"/>
      <c r="CR4" s="87"/>
      <c r="CS4" s="87"/>
      <c r="CT4" s="87"/>
      <c r="CU4" s="87"/>
      <c r="CV4" s="87"/>
      <c r="CW4" s="87"/>
      <c r="CX4" s="87" t="s">
        <v>31</v>
      </c>
      <c r="CY4" s="87"/>
      <c r="CZ4" s="87"/>
      <c r="DA4" s="87"/>
      <c r="DB4" s="87"/>
      <c r="DC4" s="87"/>
      <c r="DD4" s="87"/>
      <c r="DE4" s="87"/>
      <c r="DF4" s="87"/>
      <c r="DG4" s="87"/>
      <c r="DH4" s="87"/>
      <c r="DI4" s="87" t="s">
        <v>41</v>
      </c>
      <c r="DJ4" s="87"/>
      <c r="DK4" s="87"/>
      <c r="DL4" s="87"/>
      <c r="DM4" s="87"/>
      <c r="DN4" s="87"/>
      <c r="DO4" s="87"/>
      <c r="DP4" s="87"/>
      <c r="DQ4" s="87"/>
      <c r="DR4" s="87"/>
      <c r="DS4" s="87"/>
      <c r="DT4" s="87" t="s">
        <v>70</v>
      </c>
      <c r="DU4" s="87"/>
      <c r="DV4" s="87"/>
      <c r="DW4" s="87"/>
      <c r="DX4" s="87"/>
      <c r="DY4" s="87"/>
      <c r="DZ4" s="87"/>
      <c r="EA4" s="87"/>
      <c r="EB4" s="87"/>
      <c r="EC4" s="87"/>
      <c r="ED4" s="87"/>
      <c r="EE4" s="87" t="s">
        <v>71</v>
      </c>
      <c r="EF4" s="87"/>
      <c r="EG4" s="87"/>
      <c r="EH4" s="87"/>
      <c r="EI4" s="87"/>
      <c r="EJ4" s="87"/>
      <c r="EK4" s="87"/>
      <c r="EL4" s="87"/>
      <c r="EM4" s="87"/>
      <c r="EN4" s="87"/>
      <c r="EO4" s="87"/>
    </row>
    <row r="5" spans="1:145">
      <c r="A5" s="66" t="s">
        <v>72</v>
      </c>
      <c r="B5" s="70"/>
      <c r="C5" s="70"/>
      <c r="D5" s="70"/>
      <c r="E5" s="70"/>
      <c r="F5" s="70"/>
      <c r="G5" s="70"/>
      <c r="H5" s="77" t="s">
        <v>73</v>
      </c>
      <c r="I5" s="77" t="s">
        <v>74</v>
      </c>
      <c r="J5" s="77" t="s">
        <v>75</v>
      </c>
      <c r="K5" s="77" t="s">
        <v>76</v>
      </c>
      <c r="L5" s="77" t="s">
        <v>77</v>
      </c>
      <c r="M5" s="77" t="s">
        <v>13</v>
      </c>
      <c r="N5" s="77" t="s">
        <v>78</v>
      </c>
      <c r="O5" s="77" t="s">
        <v>79</v>
      </c>
      <c r="P5" s="77" t="s">
        <v>80</v>
      </c>
      <c r="Q5" s="77" t="s">
        <v>81</v>
      </c>
      <c r="R5" s="77" t="s">
        <v>82</v>
      </c>
      <c r="S5" s="77" t="s">
        <v>58</v>
      </c>
      <c r="T5" s="77" t="s">
        <v>83</v>
      </c>
      <c r="U5" s="77" t="s">
        <v>84</v>
      </c>
      <c r="V5" s="77" t="s">
        <v>85</v>
      </c>
      <c r="W5" s="77" t="s">
        <v>86</v>
      </c>
      <c r="X5" s="77" t="s">
        <v>87</v>
      </c>
      <c r="Y5" s="77" t="s">
        <v>34</v>
      </c>
      <c r="Z5" s="77" t="s">
        <v>88</v>
      </c>
      <c r="AA5" s="77" t="s">
        <v>89</v>
      </c>
      <c r="AB5" s="77" t="s">
        <v>90</v>
      </c>
      <c r="AC5" s="77" t="s">
        <v>91</v>
      </c>
      <c r="AD5" s="77" t="s">
        <v>92</v>
      </c>
      <c r="AE5" s="77" t="s">
        <v>93</v>
      </c>
      <c r="AF5" s="77" t="s">
        <v>94</v>
      </c>
      <c r="AG5" s="77" t="s">
        <v>95</v>
      </c>
      <c r="AH5" s="77" t="s">
        <v>96</v>
      </c>
      <c r="AI5" s="77" t="s">
        <v>4</v>
      </c>
      <c r="AJ5" s="77" t="s">
        <v>34</v>
      </c>
      <c r="AK5" s="77" t="s">
        <v>88</v>
      </c>
      <c r="AL5" s="77" t="s">
        <v>89</v>
      </c>
      <c r="AM5" s="77" t="s">
        <v>90</v>
      </c>
      <c r="AN5" s="77" t="s">
        <v>91</v>
      </c>
      <c r="AO5" s="77" t="s">
        <v>92</v>
      </c>
      <c r="AP5" s="77" t="s">
        <v>93</v>
      </c>
      <c r="AQ5" s="77" t="s">
        <v>94</v>
      </c>
      <c r="AR5" s="77" t="s">
        <v>95</v>
      </c>
      <c r="AS5" s="77" t="s">
        <v>96</v>
      </c>
      <c r="AT5" s="77" t="s">
        <v>97</v>
      </c>
      <c r="AU5" s="77" t="s">
        <v>34</v>
      </c>
      <c r="AV5" s="77" t="s">
        <v>88</v>
      </c>
      <c r="AW5" s="77" t="s">
        <v>89</v>
      </c>
      <c r="AX5" s="77" t="s">
        <v>90</v>
      </c>
      <c r="AY5" s="77" t="s">
        <v>91</v>
      </c>
      <c r="AZ5" s="77" t="s">
        <v>92</v>
      </c>
      <c r="BA5" s="77" t="s">
        <v>93</v>
      </c>
      <c r="BB5" s="77" t="s">
        <v>94</v>
      </c>
      <c r="BC5" s="77" t="s">
        <v>95</v>
      </c>
      <c r="BD5" s="77" t="s">
        <v>96</v>
      </c>
      <c r="BE5" s="77" t="s">
        <v>97</v>
      </c>
      <c r="BF5" s="77" t="s">
        <v>34</v>
      </c>
      <c r="BG5" s="77" t="s">
        <v>88</v>
      </c>
      <c r="BH5" s="77" t="s">
        <v>89</v>
      </c>
      <c r="BI5" s="77" t="s">
        <v>90</v>
      </c>
      <c r="BJ5" s="77" t="s">
        <v>91</v>
      </c>
      <c r="BK5" s="77" t="s">
        <v>92</v>
      </c>
      <c r="BL5" s="77" t="s">
        <v>93</v>
      </c>
      <c r="BM5" s="77" t="s">
        <v>94</v>
      </c>
      <c r="BN5" s="77" t="s">
        <v>95</v>
      </c>
      <c r="BO5" s="77" t="s">
        <v>96</v>
      </c>
      <c r="BP5" s="77" t="s">
        <v>97</v>
      </c>
      <c r="BQ5" s="77" t="s">
        <v>34</v>
      </c>
      <c r="BR5" s="77" t="s">
        <v>88</v>
      </c>
      <c r="BS5" s="77" t="s">
        <v>89</v>
      </c>
      <c r="BT5" s="77" t="s">
        <v>90</v>
      </c>
      <c r="BU5" s="77" t="s">
        <v>91</v>
      </c>
      <c r="BV5" s="77" t="s">
        <v>92</v>
      </c>
      <c r="BW5" s="77" t="s">
        <v>93</v>
      </c>
      <c r="BX5" s="77" t="s">
        <v>94</v>
      </c>
      <c r="BY5" s="77" t="s">
        <v>95</v>
      </c>
      <c r="BZ5" s="77" t="s">
        <v>96</v>
      </c>
      <c r="CA5" s="77" t="s">
        <v>97</v>
      </c>
      <c r="CB5" s="77" t="s">
        <v>34</v>
      </c>
      <c r="CC5" s="77" t="s">
        <v>88</v>
      </c>
      <c r="CD5" s="77" t="s">
        <v>89</v>
      </c>
      <c r="CE5" s="77" t="s">
        <v>90</v>
      </c>
      <c r="CF5" s="77" t="s">
        <v>91</v>
      </c>
      <c r="CG5" s="77" t="s">
        <v>92</v>
      </c>
      <c r="CH5" s="77" t="s">
        <v>93</v>
      </c>
      <c r="CI5" s="77" t="s">
        <v>94</v>
      </c>
      <c r="CJ5" s="77" t="s">
        <v>95</v>
      </c>
      <c r="CK5" s="77" t="s">
        <v>96</v>
      </c>
      <c r="CL5" s="77" t="s">
        <v>97</v>
      </c>
      <c r="CM5" s="77" t="s">
        <v>34</v>
      </c>
      <c r="CN5" s="77" t="s">
        <v>88</v>
      </c>
      <c r="CO5" s="77" t="s">
        <v>89</v>
      </c>
      <c r="CP5" s="77" t="s">
        <v>90</v>
      </c>
      <c r="CQ5" s="77" t="s">
        <v>91</v>
      </c>
      <c r="CR5" s="77" t="s">
        <v>92</v>
      </c>
      <c r="CS5" s="77" t="s">
        <v>93</v>
      </c>
      <c r="CT5" s="77" t="s">
        <v>94</v>
      </c>
      <c r="CU5" s="77" t="s">
        <v>95</v>
      </c>
      <c r="CV5" s="77" t="s">
        <v>96</v>
      </c>
      <c r="CW5" s="77" t="s">
        <v>97</v>
      </c>
      <c r="CX5" s="77" t="s">
        <v>34</v>
      </c>
      <c r="CY5" s="77" t="s">
        <v>88</v>
      </c>
      <c r="CZ5" s="77" t="s">
        <v>89</v>
      </c>
      <c r="DA5" s="77" t="s">
        <v>90</v>
      </c>
      <c r="DB5" s="77" t="s">
        <v>91</v>
      </c>
      <c r="DC5" s="77" t="s">
        <v>92</v>
      </c>
      <c r="DD5" s="77" t="s">
        <v>93</v>
      </c>
      <c r="DE5" s="77" t="s">
        <v>94</v>
      </c>
      <c r="DF5" s="77" t="s">
        <v>95</v>
      </c>
      <c r="DG5" s="77" t="s">
        <v>96</v>
      </c>
      <c r="DH5" s="77" t="s">
        <v>97</v>
      </c>
      <c r="DI5" s="77" t="s">
        <v>34</v>
      </c>
      <c r="DJ5" s="77" t="s">
        <v>88</v>
      </c>
      <c r="DK5" s="77" t="s">
        <v>89</v>
      </c>
      <c r="DL5" s="77" t="s">
        <v>90</v>
      </c>
      <c r="DM5" s="77" t="s">
        <v>91</v>
      </c>
      <c r="DN5" s="77" t="s">
        <v>92</v>
      </c>
      <c r="DO5" s="77" t="s">
        <v>93</v>
      </c>
      <c r="DP5" s="77" t="s">
        <v>94</v>
      </c>
      <c r="DQ5" s="77" t="s">
        <v>95</v>
      </c>
      <c r="DR5" s="77" t="s">
        <v>96</v>
      </c>
      <c r="DS5" s="77" t="s">
        <v>97</v>
      </c>
      <c r="DT5" s="77" t="s">
        <v>34</v>
      </c>
      <c r="DU5" s="77" t="s">
        <v>88</v>
      </c>
      <c r="DV5" s="77" t="s">
        <v>89</v>
      </c>
      <c r="DW5" s="77" t="s">
        <v>90</v>
      </c>
      <c r="DX5" s="77" t="s">
        <v>91</v>
      </c>
      <c r="DY5" s="77" t="s">
        <v>92</v>
      </c>
      <c r="DZ5" s="77" t="s">
        <v>93</v>
      </c>
      <c r="EA5" s="77" t="s">
        <v>94</v>
      </c>
      <c r="EB5" s="77" t="s">
        <v>95</v>
      </c>
      <c r="EC5" s="77" t="s">
        <v>96</v>
      </c>
      <c r="ED5" s="77" t="s">
        <v>97</v>
      </c>
      <c r="EE5" s="77" t="s">
        <v>34</v>
      </c>
      <c r="EF5" s="77" t="s">
        <v>88</v>
      </c>
      <c r="EG5" s="77" t="s">
        <v>89</v>
      </c>
      <c r="EH5" s="77" t="s">
        <v>90</v>
      </c>
      <c r="EI5" s="77" t="s">
        <v>91</v>
      </c>
      <c r="EJ5" s="77" t="s">
        <v>92</v>
      </c>
      <c r="EK5" s="77" t="s">
        <v>93</v>
      </c>
      <c r="EL5" s="77" t="s">
        <v>94</v>
      </c>
      <c r="EM5" s="77" t="s">
        <v>95</v>
      </c>
      <c r="EN5" s="77" t="s">
        <v>96</v>
      </c>
      <c r="EO5" s="77" t="s">
        <v>97</v>
      </c>
    </row>
    <row r="6" spans="1:145" s="65" customFormat="1">
      <c r="A6" s="66" t="s">
        <v>98</v>
      </c>
      <c r="B6" s="71">
        <f t="shared" ref="B6:X6" si="1">B7</f>
        <v>2019</v>
      </c>
      <c r="C6" s="71">
        <f t="shared" si="1"/>
        <v>452017</v>
      </c>
      <c r="D6" s="71">
        <f t="shared" si="1"/>
        <v>47</v>
      </c>
      <c r="E6" s="71">
        <f t="shared" si="1"/>
        <v>18</v>
      </c>
      <c r="F6" s="71">
        <f t="shared" si="1"/>
        <v>0</v>
      </c>
      <c r="G6" s="71">
        <f t="shared" si="1"/>
        <v>0</v>
      </c>
      <c r="H6" s="71" t="str">
        <f t="shared" si="1"/>
        <v>宮崎県　宮崎市</v>
      </c>
      <c r="I6" s="71" t="str">
        <f t="shared" si="1"/>
        <v>法非適用</v>
      </c>
      <c r="J6" s="71" t="str">
        <f t="shared" si="1"/>
        <v>下水道事業</v>
      </c>
      <c r="K6" s="71" t="str">
        <f t="shared" si="1"/>
        <v>特定地域生活排水処理</v>
      </c>
      <c r="L6" s="71" t="str">
        <f t="shared" si="1"/>
        <v>K3</v>
      </c>
      <c r="M6" s="71" t="str">
        <f t="shared" si="1"/>
        <v>非設置</v>
      </c>
      <c r="N6" s="80" t="str">
        <f t="shared" si="1"/>
        <v>-</v>
      </c>
      <c r="O6" s="80" t="str">
        <f t="shared" si="1"/>
        <v>該当数値なし</v>
      </c>
      <c r="P6" s="80">
        <f t="shared" si="1"/>
        <v>1.3</v>
      </c>
      <c r="Q6" s="80">
        <f t="shared" si="1"/>
        <v>100</v>
      </c>
      <c r="R6" s="80">
        <f t="shared" si="1"/>
        <v>3880</v>
      </c>
      <c r="S6" s="80">
        <f t="shared" si="1"/>
        <v>402632</v>
      </c>
      <c r="T6" s="80">
        <f t="shared" si="1"/>
        <v>643.66999999999996</v>
      </c>
      <c r="U6" s="80">
        <f t="shared" si="1"/>
        <v>625.53</v>
      </c>
      <c r="V6" s="80">
        <f t="shared" si="1"/>
        <v>5231</v>
      </c>
      <c r="W6" s="80">
        <f t="shared" si="1"/>
        <v>1.e-002</v>
      </c>
      <c r="X6" s="80">
        <f t="shared" si="1"/>
        <v>523100</v>
      </c>
      <c r="Y6" s="88">
        <f t="shared" ref="Y6:AH6" si="2">IF(Y7="",NA(),Y7)</f>
        <v>81.67</v>
      </c>
      <c r="Z6" s="88">
        <f t="shared" si="2"/>
        <v>74.790000000000006</v>
      </c>
      <c r="AA6" s="88">
        <f t="shared" si="2"/>
        <v>72.63</v>
      </c>
      <c r="AB6" s="88">
        <f t="shared" si="2"/>
        <v>76.45</v>
      </c>
      <c r="AC6" s="88">
        <f t="shared" si="2"/>
        <v>73.72</v>
      </c>
      <c r="AD6" s="80" t="e">
        <f t="shared" si="2"/>
        <v>#N/A</v>
      </c>
      <c r="AE6" s="80" t="e">
        <f t="shared" si="2"/>
        <v>#N/A</v>
      </c>
      <c r="AF6" s="80" t="e">
        <f t="shared" si="2"/>
        <v>#N/A</v>
      </c>
      <c r="AG6" s="80" t="e">
        <f t="shared" si="2"/>
        <v>#N/A</v>
      </c>
      <c r="AH6" s="80" t="e">
        <f t="shared" si="2"/>
        <v>#N/A</v>
      </c>
      <c r="AI6" s="80" t="str">
        <f>IF(AI7="","",IF(AI7="-","【-】","【"&amp;SUBSTITUTE(TEXT(AI7,"#,##0.00"),"-","△")&amp;"】"))</f>
        <v/>
      </c>
      <c r="AJ6" s="80" t="e">
        <f t="shared" ref="AJ6:AS6" si="3">IF(AJ7="",NA(),AJ7)</f>
        <v>#N/A</v>
      </c>
      <c r="AK6" s="80" t="e">
        <f t="shared" si="3"/>
        <v>#N/A</v>
      </c>
      <c r="AL6" s="80" t="e">
        <f t="shared" si="3"/>
        <v>#N/A</v>
      </c>
      <c r="AM6" s="80" t="e">
        <f t="shared" si="3"/>
        <v>#N/A</v>
      </c>
      <c r="AN6" s="80" t="e">
        <f t="shared" si="3"/>
        <v>#N/A</v>
      </c>
      <c r="AO6" s="80" t="e">
        <f t="shared" si="3"/>
        <v>#N/A</v>
      </c>
      <c r="AP6" s="80" t="e">
        <f t="shared" si="3"/>
        <v>#N/A</v>
      </c>
      <c r="AQ6" s="80" t="e">
        <f t="shared" si="3"/>
        <v>#N/A</v>
      </c>
      <c r="AR6" s="80" t="e">
        <f t="shared" si="3"/>
        <v>#N/A</v>
      </c>
      <c r="AS6" s="80" t="e">
        <f t="shared" si="3"/>
        <v>#N/A</v>
      </c>
      <c r="AT6" s="80" t="str">
        <f>IF(AT7="","",IF(AT7="-","【-】","【"&amp;SUBSTITUTE(TEXT(AT7,"#,##0.00"),"-","△")&amp;"】"))</f>
        <v/>
      </c>
      <c r="AU6" s="80" t="e">
        <f t="shared" ref="AU6:BD6" si="4">IF(AU7="",NA(),AU7)</f>
        <v>#N/A</v>
      </c>
      <c r="AV6" s="80" t="e">
        <f t="shared" si="4"/>
        <v>#N/A</v>
      </c>
      <c r="AW6" s="80" t="e">
        <f t="shared" si="4"/>
        <v>#N/A</v>
      </c>
      <c r="AX6" s="80" t="e">
        <f t="shared" si="4"/>
        <v>#N/A</v>
      </c>
      <c r="AY6" s="80" t="e">
        <f t="shared" si="4"/>
        <v>#N/A</v>
      </c>
      <c r="AZ6" s="80" t="e">
        <f t="shared" si="4"/>
        <v>#N/A</v>
      </c>
      <c r="BA6" s="80" t="e">
        <f t="shared" si="4"/>
        <v>#N/A</v>
      </c>
      <c r="BB6" s="80" t="e">
        <f t="shared" si="4"/>
        <v>#N/A</v>
      </c>
      <c r="BC6" s="80" t="e">
        <f t="shared" si="4"/>
        <v>#N/A</v>
      </c>
      <c r="BD6" s="80" t="e">
        <f t="shared" si="4"/>
        <v>#N/A</v>
      </c>
      <c r="BE6" s="80" t="str">
        <f>IF(BE7="","",IF(BE7="-","【-】","【"&amp;SUBSTITUTE(TEXT(BE7,"#,##0.00"),"-","△")&amp;"】"))</f>
        <v/>
      </c>
      <c r="BF6" s="80">
        <f t="shared" ref="BF6:BO6" si="5">IF(BF7="",NA(),BF7)</f>
        <v>0</v>
      </c>
      <c r="BG6" s="80">
        <f t="shared" si="5"/>
        <v>0</v>
      </c>
      <c r="BH6" s="88">
        <f t="shared" si="5"/>
        <v>1325.14</v>
      </c>
      <c r="BI6" s="88">
        <f t="shared" si="5"/>
        <v>1323.37</v>
      </c>
      <c r="BJ6" s="88">
        <f t="shared" si="5"/>
        <v>1314.38</v>
      </c>
      <c r="BK6" s="88">
        <f t="shared" si="5"/>
        <v>392.19</v>
      </c>
      <c r="BL6" s="88">
        <f t="shared" si="5"/>
        <v>413.5</v>
      </c>
      <c r="BM6" s="88">
        <f t="shared" si="5"/>
        <v>407.42</v>
      </c>
      <c r="BN6" s="88">
        <f t="shared" si="5"/>
        <v>386.46</v>
      </c>
      <c r="BO6" s="88">
        <f t="shared" si="5"/>
        <v>421.25</v>
      </c>
      <c r="BP6" s="80" t="str">
        <f>IF(BP7="","",IF(BP7="-","【-】","【"&amp;SUBSTITUTE(TEXT(BP7,"#,##0.00"),"-","△")&amp;"】"))</f>
        <v>【307.23】</v>
      </c>
      <c r="BQ6" s="88">
        <f t="shared" ref="BQ6:BZ6" si="6">IF(BQ7="",NA(),BQ7)</f>
        <v>99.38</v>
      </c>
      <c r="BR6" s="88">
        <f t="shared" si="6"/>
        <v>98.01</v>
      </c>
      <c r="BS6" s="88">
        <f t="shared" si="6"/>
        <v>99.69</v>
      </c>
      <c r="BT6" s="88">
        <f t="shared" si="6"/>
        <v>60.67</v>
      </c>
      <c r="BU6" s="88">
        <f t="shared" si="6"/>
        <v>59.88</v>
      </c>
      <c r="BV6" s="88">
        <f t="shared" si="6"/>
        <v>57.03</v>
      </c>
      <c r="BW6" s="88">
        <f t="shared" si="6"/>
        <v>55.84</v>
      </c>
      <c r="BX6" s="88">
        <f t="shared" si="6"/>
        <v>57.08</v>
      </c>
      <c r="BY6" s="88">
        <f t="shared" si="6"/>
        <v>55.85</v>
      </c>
      <c r="BZ6" s="88">
        <f t="shared" si="6"/>
        <v>53.23</v>
      </c>
      <c r="CA6" s="80" t="str">
        <f>IF(CA7="","",IF(CA7="-","【-】","【"&amp;SUBSTITUTE(TEXT(CA7,"#,##0.00"),"-","△")&amp;"】"))</f>
        <v>【59.98】</v>
      </c>
      <c r="CB6" s="88">
        <f t="shared" ref="CB6:CK6" si="7">IF(CB7="",NA(),CB7)</f>
        <v>210.8</v>
      </c>
      <c r="CC6" s="88">
        <f t="shared" si="7"/>
        <v>204.54</v>
      </c>
      <c r="CD6" s="88">
        <f t="shared" si="7"/>
        <v>204.89</v>
      </c>
      <c r="CE6" s="88">
        <f t="shared" si="7"/>
        <v>342.95</v>
      </c>
      <c r="CF6" s="88">
        <f t="shared" si="7"/>
        <v>353.88</v>
      </c>
      <c r="CG6" s="88">
        <f t="shared" si="7"/>
        <v>283.73</v>
      </c>
      <c r="CH6" s="88">
        <f t="shared" si="7"/>
        <v>287.57</v>
      </c>
      <c r="CI6" s="88">
        <f t="shared" si="7"/>
        <v>286.86</v>
      </c>
      <c r="CJ6" s="88">
        <f t="shared" si="7"/>
        <v>287.91000000000003</v>
      </c>
      <c r="CK6" s="88">
        <f t="shared" si="7"/>
        <v>283.3</v>
      </c>
      <c r="CL6" s="80" t="str">
        <f>IF(CL7="","",IF(CL7="-","【-】","【"&amp;SUBSTITUTE(TEXT(CL7,"#,##0.00"),"-","△")&amp;"】"))</f>
        <v>【272.98】</v>
      </c>
      <c r="CM6" s="88">
        <f t="shared" ref="CM6:CV6" si="8">IF(CM7="",NA(),CM7)</f>
        <v>100</v>
      </c>
      <c r="CN6" s="88">
        <f t="shared" si="8"/>
        <v>100</v>
      </c>
      <c r="CO6" s="88">
        <f t="shared" si="8"/>
        <v>100</v>
      </c>
      <c r="CP6" s="88">
        <f t="shared" si="8"/>
        <v>51.25</v>
      </c>
      <c r="CQ6" s="88">
        <f t="shared" si="8"/>
        <v>50.54</v>
      </c>
      <c r="CR6" s="88">
        <f t="shared" si="8"/>
        <v>58.25</v>
      </c>
      <c r="CS6" s="88">
        <f t="shared" si="8"/>
        <v>61.55</v>
      </c>
      <c r="CT6" s="88">
        <f t="shared" si="8"/>
        <v>57.22</v>
      </c>
      <c r="CU6" s="88">
        <f t="shared" si="8"/>
        <v>54.93</v>
      </c>
      <c r="CV6" s="88">
        <f t="shared" si="8"/>
        <v>55.96</v>
      </c>
      <c r="CW6" s="80" t="str">
        <f>IF(CW7="","",IF(CW7="-","【-】","【"&amp;SUBSTITUTE(TEXT(CW7,"#,##0.00"),"-","△")&amp;"】"))</f>
        <v>【58.71】</v>
      </c>
      <c r="CX6" s="88">
        <f t="shared" ref="CX6:DG6" si="9">IF(CX7="",NA(),CX7)</f>
        <v>100</v>
      </c>
      <c r="CY6" s="88">
        <f t="shared" si="9"/>
        <v>100</v>
      </c>
      <c r="CZ6" s="88">
        <f t="shared" si="9"/>
        <v>100</v>
      </c>
      <c r="DA6" s="88">
        <f t="shared" si="9"/>
        <v>100</v>
      </c>
      <c r="DB6" s="88">
        <f t="shared" si="9"/>
        <v>100</v>
      </c>
      <c r="DC6" s="88">
        <f t="shared" si="9"/>
        <v>68.150000000000006</v>
      </c>
      <c r="DD6" s="88">
        <f t="shared" si="9"/>
        <v>67.489999999999995</v>
      </c>
      <c r="DE6" s="88">
        <f t="shared" si="9"/>
        <v>67.290000000000006</v>
      </c>
      <c r="DF6" s="88">
        <f t="shared" si="9"/>
        <v>65.569999999999993</v>
      </c>
      <c r="DG6" s="88">
        <f t="shared" si="9"/>
        <v>60.12</v>
      </c>
      <c r="DH6" s="80" t="str">
        <f>IF(DH7="","",IF(DH7="-","【-】","【"&amp;SUBSTITUTE(TEXT(DH7,"#,##0.00"),"-","△")&amp;"】"))</f>
        <v>【79.51】</v>
      </c>
      <c r="DI6" s="80" t="e">
        <f t="shared" ref="DI6:DR6" si="10">IF(DI7="",NA(),DI7)</f>
        <v>#N/A</v>
      </c>
      <c r="DJ6" s="80" t="e">
        <f t="shared" si="10"/>
        <v>#N/A</v>
      </c>
      <c r="DK6" s="80" t="e">
        <f t="shared" si="10"/>
        <v>#N/A</v>
      </c>
      <c r="DL6" s="80" t="e">
        <f t="shared" si="10"/>
        <v>#N/A</v>
      </c>
      <c r="DM6" s="80" t="e">
        <f t="shared" si="10"/>
        <v>#N/A</v>
      </c>
      <c r="DN6" s="80" t="e">
        <f t="shared" si="10"/>
        <v>#N/A</v>
      </c>
      <c r="DO6" s="80" t="e">
        <f t="shared" si="10"/>
        <v>#N/A</v>
      </c>
      <c r="DP6" s="80" t="e">
        <f t="shared" si="10"/>
        <v>#N/A</v>
      </c>
      <c r="DQ6" s="80" t="e">
        <f t="shared" si="10"/>
        <v>#N/A</v>
      </c>
      <c r="DR6" s="80" t="e">
        <f t="shared" si="10"/>
        <v>#N/A</v>
      </c>
      <c r="DS6" s="80" t="str">
        <f>IF(DS7="","",IF(DS7="-","【-】","【"&amp;SUBSTITUTE(TEXT(DS7,"#,##0.00"),"-","△")&amp;"】"))</f>
        <v/>
      </c>
      <c r="DT6" s="80" t="e">
        <f t="shared" ref="DT6:EC6" si="11">IF(DT7="",NA(),DT7)</f>
        <v>#N/A</v>
      </c>
      <c r="DU6" s="80" t="e">
        <f t="shared" si="11"/>
        <v>#N/A</v>
      </c>
      <c r="DV6" s="80" t="e">
        <f t="shared" si="11"/>
        <v>#N/A</v>
      </c>
      <c r="DW6" s="80" t="e">
        <f t="shared" si="11"/>
        <v>#N/A</v>
      </c>
      <c r="DX6" s="80" t="e">
        <f t="shared" si="11"/>
        <v>#N/A</v>
      </c>
      <c r="DY6" s="80" t="e">
        <f t="shared" si="11"/>
        <v>#N/A</v>
      </c>
      <c r="DZ6" s="80" t="e">
        <f t="shared" si="11"/>
        <v>#N/A</v>
      </c>
      <c r="EA6" s="80" t="e">
        <f t="shared" si="11"/>
        <v>#N/A</v>
      </c>
      <c r="EB6" s="80" t="e">
        <f t="shared" si="11"/>
        <v>#N/A</v>
      </c>
      <c r="EC6" s="80" t="e">
        <f t="shared" si="11"/>
        <v>#N/A</v>
      </c>
      <c r="ED6" s="80" t="str">
        <f>IF(ED7="","",IF(ED7="-","【-】","【"&amp;SUBSTITUTE(TEXT(ED7,"#,##0.00"),"-","△")&amp;"】"))</f>
        <v/>
      </c>
      <c r="EE6" s="88" t="str">
        <f t="shared" ref="EE6:EN6" si="12">IF(EE7="",NA(),EE7)</f>
        <v>-</v>
      </c>
      <c r="EF6" s="88" t="str">
        <f t="shared" si="12"/>
        <v>-</v>
      </c>
      <c r="EG6" s="88" t="str">
        <f t="shared" si="12"/>
        <v>-</v>
      </c>
      <c r="EH6" s="88" t="str">
        <f t="shared" si="12"/>
        <v>-</v>
      </c>
      <c r="EI6" s="88" t="str">
        <f t="shared" si="12"/>
        <v>-</v>
      </c>
      <c r="EJ6" s="88" t="str">
        <f t="shared" si="12"/>
        <v>-</v>
      </c>
      <c r="EK6" s="88" t="str">
        <f t="shared" si="12"/>
        <v>-</v>
      </c>
      <c r="EL6" s="88" t="str">
        <f t="shared" si="12"/>
        <v>-</v>
      </c>
      <c r="EM6" s="88" t="str">
        <f t="shared" si="12"/>
        <v>-</v>
      </c>
      <c r="EN6" s="88" t="str">
        <f t="shared" si="12"/>
        <v>-</v>
      </c>
      <c r="EO6" s="80" t="str">
        <f>IF(EO7="","",IF(EO7="-","【-】","【"&amp;SUBSTITUTE(TEXT(EO7,"#,##0.00"),"-","△")&amp;"】"))</f>
        <v>【-】</v>
      </c>
    </row>
    <row r="7" spans="1:145" s="65" customFormat="1">
      <c r="A7" s="66"/>
      <c r="B7" s="72">
        <v>2019</v>
      </c>
      <c r="C7" s="72">
        <v>452017</v>
      </c>
      <c r="D7" s="72">
        <v>47</v>
      </c>
      <c r="E7" s="72">
        <v>18</v>
      </c>
      <c r="F7" s="72">
        <v>0</v>
      </c>
      <c r="G7" s="72">
        <v>0</v>
      </c>
      <c r="H7" s="72" t="s">
        <v>99</v>
      </c>
      <c r="I7" s="72" t="s">
        <v>100</v>
      </c>
      <c r="J7" s="72" t="s">
        <v>101</v>
      </c>
      <c r="K7" s="72" t="s">
        <v>102</v>
      </c>
      <c r="L7" s="72" t="s">
        <v>64</v>
      </c>
      <c r="M7" s="72" t="s">
        <v>103</v>
      </c>
      <c r="N7" s="81" t="s">
        <v>57</v>
      </c>
      <c r="O7" s="81" t="s">
        <v>104</v>
      </c>
      <c r="P7" s="81">
        <v>1.3</v>
      </c>
      <c r="Q7" s="81">
        <v>100</v>
      </c>
      <c r="R7" s="81">
        <v>3880</v>
      </c>
      <c r="S7" s="81">
        <v>402632</v>
      </c>
      <c r="T7" s="81">
        <v>643.66999999999996</v>
      </c>
      <c r="U7" s="81">
        <v>625.53</v>
      </c>
      <c r="V7" s="81">
        <v>5231</v>
      </c>
      <c r="W7" s="81">
        <v>1.e-002</v>
      </c>
      <c r="X7" s="81">
        <v>523100</v>
      </c>
      <c r="Y7" s="81">
        <v>81.67</v>
      </c>
      <c r="Z7" s="81">
        <v>74.790000000000006</v>
      </c>
      <c r="AA7" s="81">
        <v>72.63</v>
      </c>
      <c r="AB7" s="81">
        <v>76.45</v>
      </c>
      <c r="AC7" s="81">
        <v>73.72</v>
      </c>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v>0</v>
      </c>
      <c r="BG7" s="81">
        <v>0</v>
      </c>
      <c r="BH7" s="81">
        <v>1325.14</v>
      </c>
      <c r="BI7" s="81">
        <v>1323.37</v>
      </c>
      <c r="BJ7" s="81">
        <v>1314.38</v>
      </c>
      <c r="BK7" s="81">
        <v>392.19</v>
      </c>
      <c r="BL7" s="81">
        <v>413.5</v>
      </c>
      <c r="BM7" s="81">
        <v>407.42</v>
      </c>
      <c r="BN7" s="81">
        <v>386.46</v>
      </c>
      <c r="BO7" s="81">
        <v>421.25</v>
      </c>
      <c r="BP7" s="81">
        <v>307.23</v>
      </c>
      <c r="BQ7" s="81">
        <v>99.38</v>
      </c>
      <c r="BR7" s="81">
        <v>98.01</v>
      </c>
      <c r="BS7" s="81">
        <v>99.69</v>
      </c>
      <c r="BT7" s="81">
        <v>60.67</v>
      </c>
      <c r="BU7" s="81">
        <v>59.88</v>
      </c>
      <c r="BV7" s="81">
        <v>57.03</v>
      </c>
      <c r="BW7" s="81">
        <v>55.84</v>
      </c>
      <c r="BX7" s="81">
        <v>57.08</v>
      </c>
      <c r="BY7" s="81">
        <v>55.85</v>
      </c>
      <c r="BZ7" s="81">
        <v>53.23</v>
      </c>
      <c r="CA7" s="81">
        <v>59.98</v>
      </c>
      <c r="CB7" s="81">
        <v>210.8</v>
      </c>
      <c r="CC7" s="81">
        <v>204.54</v>
      </c>
      <c r="CD7" s="81">
        <v>204.89</v>
      </c>
      <c r="CE7" s="81">
        <v>342.95</v>
      </c>
      <c r="CF7" s="81">
        <v>353.88</v>
      </c>
      <c r="CG7" s="81">
        <v>283.73</v>
      </c>
      <c r="CH7" s="81">
        <v>287.57</v>
      </c>
      <c r="CI7" s="81">
        <v>286.86</v>
      </c>
      <c r="CJ7" s="81">
        <v>287.91000000000003</v>
      </c>
      <c r="CK7" s="81">
        <v>283.3</v>
      </c>
      <c r="CL7" s="81">
        <v>272.98</v>
      </c>
      <c r="CM7" s="81">
        <v>100</v>
      </c>
      <c r="CN7" s="81">
        <v>100</v>
      </c>
      <c r="CO7" s="81">
        <v>100</v>
      </c>
      <c r="CP7" s="81">
        <v>51.25</v>
      </c>
      <c r="CQ7" s="81">
        <v>50.54</v>
      </c>
      <c r="CR7" s="81">
        <v>58.25</v>
      </c>
      <c r="CS7" s="81">
        <v>61.55</v>
      </c>
      <c r="CT7" s="81">
        <v>57.22</v>
      </c>
      <c r="CU7" s="81">
        <v>54.93</v>
      </c>
      <c r="CV7" s="81">
        <v>55.96</v>
      </c>
      <c r="CW7" s="81">
        <v>58.71</v>
      </c>
      <c r="CX7" s="81">
        <v>100</v>
      </c>
      <c r="CY7" s="81">
        <v>100</v>
      </c>
      <c r="CZ7" s="81">
        <v>100</v>
      </c>
      <c r="DA7" s="81">
        <v>100</v>
      </c>
      <c r="DB7" s="81">
        <v>100</v>
      </c>
      <c r="DC7" s="81">
        <v>68.150000000000006</v>
      </c>
      <c r="DD7" s="81">
        <v>67.489999999999995</v>
      </c>
      <c r="DE7" s="81">
        <v>67.290000000000006</v>
      </c>
      <c r="DF7" s="81">
        <v>65.569999999999993</v>
      </c>
      <c r="DG7" s="81">
        <v>60.12</v>
      </c>
      <c r="DH7" s="81">
        <v>79.510000000000005</v>
      </c>
      <c r="DI7" s="81"/>
      <c r="DJ7" s="81"/>
      <c r="DK7" s="81"/>
      <c r="DL7" s="81"/>
      <c r="DM7" s="81"/>
      <c r="DN7" s="81"/>
      <c r="DO7" s="81"/>
      <c r="DP7" s="81"/>
      <c r="DQ7" s="81"/>
      <c r="DR7" s="81"/>
      <c r="DS7" s="81"/>
      <c r="DT7" s="81"/>
      <c r="DU7" s="81"/>
      <c r="DV7" s="81"/>
      <c r="DW7" s="81"/>
      <c r="DX7" s="81"/>
      <c r="DY7" s="81"/>
      <c r="DZ7" s="81"/>
      <c r="EA7" s="81"/>
      <c r="EB7" s="81"/>
      <c r="EC7" s="81"/>
      <c r="ED7" s="81"/>
      <c r="EE7" s="81" t="s">
        <v>57</v>
      </c>
      <c r="EF7" s="81" t="s">
        <v>57</v>
      </c>
      <c r="EG7" s="81" t="s">
        <v>57</v>
      </c>
      <c r="EH7" s="81" t="s">
        <v>57</v>
      </c>
      <c r="EI7" s="81" t="s">
        <v>57</v>
      </c>
      <c r="EJ7" s="81" t="s">
        <v>57</v>
      </c>
      <c r="EK7" s="81" t="s">
        <v>57</v>
      </c>
      <c r="EL7" s="81" t="s">
        <v>57</v>
      </c>
      <c r="EM7" s="81" t="s">
        <v>57</v>
      </c>
      <c r="EN7" s="81" t="s">
        <v>57</v>
      </c>
      <c r="EO7" s="81" t="s">
        <v>57</v>
      </c>
    </row>
    <row r="8" spans="1:145">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row>
    <row r="9" spans="1:145">
      <c r="A9" s="67"/>
      <c r="B9" s="67" t="s">
        <v>105</v>
      </c>
      <c r="C9" s="67" t="s">
        <v>106</v>
      </c>
      <c r="D9" s="67" t="s">
        <v>107</v>
      </c>
      <c r="E9" s="67" t="s">
        <v>108</v>
      </c>
      <c r="F9" s="67" t="s">
        <v>109</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5">
      <c r="A10" s="67" t="s">
        <v>55</v>
      </c>
      <c r="B10" s="73">
        <f>DATEVALUE($B7+12-B11&amp;"/1/"&amp;B12)</f>
        <v>46388</v>
      </c>
      <c r="C10" s="73">
        <f>DATEVALUE($B7+12-C11&amp;"/1/"&amp;C12)</f>
        <v>46753</v>
      </c>
      <c r="D10" s="73">
        <f>DATEVALUE($B7+12-D11&amp;"/1/"&amp;D12)</f>
        <v>47119</v>
      </c>
      <c r="E10" s="73">
        <f>DATEVALUE($B7+12-E11&amp;"/1/"&amp;E12)</f>
        <v>47484</v>
      </c>
      <c r="F10" s="74">
        <f>DATEVALUE($B7+12-F11&amp;"/1/"&amp;F12)</f>
        <v>47849</v>
      </c>
    </row>
    <row r="11" spans="1:145">
      <c r="B11">
        <v>4</v>
      </c>
      <c r="C11">
        <v>3</v>
      </c>
      <c r="D11">
        <v>2</v>
      </c>
      <c r="E11">
        <v>1</v>
      </c>
      <c r="F11">
        <v>0</v>
      </c>
      <c r="G11" t="s">
        <v>56</v>
      </c>
    </row>
    <row r="12" spans="1:145">
      <c r="B12">
        <v>1</v>
      </c>
      <c r="C12">
        <v>1</v>
      </c>
      <c r="D12">
        <v>1</v>
      </c>
      <c r="E12">
        <v>1</v>
      </c>
      <c r="F12">
        <v>1</v>
      </c>
      <c r="G12" t="s">
        <v>110</v>
      </c>
    </row>
    <row r="13" spans="1:145">
      <c r="B13" t="s">
        <v>111</v>
      </c>
      <c r="C13" t="s">
        <v>111</v>
      </c>
      <c r="D13" t="s">
        <v>111</v>
      </c>
      <c r="E13" t="s">
        <v>111</v>
      </c>
      <c r="F13" t="s">
        <v>7</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宮崎市役所</cp:lastModifiedBy>
  <dcterms:created xsi:type="dcterms:W3CDTF">2020-12-04T03:19:16Z</dcterms:created>
  <dcterms:modified xsi:type="dcterms:W3CDTF">2021-01-14T06:24:59Z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2021-01-14T06:24:59Z</vt:filetime>
  </property>
</Properties>
</file>