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/>
  <mc:AlternateContent xmlns:mc="http://schemas.openxmlformats.org/markup-compatibility/2006">
    <mc:Choice Requires="x15">
      <x15ac:absPath xmlns:x15ac="http://schemas.microsoft.com/office/spreadsheetml/2010/11/ac" url="K:\05 財政・地方債担当\02 個別事業(現年分)フォルダ\03-02 【決　算】公営企業(現年分のみ)\01 各種照会・回答\210108【】公営企業に係る「経営比較分析表」の分析等について（照会）\03 市町村→県\【法非】下水道（池野）\04 日南市〇\"/>
    </mc:Choice>
  </mc:AlternateContent>
  <xr:revisionPtr revIDLastSave="0" documentId="13_ncr:1_{BD1A3663-8353-4CE8-862B-D12C3A9CAF76}" xr6:coauthVersionLast="46" xr6:coauthVersionMax="46" xr10:uidLastSave="{00000000-0000-0000-0000-000000000000}"/>
  <workbookProtection workbookAlgorithmName="SHA-512" workbookHashValue="TviCjrYGuuz+rFQwjdiMBmkx5K+rjGB4Dz/dAgStN8NQNIFK5HDAI8rPvSU/SmA7vVmbzrwZvqjmPXgt7vOiWg==" workbookSaltValue="312KxVwbeMs4lqjEYn1MjQ==" workbookSpinCount="100000" lockStructure="1"/>
  <bookViews>
    <workbookView xWindow="-108" yWindow="-108" windowWidth="23256" windowHeight="12576" xr2:uid="{00000000-000D-0000-FFFF-FFFF00000000}"/>
  </bookViews>
  <sheets>
    <sheet name="法非適用_下水道事業" sheetId="4" r:id="rId1"/>
    <sheet name="データ" sheetId="5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AL10" i="4" s="1"/>
  <c r="U6" i="5"/>
  <c r="T6" i="5"/>
  <c r="AT8" i="4" s="1"/>
  <c r="S6" i="5"/>
  <c r="AL8" i="4" s="1"/>
  <c r="R6" i="5"/>
  <c r="AD10" i="4" s="1"/>
  <c r="Q6" i="5"/>
  <c r="P6" i="5"/>
  <c r="P10" i="4" s="1"/>
  <c r="O6" i="5"/>
  <c r="I10" i="4" s="1"/>
  <c r="N6" i="5"/>
  <c r="B10" i="4" s="1"/>
  <c r="M6" i="5"/>
  <c r="AD8" i="4" s="1"/>
  <c r="L6" i="5"/>
  <c r="W8" i="4" s="1"/>
  <c r="K6" i="5"/>
  <c r="P8" i="4" s="1"/>
  <c r="J6" i="5"/>
  <c r="I8" i="4" s="1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E86" i="4"/>
  <c r="BB10" i="4"/>
  <c r="W10" i="4"/>
  <c r="BB8" i="4"/>
  <c r="B8" i="4"/>
  <c r="B6" i="4"/>
</calcChain>
</file>

<file path=xl/sharedStrings.xml><?xml version="1.0" encoding="utf-8"?>
<sst xmlns="http://schemas.openxmlformats.org/spreadsheetml/2006/main" count="247" uniqueCount="118">
  <si>
    <t>経営比較分析表（令和元年度決算）</t>
    <rPh sb="8" eb="10">
      <t>レイワ</t>
    </rPh>
    <rPh sb="10" eb="12">
      <t>ガンネン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</si>
  <si>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</si>
  <si>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</si>
  <si>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</si>
  <si>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</si>
  <si>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</si>
  <si>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</si>
  <si>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</si>
  <si>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</si>
  <si>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</si>
  <si>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</si>
  <si>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</si>
  <si>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</si>
  <si>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</si>
  <si>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</si>
  <si>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</si>
  <si>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</si>
  <si>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</si>
  <si>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</si>
  <si>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</si>
  <si>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</si>
  <si>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</si>
  <si>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</si>
  <si>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</si>
  <si>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</si>
  <si>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</si>
  <si>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</si>
  <si>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</si>
  <si>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</si>
  <si>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</si>
  <si>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</si>
  <si>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</si>
  <si>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</si>
  <si>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</si>
  <si>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</si>
  <si>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</si>
  <si>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</si>
  <si>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</si>
  <si>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</si>
  <si>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</si>
  <si>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</si>
  <si>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</si>
  <si>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</si>
  <si>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-</t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</si>
  <si>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</si>
  <si>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</si>
  <si>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</si>
  <si>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</si>
  <si>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</si>
  <si>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</si>
  <si>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</si>
  <si>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</si>
  <si>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</si>
  <si>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</si>
  <si>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</si>
  <si>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</si>
  <si>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</si>
  <si>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</si>
  <si>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</si>
  <si>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</si>
  <si>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</si>
  <si>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</si>
  <si>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</si>
  <si>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</si>
  <si>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</si>
  <si>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</si>
  <si>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</si>
  <si>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</si>
  <si>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</si>
  <si>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</si>
  <si>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</si>
  <si>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</si>
  <si>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</si>
  <si>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</si>
  <si>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</si>
  <si>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</si>
  <si>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</si>
  <si>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</si>
  <si>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</si>
  <si>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</si>
  <si>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</si>
  <si>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</si>
  <si>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</si>
  <si>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</si>
  <si>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</si>
  <si>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</si>
  <si>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</si>
  <si>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</si>
  <si>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</si>
  <si>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</si>
  <si>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</si>
  <si>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</si>
  <si>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</si>
  <si>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</si>
  <si>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</si>
  <si>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</si>
  <si>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</si>
  <si>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宮崎県　日南市</t>
  </si>
  <si>
    <t>法非適用</t>
  </si>
  <si>
    <t>下水道事業</t>
  </si>
  <si>
    <t>特定地域生活排水処理</t>
  </si>
  <si>
    <t>K3</t>
  </si>
  <si>
    <t>非設置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</si>
  <si>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</si>
  <si>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</si>
  <si>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</si>
  <si>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</si>
  <si>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</si>
  <si>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</si>
  <si>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</si>
  <si>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</si>
  <si>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</si>
  <si>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</si>
  <si>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</si>
  <si>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</si>
  <si>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本事業は事業開始から7年経過しましたが、老朽化に関する大きな問題は現在のところ発生していません。しかし、浄化槽に付属するブロワ（電気製品・空気ポンプ）は消耗品であり、耐用年数が8～15年とされており、軽微な修繕は数件発生しています。事業開始からの経過年数を鑑みると、これらの修繕等が増加する可能性は年々高くなるため、今後の検討が必要です。</t>
    <rPh sb="13" eb="15">
      <t>ケイカ</t>
    </rPh>
    <rPh sb="28" eb="29">
      <t>オオ</t>
    </rPh>
    <rPh sb="31" eb="33">
      <t>モンダイ</t>
    </rPh>
    <rPh sb="101" eb="103">
      <t>ケイビ</t>
    </rPh>
    <rPh sb="104" eb="106">
      <t>シュウゼン</t>
    </rPh>
    <rPh sb="107" eb="109">
      <t>スウケン</t>
    </rPh>
    <rPh sb="109" eb="111">
      <t>ハッセイ</t>
    </rPh>
    <rPh sb="117" eb="119">
      <t>ジギョウ</t>
    </rPh>
    <rPh sb="119" eb="121">
      <t>カイシ</t>
    </rPh>
    <rPh sb="124" eb="126">
      <t>ケイカ</t>
    </rPh>
    <rPh sb="126" eb="128">
      <t>ネンスウ</t>
    </rPh>
    <rPh sb="129" eb="130">
      <t>カンガ</t>
    </rPh>
    <rPh sb="138" eb="140">
      <t>シュウゼン</t>
    </rPh>
    <rPh sb="140" eb="141">
      <t>ナド</t>
    </rPh>
    <rPh sb="142" eb="144">
      <t>ゾウカ</t>
    </rPh>
    <rPh sb="146" eb="148">
      <t>カノウ</t>
    </rPh>
    <rPh sb="148" eb="149">
      <t>セイ</t>
    </rPh>
    <rPh sb="150" eb="152">
      <t>ネンネン</t>
    </rPh>
    <rPh sb="152" eb="153">
      <t>タカ</t>
    </rPh>
    <rPh sb="159" eb="161">
      <t>コンゴ</t>
    </rPh>
    <rPh sb="165" eb="167">
      <t>ヒツヨウ</t>
    </rPh>
    <phoneticPr fontId="4"/>
  </si>
  <si>
    <t>　本事業の維持管理は、現在、施設使用料のみで運営しており、5年毎に使用料を改定することとしています。
　上記のとおり、現在は老朽化に伴う大きな修繕等は発生していないものの、経年劣化による改築更新費用や、建設費を含めて黒字経営をするには、一般会計からの繰り入れが必至となっています。
　経営戦略につきましては、今後の支出・収入及び資産の状況を把握した後、令和２年度に策定します。
　</t>
    <rPh sb="52" eb="54">
      <t>ジョウキ</t>
    </rPh>
    <rPh sb="59" eb="61">
      <t>ゲンザイ</t>
    </rPh>
    <rPh sb="62" eb="64">
      <t>ロウキュウ</t>
    </rPh>
    <rPh sb="64" eb="65">
      <t>カ</t>
    </rPh>
    <rPh sb="66" eb="67">
      <t>トモナ</t>
    </rPh>
    <rPh sb="68" eb="69">
      <t>オオ</t>
    </rPh>
    <rPh sb="71" eb="73">
      <t>シュウゼン</t>
    </rPh>
    <rPh sb="73" eb="74">
      <t>ナド</t>
    </rPh>
    <rPh sb="75" eb="77">
      <t>ハッセイ</t>
    </rPh>
    <rPh sb="86" eb="88">
      <t>ケイネン</t>
    </rPh>
    <rPh sb="88" eb="90">
      <t>レッカ</t>
    </rPh>
    <rPh sb="93" eb="95">
      <t>カイチク</t>
    </rPh>
    <rPh sb="95" eb="97">
      <t>コウシン</t>
    </rPh>
    <rPh sb="97" eb="99">
      <t>ヒヨウ</t>
    </rPh>
    <phoneticPr fontId="4"/>
  </si>
  <si>
    <t>　経営の健全性について、①収益的収支比率に関して、前年度より減となった要因については、設置基数が増えたことにより使用料収入は増となったものの、地方債の元金償還が開始されたためです。黒字を示す100％は超えているため、概ね健全といえますが、依然として、一般会計からの繰入金に依存している状況にあります。
　⑤経費回収率は、100%に達していない状況です。この理由は、使用料設定の内容が浄化槽の点検、清掃、法定検査及びブロワの修理に係る実務的経費としていることです。対前年度比が増となっている要因としては、使用料収入の伸び率が、費用の伸び率を上回ったことによるものです。しかし、使用料改定等の改善を行い、経営の効率化を図ることが必要です。 　　　
　⑥汚水処理原価は、汚水処理費の伸び率に対し、年間有収水量の伸び率が上回ったことにより、平均値より低くなっており、良好です。
　⑦施設利用率及び⑧水洗化率について、当該事業は、市民からの申請により浄化槽を設置するものであり、経営の効率性に直接影響するものではないといえます。</t>
    <rPh sb="21" eb="22">
      <t>カン</t>
    </rPh>
    <rPh sb="25" eb="28">
      <t>ゼンネンド</t>
    </rPh>
    <rPh sb="30" eb="31">
      <t>ゲン</t>
    </rPh>
    <rPh sb="35" eb="37">
      <t>ヨウイン</t>
    </rPh>
    <rPh sb="43" eb="45">
      <t>セッチ</t>
    </rPh>
    <rPh sb="45" eb="47">
      <t>キスウ</t>
    </rPh>
    <rPh sb="48" eb="49">
      <t>ゾウ</t>
    </rPh>
    <rPh sb="56" eb="59">
      <t>シヨウリョウ</t>
    </rPh>
    <rPh sb="59" eb="61">
      <t>シュウニュウ</t>
    </rPh>
    <rPh sb="62" eb="63">
      <t>ゾウ</t>
    </rPh>
    <rPh sb="71" eb="74">
      <t>チホウサイ</t>
    </rPh>
    <rPh sb="75" eb="77">
      <t>ガンキン</t>
    </rPh>
    <rPh sb="77" eb="79">
      <t>ショウカン</t>
    </rPh>
    <rPh sb="80" eb="82">
      <t>カイシ</t>
    </rPh>
    <rPh sb="90" eb="92">
      <t>クロジ</t>
    </rPh>
    <rPh sb="93" eb="94">
      <t>シメ</t>
    </rPh>
    <rPh sb="100" eb="101">
      <t>コ</t>
    </rPh>
    <rPh sb="119" eb="121">
      <t>イゼン</t>
    </rPh>
    <rPh sb="134" eb="135">
      <t>キン</t>
    </rPh>
    <rPh sb="136" eb="138">
      <t>イゾン</t>
    </rPh>
    <rPh sb="142" eb="144">
      <t>ジョウキョウ</t>
    </rPh>
    <rPh sb="182" eb="184">
      <t>シヨウ</t>
    </rPh>
    <rPh sb="184" eb="185">
      <t>リョウ</t>
    </rPh>
    <rPh sb="185" eb="187">
      <t>セッテイ</t>
    </rPh>
    <rPh sb="231" eb="232">
      <t>タイ</t>
    </rPh>
    <rPh sb="232" eb="234">
      <t>ゼンネン</t>
    </rPh>
    <rPh sb="234" eb="235">
      <t>ド</t>
    </rPh>
    <rPh sb="235" eb="236">
      <t>ヒ</t>
    </rPh>
    <rPh sb="237" eb="238">
      <t>ゾウ</t>
    </rPh>
    <rPh sb="244" eb="246">
      <t>ヨウイン</t>
    </rPh>
    <rPh sb="251" eb="254">
      <t>シヨウリョウ</t>
    </rPh>
    <rPh sb="254" eb="256">
      <t>シュウニュウ</t>
    </rPh>
    <rPh sb="262" eb="264">
      <t>ヒヨウ</t>
    </rPh>
    <rPh sb="265" eb="266">
      <t>ノ</t>
    </rPh>
    <rPh sb="267" eb="268">
      <t>リツ</t>
    </rPh>
    <rPh sb="269" eb="271">
      <t>ウワマワ</t>
    </rPh>
    <rPh sb="287" eb="290">
      <t>シヨウリョウ</t>
    </rPh>
    <rPh sb="290" eb="292">
      <t>カイテイ</t>
    </rPh>
    <rPh sb="292" eb="293">
      <t>ナド</t>
    </rPh>
    <rPh sb="307" eb="308">
      <t>ハカ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</si>
</sst>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15" fillId="0" borderId="6" xfId="0" applyFont="1" applyBorder="1" applyAlignment="1" applyProtection="1">
      <alignment horizontal="left" vertical="top" wrapText="1"/>
      <protection locked="0"/>
    </xf>
    <xf numFmtId="0" fontId="15" fillId="0" borderId="0" xfId="0" applyFont="1" applyBorder="1" applyAlignment="1" applyProtection="1">
      <alignment horizontal="left" vertical="top" wrapText="1"/>
      <protection locked="0"/>
    </xf>
    <xf numFmtId="0" fontId="15" fillId="0" borderId="7" xfId="0" applyFont="1" applyBorder="1" applyAlignment="1" applyProtection="1">
      <alignment horizontal="left" vertical="top" wrapText="1"/>
      <protection locked="0"/>
    </xf>
    <xf numFmtId="0" fontId="15" fillId="0" borderId="8" xfId="0" applyFont="1" applyBorder="1" applyAlignment="1" applyProtection="1">
      <alignment horizontal="left" vertical="top" wrapText="1"/>
      <protection locked="0"/>
    </xf>
    <xf numFmtId="0" fontId="15" fillId="0" borderId="1" xfId="0" applyFont="1" applyBorder="1" applyAlignment="1" applyProtection="1">
      <alignment horizontal="left" vertical="top" wrapText="1"/>
      <protection locked="0"/>
    </xf>
    <xf numFmtId="0" fontId="1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B72-40CF-8C53-7F0DDBD6B6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4790016"/>
        <c:axId val="20661977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72-40CF-8C53-7F0DDBD6B6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790016"/>
        <c:axId val="206619776"/>
      </c:lineChart>
      <c:dateAx>
        <c:axId val="20479001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619776"/>
        <c:crosses val="autoZero"/>
        <c:auto val="1"/>
        <c:lblOffset val="100"/>
        <c:baseTimeUnit val="years"/>
      </c:dateAx>
      <c:valAx>
        <c:axId val="20661977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4790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0.33</c:v>
                </c:pt>
                <c:pt idx="1">
                  <c:v>0.24</c:v>
                </c:pt>
                <c:pt idx="2">
                  <c:v>0.18</c:v>
                </c:pt>
                <c:pt idx="3">
                  <c:v>0.15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34-43E6-8D55-9A70BADFC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8144"/>
        <c:axId val="1398538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58.25</c:v>
                </c:pt>
                <c:pt idx="1">
                  <c:v>61.55</c:v>
                </c:pt>
                <c:pt idx="2">
                  <c:v>57.22</c:v>
                </c:pt>
                <c:pt idx="3">
                  <c:v>54.93</c:v>
                </c:pt>
                <c:pt idx="4">
                  <c:v>55.96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34-43E6-8D55-9A70BADFC5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8144"/>
        <c:axId val="139853824"/>
      </c:lineChart>
      <c:dateAx>
        <c:axId val="73398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53824"/>
        <c:crosses val="autoZero"/>
        <c:auto val="1"/>
        <c:lblOffset val="100"/>
        <c:baseTimeUnit val="years"/>
      </c:dateAx>
      <c:valAx>
        <c:axId val="1398538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8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B02-418B-A1DB-A6297D032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84032"/>
        <c:axId val="1398859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68.150000000000006</c:v>
                </c:pt>
                <c:pt idx="1">
                  <c:v>67.489999999999995</c:v>
                </c:pt>
                <c:pt idx="2">
                  <c:v>67.290000000000006</c:v>
                </c:pt>
                <c:pt idx="3">
                  <c:v>65.569999999999993</c:v>
                </c:pt>
                <c:pt idx="4">
                  <c:v>60.12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B02-418B-A1DB-A6297D0320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84032"/>
        <c:axId val="139885952"/>
      </c:lineChart>
      <c:dateAx>
        <c:axId val="1398840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85952"/>
        <c:crosses val="autoZero"/>
        <c:auto val="1"/>
        <c:lblOffset val="100"/>
        <c:baseTimeUnit val="years"/>
      </c:dateAx>
      <c:valAx>
        <c:axId val="1398859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840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61.97</c:v>
                </c:pt>
                <c:pt idx="1">
                  <c:v>96.43</c:v>
                </c:pt>
                <c:pt idx="2">
                  <c:v>125.1</c:v>
                </c:pt>
                <c:pt idx="3">
                  <c:v>134.07</c:v>
                </c:pt>
                <c:pt idx="4">
                  <c:v>121.89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800-4881-BE3B-3907D087DC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4992"/>
        <c:axId val="217040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00-4881-BE3B-3907D087DC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4992"/>
        <c:axId val="217040384"/>
      </c:lineChart>
      <c:dateAx>
        <c:axId val="2140849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7040384"/>
        <c:crosses val="autoZero"/>
        <c:auto val="1"/>
        <c:lblOffset val="100"/>
        <c:baseTimeUnit val="years"/>
      </c:dateAx>
      <c:valAx>
        <c:axId val="217040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4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B3-4CF4-A7C1-1D0E62194F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112"/>
        <c:axId val="2182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B3-4CF4-A7C1-1D0E62194F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112"/>
        <c:axId val="218298240"/>
      </c:lineChart>
      <c:dateAx>
        <c:axId val="217610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8240"/>
        <c:crosses val="autoZero"/>
        <c:auto val="1"/>
        <c:lblOffset val="100"/>
        <c:baseTimeUnit val="years"/>
      </c:dateAx>
      <c:valAx>
        <c:axId val="2182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560-41B8-8C8F-31B2684FF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12288"/>
        <c:axId val="73214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560-41B8-8C8F-31B2684FF2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12288"/>
        <c:axId val="73214208"/>
      </c:lineChart>
      <c:dateAx>
        <c:axId val="73212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14208"/>
        <c:crosses val="autoZero"/>
        <c:auto val="1"/>
        <c:lblOffset val="100"/>
        <c:baseTimeUnit val="years"/>
      </c:dateAx>
      <c:valAx>
        <c:axId val="73214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12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54-42D9-8AFF-D3B796BF17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288"/>
        <c:axId val="732302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54-42D9-8AFF-D3B796BF17A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288"/>
        <c:axId val="73230208"/>
      </c:lineChart>
      <c:dateAx>
        <c:axId val="7322828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208"/>
        <c:crosses val="autoZero"/>
        <c:auto val="1"/>
        <c:lblOffset val="100"/>
        <c:baseTimeUnit val="years"/>
      </c:dateAx>
      <c:valAx>
        <c:axId val="732302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5D-4D15-9111-8D771B87FA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39936"/>
        <c:axId val="7325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5D-4D15-9111-8D771B87FA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39936"/>
        <c:axId val="73250304"/>
      </c:lineChart>
      <c:dateAx>
        <c:axId val="73239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0304"/>
        <c:crosses val="autoZero"/>
        <c:auto val="1"/>
        <c:lblOffset val="100"/>
        <c:baseTimeUnit val="years"/>
      </c:dateAx>
      <c:valAx>
        <c:axId val="7325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39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データ!$BF$6:$BJ$6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11-469F-9CDF-F97B6AB646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0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392.19</c:v>
                </c:pt>
                <c:pt idx="1">
                  <c:v>413.5</c:v>
                </c:pt>
                <c:pt idx="2">
                  <c:v>407.42</c:v>
                </c:pt>
                <c:pt idx="3">
                  <c:v>386.46</c:v>
                </c:pt>
                <c:pt idx="4">
                  <c:v>421.25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F11-469F-9CDF-F97B6AB646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0032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0032"/>
        <c:crosses val="autoZero"/>
        <c:auto val="1"/>
        <c:lblOffset val="100"/>
        <c:baseTimeUnit val="years"/>
      </c:dateAx>
      <c:valAx>
        <c:axId val="73340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38.770000000000003</c:v>
                </c:pt>
                <c:pt idx="1">
                  <c:v>46.84</c:v>
                </c:pt>
                <c:pt idx="2">
                  <c:v>59.35</c:v>
                </c:pt>
                <c:pt idx="3">
                  <c:v>66.58</c:v>
                </c:pt>
                <c:pt idx="4">
                  <c:v>72.78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C58-4BC0-9F4F-E4C90AE79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53856"/>
        <c:axId val="733601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57.03</c:v>
                </c:pt>
                <c:pt idx="1">
                  <c:v>55.84</c:v>
                </c:pt>
                <c:pt idx="2">
                  <c:v>57.08</c:v>
                </c:pt>
                <c:pt idx="3">
                  <c:v>55.85</c:v>
                </c:pt>
                <c:pt idx="4">
                  <c:v>53.23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C58-4BC0-9F4F-E4C90AE794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53856"/>
        <c:axId val="73360128"/>
      </c:lineChart>
      <c:dateAx>
        <c:axId val="73353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0128"/>
        <c:crosses val="autoZero"/>
        <c:auto val="1"/>
        <c:lblOffset val="100"/>
        <c:baseTimeUnit val="years"/>
      </c:dateAx>
      <c:valAx>
        <c:axId val="733601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53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448.13</c:v>
                </c:pt>
                <c:pt idx="1">
                  <c:v>413.04</c:v>
                </c:pt>
                <c:pt idx="2">
                  <c:v>285.44</c:v>
                </c:pt>
                <c:pt idx="3">
                  <c:v>253.01</c:v>
                </c:pt>
                <c:pt idx="4">
                  <c:v>241.4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D4-48D0-8708-070E9A2A6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9856"/>
        <c:axId val="73372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283.73</c:v>
                </c:pt>
                <c:pt idx="1">
                  <c:v>287.57</c:v>
                </c:pt>
                <c:pt idx="2">
                  <c:v>286.86</c:v>
                </c:pt>
                <c:pt idx="3">
                  <c:v>287.91000000000003</c:v>
                </c:pt>
                <c:pt idx="4">
                  <c:v>283.3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D4-48D0-8708-070E9A2A60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9856"/>
        <c:axId val="73372032"/>
      </c:lineChart>
      <c:dateAx>
        <c:axId val="73369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72032"/>
        <c:crosses val="autoZero"/>
        <c:auto val="1"/>
        <c:lblOffset val="100"/>
        <c:baseTimeUnit val="years"/>
      </c:dateAx>
      <c:valAx>
        <c:axId val="73372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9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【307.23】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【79.51】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【58.71】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【272.98】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Z86"/>
  <sheetViews>
    <sheetView showGridLines="0" tabSelected="1" topLeftCell="W1" zoomScaleNormal="100" workbookViewId="0">
      <selection activeCell="BL16" sqref="BL16:BZ44"/>
    </sheetView>
  </sheetViews>
  <sheetFormatPr defaultColWidth="2.6640625" defaultRowHeight="13.2" x14ac:dyDescent="0.2"/>
  <cols>
    <col min="1" max="1" width="2.6640625" customWidth="1"/>
    <col min="2" max="62" width="3.77734375" customWidth="1"/>
    <col min="64" max="78" width="3.109375" customWidth="1"/>
    <col min="79" max="79" width="4.44140625" bestFit="1" customWidth="1"/>
    <col min="81" max="82" width="4.44140625" bestFit="1" customWidth="1"/>
  </cols>
  <sheetData>
    <row r="1" spans="1:78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2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 x14ac:dyDescent="0.2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 x14ac:dyDescent="0.2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2">
      <c r="A6" s="2"/>
      <c r="B6" s="75" t="str">
        <f>データ!H6</f>
        <v>宮崎県　日南市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2">
      <c r="A7" s="2"/>
      <c r="B7" s="65" t="s">
        <v>1</v>
      </c>
      <c r="C7" s="65"/>
      <c r="D7" s="65"/>
      <c r="E7" s="65"/>
      <c r="F7" s="65"/>
      <c r="G7" s="65"/>
      <c r="H7" s="65"/>
      <c r="I7" s="65" t="s">
        <v>2</v>
      </c>
      <c r="J7" s="65"/>
      <c r="K7" s="65"/>
      <c r="L7" s="65"/>
      <c r="M7" s="65"/>
      <c r="N7" s="65"/>
      <c r="O7" s="65"/>
      <c r="P7" s="65" t="s">
        <v>3</v>
      </c>
      <c r="Q7" s="65"/>
      <c r="R7" s="65"/>
      <c r="S7" s="65"/>
      <c r="T7" s="65"/>
      <c r="U7" s="65"/>
      <c r="V7" s="65"/>
      <c r="W7" s="65" t="s">
        <v>4</v>
      </c>
      <c r="X7" s="65"/>
      <c r="Y7" s="65"/>
      <c r="Z7" s="65"/>
      <c r="AA7" s="65"/>
      <c r="AB7" s="65"/>
      <c r="AC7" s="65"/>
      <c r="AD7" s="65" t="s">
        <v>5</v>
      </c>
      <c r="AE7" s="65"/>
      <c r="AF7" s="65"/>
      <c r="AG7" s="65"/>
      <c r="AH7" s="65"/>
      <c r="AI7" s="65"/>
      <c r="AJ7" s="65"/>
      <c r="AK7" s="3"/>
      <c r="AL7" s="65" t="s">
        <v>6</v>
      </c>
      <c r="AM7" s="65"/>
      <c r="AN7" s="65"/>
      <c r="AO7" s="65"/>
      <c r="AP7" s="65"/>
      <c r="AQ7" s="65"/>
      <c r="AR7" s="65"/>
      <c r="AS7" s="65"/>
      <c r="AT7" s="65" t="s">
        <v>7</v>
      </c>
      <c r="AU7" s="65"/>
      <c r="AV7" s="65"/>
      <c r="AW7" s="65"/>
      <c r="AX7" s="65"/>
      <c r="AY7" s="65"/>
      <c r="AZ7" s="65"/>
      <c r="BA7" s="65"/>
      <c r="BB7" s="65" t="s">
        <v>8</v>
      </c>
      <c r="BC7" s="65"/>
      <c r="BD7" s="65"/>
      <c r="BE7" s="65"/>
      <c r="BF7" s="65"/>
      <c r="BG7" s="65"/>
      <c r="BH7" s="65"/>
      <c r="BI7" s="6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2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特定地域生活排水処理</v>
      </c>
      <c r="Q8" s="72"/>
      <c r="R8" s="72"/>
      <c r="S8" s="72"/>
      <c r="T8" s="72"/>
      <c r="U8" s="72"/>
      <c r="V8" s="72"/>
      <c r="W8" s="72" t="str">
        <f>データ!L6</f>
        <v>K3</v>
      </c>
      <c r="X8" s="72"/>
      <c r="Y8" s="72"/>
      <c r="Z8" s="72"/>
      <c r="AA8" s="72"/>
      <c r="AB8" s="72"/>
      <c r="AC8" s="72"/>
      <c r="AD8" s="73" t="str">
        <f>データ!$M$6</f>
        <v>非設置</v>
      </c>
      <c r="AE8" s="73"/>
      <c r="AF8" s="73"/>
      <c r="AG8" s="73"/>
      <c r="AH8" s="73"/>
      <c r="AI8" s="73"/>
      <c r="AJ8" s="73"/>
      <c r="AK8" s="3"/>
      <c r="AL8" s="69">
        <f>データ!S6</f>
        <v>52801</v>
      </c>
      <c r="AM8" s="69"/>
      <c r="AN8" s="69"/>
      <c r="AO8" s="69"/>
      <c r="AP8" s="69"/>
      <c r="AQ8" s="69"/>
      <c r="AR8" s="69"/>
      <c r="AS8" s="69"/>
      <c r="AT8" s="68">
        <f>データ!T6</f>
        <v>536.11</v>
      </c>
      <c r="AU8" s="68"/>
      <c r="AV8" s="68"/>
      <c r="AW8" s="68"/>
      <c r="AX8" s="68"/>
      <c r="AY8" s="68"/>
      <c r="AZ8" s="68"/>
      <c r="BA8" s="68"/>
      <c r="BB8" s="68">
        <f>データ!U6</f>
        <v>98.49</v>
      </c>
      <c r="BC8" s="68"/>
      <c r="BD8" s="68"/>
      <c r="BE8" s="68"/>
      <c r="BF8" s="68"/>
      <c r="BG8" s="68"/>
      <c r="BH8" s="68"/>
      <c r="BI8" s="68"/>
      <c r="BJ8" s="3"/>
      <c r="BK8" s="3"/>
      <c r="BL8" s="70" t="s">
        <v>10</v>
      </c>
      <c r="BM8" s="71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2">
      <c r="A9" s="2"/>
      <c r="B9" s="65" t="s">
        <v>12</v>
      </c>
      <c r="C9" s="65"/>
      <c r="D9" s="65"/>
      <c r="E9" s="65"/>
      <c r="F9" s="65"/>
      <c r="G9" s="65"/>
      <c r="H9" s="65"/>
      <c r="I9" s="65" t="s">
        <v>13</v>
      </c>
      <c r="J9" s="65"/>
      <c r="K9" s="65"/>
      <c r="L9" s="65"/>
      <c r="M9" s="65"/>
      <c r="N9" s="65"/>
      <c r="O9" s="65"/>
      <c r="P9" s="65" t="s">
        <v>14</v>
      </c>
      <c r="Q9" s="65"/>
      <c r="R9" s="65"/>
      <c r="S9" s="65"/>
      <c r="T9" s="65"/>
      <c r="U9" s="65"/>
      <c r="V9" s="65"/>
      <c r="W9" s="65" t="s">
        <v>15</v>
      </c>
      <c r="X9" s="65"/>
      <c r="Y9" s="65"/>
      <c r="Z9" s="65"/>
      <c r="AA9" s="65"/>
      <c r="AB9" s="65"/>
      <c r="AC9" s="65"/>
      <c r="AD9" s="65" t="s">
        <v>16</v>
      </c>
      <c r="AE9" s="65"/>
      <c r="AF9" s="65"/>
      <c r="AG9" s="65"/>
      <c r="AH9" s="65"/>
      <c r="AI9" s="65"/>
      <c r="AJ9" s="65"/>
      <c r="AK9" s="3"/>
      <c r="AL9" s="65" t="s">
        <v>17</v>
      </c>
      <c r="AM9" s="65"/>
      <c r="AN9" s="65"/>
      <c r="AO9" s="65"/>
      <c r="AP9" s="65"/>
      <c r="AQ9" s="65"/>
      <c r="AR9" s="65"/>
      <c r="AS9" s="65"/>
      <c r="AT9" s="65" t="s">
        <v>18</v>
      </c>
      <c r="AU9" s="65"/>
      <c r="AV9" s="65"/>
      <c r="AW9" s="65"/>
      <c r="AX9" s="65"/>
      <c r="AY9" s="65"/>
      <c r="AZ9" s="65"/>
      <c r="BA9" s="65"/>
      <c r="BB9" s="65" t="s">
        <v>19</v>
      </c>
      <c r="BC9" s="65"/>
      <c r="BD9" s="65"/>
      <c r="BE9" s="65"/>
      <c r="BF9" s="65"/>
      <c r="BG9" s="65"/>
      <c r="BH9" s="65"/>
      <c r="BI9" s="65"/>
      <c r="BJ9" s="3"/>
      <c r="BK9" s="3"/>
      <c r="BL9" s="66" t="s">
        <v>20</v>
      </c>
      <c r="BM9" s="67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2">
      <c r="A10" s="2"/>
      <c r="B10" s="68" t="str">
        <f>データ!N6</f>
        <v>-</v>
      </c>
      <c r="C10" s="68"/>
      <c r="D10" s="68"/>
      <c r="E10" s="68"/>
      <c r="F10" s="68"/>
      <c r="G10" s="68"/>
      <c r="H10" s="68"/>
      <c r="I10" s="68" t="str">
        <f>データ!O6</f>
        <v>該当数値なし</v>
      </c>
      <c r="J10" s="68"/>
      <c r="K10" s="68"/>
      <c r="L10" s="68"/>
      <c r="M10" s="68"/>
      <c r="N10" s="68"/>
      <c r="O10" s="68"/>
      <c r="P10" s="68">
        <f>データ!P6</f>
        <v>4.25</v>
      </c>
      <c r="Q10" s="68"/>
      <c r="R10" s="68"/>
      <c r="S10" s="68"/>
      <c r="T10" s="68"/>
      <c r="U10" s="68"/>
      <c r="V10" s="68"/>
      <c r="W10" s="68">
        <f>データ!Q6</f>
        <v>100</v>
      </c>
      <c r="X10" s="68"/>
      <c r="Y10" s="68"/>
      <c r="Z10" s="68"/>
      <c r="AA10" s="68"/>
      <c r="AB10" s="68"/>
      <c r="AC10" s="68"/>
      <c r="AD10" s="69">
        <f>データ!R6</f>
        <v>3488</v>
      </c>
      <c r="AE10" s="69"/>
      <c r="AF10" s="69"/>
      <c r="AG10" s="69"/>
      <c r="AH10" s="69"/>
      <c r="AI10" s="69"/>
      <c r="AJ10" s="69"/>
      <c r="AK10" s="2"/>
      <c r="AL10" s="69">
        <f>データ!V6</f>
        <v>2221</v>
      </c>
      <c r="AM10" s="69"/>
      <c r="AN10" s="69"/>
      <c r="AO10" s="69"/>
      <c r="AP10" s="69"/>
      <c r="AQ10" s="69"/>
      <c r="AR10" s="69"/>
      <c r="AS10" s="69"/>
      <c r="AT10" s="68">
        <f>データ!W6</f>
        <v>0.01</v>
      </c>
      <c r="AU10" s="68"/>
      <c r="AV10" s="68"/>
      <c r="AW10" s="68"/>
      <c r="AX10" s="68"/>
      <c r="AY10" s="68"/>
      <c r="AZ10" s="68"/>
      <c r="BA10" s="68"/>
      <c r="BB10" s="68">
        <f>データ!X6</f>
        <v>222100</v>
      </c>
      <c r="BC10" s="68"/>
      <c r="BD10" s="68"/>
      <c r="BE10" s="68"/>
      <c r="BF10" s="68"/>
      <c r="BG10" s="68"/>
      <c r="BH10" s="68"/>
      <c r="BI10" s="68"/>
      <c r="BJ10" s="2"/>
      <c r="BK10" s="2"/>
      <c r="BL10" s="58" t="s">
        <v>22</v>
      </c>
      <c r="BM10" s="59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60" t="s">
        <v>24</v>
      </c>
      <c r="BM11" s="60"/>
      <c r="BN11" s="60"/>
      <c r="BO11" s="60"/>
      <c r="BP11" s="60"/>
      <c r="BQ11" s="60"/>
      <c r="BR11" s="60"/>
      <c r="BS11" s="60"/>
      <c r="BT11" s="60"/>
      <c r="BU11" s="60"/>
      <c r="BV11" s="60"/>
      <c r="BW11" s="60"/>
      <c r="BX11" s="60"/>
      <c r="BY11" s="60"/>
      <c r="BZ11" s="60"/>
    </row>
    <row r="12" spans="1:78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60"/>
      <c r="BM12" s="60"/>
      <c r="BN12" s="60"/>
      <c r="BO12" s="60"/>
      <c r="BP12" s="60"/>
      <c r="BQ12" s="60"/>
      <c r="BR12" s="60"/>
      <c r="BS12" s="60"/>
      <c r="BT12" s="60"/>
      <c r="BU12" s="60"/>
      <c r="BV12" s="60"/>
      <c r="BW12" s="60"/>
      <c r="BX12" s="60"/>
      <c r="BY12" s="60"/>
      <c r="BZ12" s="60"/>
    </row>
    <row r="13" spans="1:78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61"/>
      <c r="BM13" s="61"/>
      <c r="BN13" s="61"/>
      <c r="BO13" s="61"/>
      <c r="BP13" s="61"/>
      <c r="BQ13" s="61"/>
      <c r="BR13" s="61"/>
      <c r="BS13" s="61"/>
      <c r="BT13" s="61"/>
      <c r="BU13" s="61"/>
      <c r="BV13" s="61"/>
      <c r="BW13" s="61"/>
      <c r="BX13" s="61"/>
      <c r="BY13" s="61"/>
      <c r="BZ13" s="61"/>
    </row>
    <row r="14" spans="1:78" ht="13.5" customHeight="1" x14ac:dyDescent="0.2">
      <c r="A14" s="2"/>
      <c r="B14" s="62" t="s">
        <v>25</v>
      </c>
      <c r="C14" s="63"/>
      <c r="D14" s="63"/>
      <c r="E14" s="63"/>
      <c r="F14" s="63"/>
      <c r="G14" s="63"/>
      <c r="H14" s="63"/>
      <c r="I14" s="63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63"/>
      <c r="AB14" s="63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4"/>
      <c r="BK14" s="2"/>
      <c r="BL14" s="52" t="s">
        <v>26</v>
      </c>
      <c r="BM14" s="53"/>
      <c r="BN14" s="53"/>
      <c r="BO14" s="53"/>
      <c r="BP14" s="53"/>
      <c r="BQ14" s="53"/>
      <c r="BR14" s="53"/>
      <c r="BS14" s="53"/>
      <c r="BT14" s="53"/>
      <c r="BU14" s="53"/>
      <c r="BV14" s="53"/>
      <c r="BW14" s="53"/>
      <c r="BX14" s="53"/>
      <c r="BY14" s="53"/>
      <c r="BZ14" s="54"/>
    </row>
    <row r="15" spans="1:78" ht="13.5" customHeight="1" x14ac:dyDescent="0.2">
      <c r="A15" s="2"/>
      <c r="B15" s="49"/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  <c r="AM15" s="50"/>
      <c r="AN15" s="50"/>
      <c r="AO15" s="50"/>
      <c r="AP15" s="50"/>
      <c r="AQ15" s="50"/>
      <c r="AR15" s="50"/>
      <c r="AS15" s="50"/>
      <c r="AT15" s="50"/>
      <c r="AU15" s="50"/>
      <c r="AV15" s="50"/>
      <c r="AW15" s="50"/>
      <c r="AX15" s="50"/>
      <c r="AY15" s="50"/>
      <c r="AZ15" s="50"/>
      <c r="BA15" s="50"/>
      <c r="BB15" s="50"/>
      <c r="BC15" s="50"/>
      <c r="BD15" s="50"/>
      <c r="BE15" s="50"/>
      <c r="BF15" s="50"/>
      <c r="BG15" s="50"/>
      <c r="BH15" s="50"/>
      <c r="BI15" s="50"/>
      <c r="BJ15" s="51"/>
      <c r="BK15" s="2"/>
      <c r="BL15" s="55"/>
      <c r="BM15" s="56"/>
      <c r="BN15" s="56"/>
      <c r="BO15" s="56"/>
      <c r="BP15" s="56"/>
      <c r="BQ15" s="56"/>
      <c r="BR15" s="56"/>
      <c r="BS15" s="56"/>
      <c r="BT15" s="56"/>
      <c r="BU15" s="56"/>
      <c r="BV15" s="56"/>
      <c r="BW15" s="56"/>
      <c r="BX15" s="56"/>
      <c r="BY15" s="56"/>
      <c r="BZ15" s="57"/>
    </row>
    <row r="16" spans="1:78" ht="13.5" customHeight="1" x14ac:dyDescent="0.2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3" t="s">
        <v>117</v>
      </c>
      <c r="BM16" s="44"/>
      <c r="BN16" s="44"/>
      <c r="BO16" s="44"/>
      <c r="BP16" s="44"/>
      <c r="BQ16" s="44"/>
      <c r="BR16" s="44"/>
      <c r="BS16" s="44"/>
      <c r="BT16" s="44"/>
      <c r="BU16" s="44"/>
      <c r="BV16" s="44"/>
      <c r="BW16" s="44"/>
      <c r="BX16" s="44"/>
      <c r="BY16" s="44"/>
      <c r="BZ16" s="45"/>
    </row>
    <row r="17" spans="1:78" ht="13.5" customHeight="1" x14ac:dyDescent="0.2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3"/>
      <c r="BM17" s="44"/>
      <c r="BN17" s="44"/>
      <c r="BO17" s="44"/>
      <c r="BP17" s="44"/>
      <c r="BQ17" s="44"/>
      <c r="BR17" s="44"/>
      <c r="BS17" s="44"/>
      <c r="BT17" s="44"/>
      <c r="BU17" s="44"/>
      <c r="BV17" s="44"/>
      <c r="BW17" s="44"/>
      <c r="BX17" s="44"/>
      <c r="BY17" s="44"/>
      <c r="BZ17" s="45"/>
    </row>
    <row r="18" spans="1:78" ht="13.5" customHeight="1" x14ac:dyDescent="0.2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3"/>
      <c r="BM18" s="44"/>
      <c r="BN18" s="44"/>
      <c r="BO18" s="44"/>
      <c r="BP18" s="44"/>
      <c r="BQ18" s="44"/>
      <c r="BR18" s="44"/>
      <c r="BS18" s="44"/>
      <c r="BT18" s="44"/>
      <c r="BU18" s="44"/>
      <c r="BV18" s="44"/>
      <c r="BW18" s="44"/>
      <c r="BX18" s="44"/>
      <c r="BY18" s="44"/>
      <c r="BZ18" s="45"/>
    </row>
    <row r="19" spans="1:78" ht="13.5" customHeight="1" x14ac:dyDescent="0.2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3"/>
      <c r="BM19" s="44"/>
      <c r="BN19" s="44"/>
      <c r="BO19" s="44"/>
      <c r="BP19" s="44"/>
      <c r="BQ19" s="44"/>
      <c r="BR19" s="44"/>
      <c r="BS19" s="44"/>
      <c r="BT19" s="44"/>
      <c r="BU19" s="44"/>
      <c r="BV19" s="44"/>
      <c r="BW19" s="44"/>
      <c r="BX19" s="44"/>
      <c r="BY19" s="44"/>
      <c r="BZ19" s="45"/>
    </row>
    <row r="20" spans="1:78" ht="13.5" customHeight="1" x14ac:dyDescent="0.2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3"/>
      <c r="BM20" s="44"/>
      <c r="BN20" s="44"/>
      <c r="BO20" s="44"/>
      <c r="BP20" s="44"/>
      <c r="BQ20" s="44"/>
      <c r="BR20" s="44"/>
      <c r="BS20" s="44"/>
      <c r="BT20" s="44"/>
      <c r="BU20" s="44"/>
      <c r="BV20" s="44"/>
      <c r="BW20" s="44"/>
      <c r="BX20" s="44"/>
      <c r="BY20" s="44"/>
      <c r="BZ20" s="45"/>
    </row>
    <row r="21" spans="1:78" ht="13.5" customHeight="1" x14ac:dyDescent="0.2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3"/>
      <c r="BM21" s="44"/>
      <c r="BN21" s="44"/>
      <c r="BO21" s="44"/>
      <c r="BP21" s="44"/>
      <c r="BQ21" s="44"/>
      <c r="BR21" s="44"/>
      <c r="BS21" s="44"/>
      <c r="BT21" s="44"/>
      <c r="BU21" s="44"/>
      <c r="BV21" s="44"/>
      <c r="BW21" s="44"/>
      <c r="BX21" s="44"/>
      <c r="BY21" s="44"/>
      <c r="BZ21" s="45"/>
    </row>
    <row r="22" spans="1:78" ht="13.5" customHeight="1" x14ac:dyDescent="0.2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3"/>
      <c r="BM22" s="44"/>
      <c r="BN22" s="44"/>
      <c r="BO22" s="44"/>
      <c r="BP22" s="44"/>
      <c r="BQ22" s="44"/>
      <c r="BR22" s="44"/>
      <c r="BS22" s="44"/>
      <c r="BT22" s="44"/>
      <c r="BU22" s="44"/>
      <c r="BV22" s="44"/>
      <c r="BW22" s="44"/>
      <c r="BX22" s="44"/>
      <c r="BY22" s="44"/>
      <c r="BZ22" s="45"/>
    </row>
    <row r="23" spans="1:78" ht="13.5" customHeight="1" x14ac:dyDescent="0.2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3"/>
      <c r="BM23" s="44"/>
      <c r="BN23" s="44"/>
      <c r="BO23" s="44"/>
      <c r="BP23" s="44"/>
      <c r="BQ23" s="44"/>
      <c r="BR23" s="44"/>
      <c r="BS23" s="44"/>
      <c r="BT23" s="44"/>
      <c r="BU23" s="44"/>
      <c r="BV23" s="44"/>
      <c r="BW23" s="44"/>
      <c r="BX23" s="44"/>
      <c r="BY23" s="44"/>
      <c r="BZ23" s="45"/>
    </row>
    <row r="24" spans="1:78" ht="13.5" customHeight="1" x14ac:dyDescent="0.2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3"/>
      <c r="BM24" s="44"/>
      <c r="BN24" s="44"/>
      <c r="BO24" s="44"/>
      <c r="BP24" s="44"/>
      <c r="BQ24" s="44"/>
      <c r="BR24" s="44"/>
      <c r="BS24" s="44"/>
      <c r="BT24" s="44"/>
      <c r="BU24" s="44"/>
      <c r="BV24" s="44"/>
      <c r="BW24" s="44"/>
      <c r="BX24" s="44"/>
      <c r="BY24" s="44"/>
      <c r="BZ24" s="45"/>
    </row>
    <row r="25" spans="1:78" ht="13.5" customHeight="1" x14ac:dyDescent="0.2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3"/>
      <c r="BM25" s="44"/>
      <c r="BN25" s="44"/>
      <c r="BO25" s="44"/>
      <c r="BP25" s="44"/>
      <c r="BQ25" s="44"/>
      <c r="BR25" s="44"/>
      <c r="BS25" s="44"/>
      <c r="BT25" s="44"/>
      <c r="BU25" s="44"/>
      <c r="BV25" s="44"/>
      <c r="BW25" s="44"/>
      <c r="BX25" s="44"/>
      <c r="BY25" s="44"/>
      <c r="BZ25" s="45"/>
    </row>
    <row r="26" spans="1:78" ht="13.5" customHeight="1" x14ac:dyDescent="0.2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3"/>
      <c r="BM26" s="44"/>
      <c r="BN26" s="44"/>
      <c r="BO26" s="44"/>
      <c r="BP26" s="44"/>
      <c r="BQ26" s="44"/>
      <c r="BR26" s="44"/>
      <c r="BS26" s="44"/>
      <c r="BT26" s="44"/>
      <c r="BU26" s="44"/>
      <c r="BV26" s="44"/>
      <c r="BW26" s="44"/>
      <c r="BX26" s="44"/>
      <c r="BY26" s="44"/>
      <c r="BZ26" s="45"/>
    </row>
    <row r="27" spans="1:78" ht="13.5" customHeight="1" x14ac:dyDescent="0.2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3"/>
      <c r="BM27" s="44"/>
      <c r="BN27" s="44"/>
      <c r="BO27" s="44"/>
      <c r="BP27" s="44"/>
      <c r="BQ27" s="44"/>
      <c r="BR27" s="44"/>
      <c r="BS27" s="44"/>
      <c r="BT27" s="44"/>
      <c r="BU27" s="44"/>
      <c r="BV27" s="44"/>
      <c r="BW27" s="44"/>
      <c r="BX27" s="44"/>
      <c r="BY27" s="44"/>
      <c r="BZ27" s="45"/>
    </row>
    <row r="28" spans="1:78" ht="13.5" customHeight="1" x14ac:dyDescent="0.2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3"/>
      <c r="BM28" s="44"/>
      <c r="BN28" s="44"/>
      <c r="BO28" s="44"/>
      <c r="BP28" s="44"/>
      <c r="BQ28" s="44"/>
      <c r="BR28" s="44"/>
      <c r="BS28" s="44"/>
      <c r="BT28" s="44"/>
      <c r="BU28" s="44"/>
      <c r="BV28" s="44"/>
      <c r="BW28" s="44"/>
      <c r="BX28" s="44"/>
      <c r="BY28" s="44"/>
      <c r="BZ28" s="45"/>
    </row>
    <row r="29" spans="1:78" ht="13.5" customHeight="1" x14ac:dyDescent="0.2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3"/>
      <c r="BM29" s="44"/>
      <c r="BN29" s="44"/>
      <c r="BO29" s="44"/>
      <c r="BP29" s="44"/>
      <c r="BQ29" s="44"/>
      <c r="BR29" s="44"/>
      <c r="BS29" s="44"/>
      <c r="BT29" s="44"/>
      <c r="BU29" s="44"/>
      <c r="BV29" s="44"/>
      <c r="BW29" s="44"/>
      <c r="BX29" s="44"/>
      <c r="BY29" s="44"/>
      <c r="BZ29" s="45"/>
    </row>
    <row r="30" spans="1:78" ht="13.5" customHeight="1" x14ac:dyDescent="0.2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3"/>
      <c r="BM30" s="44"/>
      <c r="BN30" s="44"/>
      <c r="BO30" s="44"/>
      <c r="BP30" s="44"/>
      <c r="BQ30" s="44"/>
      <c r="BR30" s="44"/>
      <c r="BS30" s="44"/>
      <c r="BT30" s="44"/>
      <c r="BU30" s="44"/>
      <c r="BV30" s="44"/>
      <c r="BW30" s="44"/>
      <c r="BX30" s="44"/>
      <c r="BY30" s="44"/>
      <c r="BZ30" s="45"/>
    </row>
    <row r="31" spans="1:78" ht="13.5" customHeight="1" x14ac:dyDescent="0.2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3"/>
      <c r="BM31" s="44"/>
      <c r="BN31" s="44"/>
      <c r="BO31" s="44"/>
      <c r="BP31" s="44"/>
      <c r="BQ31" s="44"/>
      <c r="BR31" s="44"/>
      <c r="BS31" s="44"/>
      <c r="BT31" s="44"/>
      <c r="BU31" s="44"/>
      <c r="BV31" s="44"/>
      <c r="BW31" s="44"/>
      <c r="BX31" s="44"/>
      <c r="BY31" s="44"/>
      <c r="BZ31" s="45"/>
    </row>
    <row r="32" spans="1:78" ht="13.5" customHeight="1" x14ac:dyDescent="0.2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3"/>
      <c r="BM32" s="44"/>
      <c r="BN32" s="44"/>
      <c r="BO32" s="44"/>
      <c r="BP32" s="44"/>
      <c r="BQ32" s="44"/>
      <c r="BR32" s="44"/>
      <c r="BS32" s="44"/>
      <c r="BT32" s="44"/>
      <c r="BU32" s="44"/>
      <c r="BV32" s="44"/>
      <c r="BW32" s="44"/>
      <c r="BX32" s="44"/>
      <c r="BY32" s="44"/>
      <c r="BZ32" s="45"/>
    </row>
    <row r="33" spans="1:78" ht="13.5" customHeight="1" x14ac:dyDescent="0.2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3"/>
      <c r="BM33" s="44"/>
      <c r="BN33" s="44"/>
      <c r="BO33" s="44"/>
      <c r="BP33" s="44"/>
      <c r="BQ33" s="44"/>
      <c r="BR33" s="44"/>
      <c r="BS33" s="44"/>
      <c r="BT33" s="44"/>
      <c r="BU33" s="44"/>
      <c r="BV33" s="44"/>
      <c r="BW33" s="44"/>
      <c r="BX33" s="44"/>
      <c r="BY33" s="44"/>
      <c r="BZ33" s="45"/>
    </row>
    <row r="34" spans="1:78" ht="13.5" customHeight="1" x14ac:dyDescent="0.2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43"/>
      <c r="BM34" s="44"/>
      <c r="BN34" s="44"/>
      <c r="BO34" s="44"/>
      <c r="BP34" s="44"/>
      <c r="BQ34" s="44"/>
      <c r="BR34" s="44"/>
      <c r="BS34" s="44"/>
      <c r="BT34" s="44"/>
      <c r="BU34" s="44"/>
      <c r="BV34" s="44"/>
      <c r="BW34" s="44"/>
      <c r="BX34" s="44"/>
      <c r="BY34" s="44"/>
      <c r="BZ34" s="45"/>
    </row>
    <row r="35" spans="1:78" ht="13.5" customHeight="1" x14ac:dyDescent="0.2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43"/>
      <c r="BM35" s="44"/>
      <c r="BN35" s="44"/>
      <c r="BO35" s="44"/>
      <c r="BP35" s="44"/>
      <c r="BQ35" s="44"/>
      <c r="BR35" s="44"/>
      <c r="BS35" s="44"/>
      <c r="BT35" s="44"/>
      <c r="BU35" s="44"/>
      <c r="BV35" s="44"/>
      <c r="BW35" s="44"/>
      <c r="BX35" s="44"/>
      <c r="BY35" s="44"/>
      <c r="BZ35" s="45"/>
    </row>
    <row r="36" spans="1:78" ht="13.5" customHeight="1" x14ac:dyDescent="0.2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3"/>
      <c r="BM36" s="44"/>
      <c r="BN36" s="44"/>
      <c r="BO36" s="44"/>
      <c r="BP36" s="44"/>
      <c r="BQ36" s="44"/>
      <c r="BR36" s="44"/>
      <c r="BS36" s="44"/>
      <c r="BT36" s="44"/>
      <c r="BU36" s="44"/>
      <c r="BV36" s="44"/>
      <c r="BW36" s="44"/>
      <c r="BX36" s="44"/>
      <c r="BY36" s="44"/>
      <c r="BZ36" s="45"/>
    </row>
    <row r="37" spans="1:78" ht="13.5" customHeight="1" x14ac:dyDescent="0.2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3"/>
      <c r="BM37" s="44"/>
      <c r="BN37" s="44"/>
      <c r="BO37" s="44"/>
      <c r="BP37" s="44"/>
      <c r="BQ37" s="44"/>
      <c r="BR37" s="44"/>
      <c r="BS37" s="44"/>
      <c r="BT37" s="44"/>
      <c r="BU37" s="44"/>
      <c r="BV37" s="44"/>
      <c r="BW37" s="44"/>
      <c r="BX37" s="44"/>
      <c r="BY37" s="44"/>
      <c r="BZ37" s="45"/>
    </row>
    <row r="38" spans="1:78" ht="13.5" customHeight="1" x14ac:dyDescent="0.2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3"/>
      <c r="BM38" s="44"/>
      <c r="BN38" s="44"/>
      <c r="BO38" s="44"/>
      <c r="BP38" s="44"/>
      <c r="BQ38" s="44"/>
      <c r="BR38" s="44"/>
      <c r="BS38" s="44"/>
      <c r="BT38" s="44"/>
      <c r="BU38" s="44"/>
      <c r="BV38" s="44"/>
      <c r="BW38" s="44"/>
      <c r="BX38" s="44"/>
      <c r="BY38" s="44"/>
      <c r="BZ38" s="45"/>
    </row>
    <row r="39" spans="1:78" ht="13.5" customHeight="1" x14ac:dyDescent="0.2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3"/>
      <c r="BM39" s="44"/>
      <c r="BN39" s="44"/>
      <c r="BO39" s="44"/>
      <c r="BP39" s="44"/>
      <c r="BQ39" s="44"/>
      <c r="BR39" s="44"/>
      <c r="BS39" s="44"/>
      <c r="BT39" s="44"/>
      <c r="BU39" s="44"/>
      <c r="BV39" s="44"/>
      <c r="BW39" s="44"/>
      <c r="BX39" s="44"/>
      <c r="BY39" s="44"/>
      <c r="BZ39" s="45"/>
    </row>
    <row r="40" spans="1:78" ht="13.5" customHeight="1" x14ac:dyDescent="0.2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3"/>
      <c r="BM40" s="44"/>
      <c r="BN40" s="44"/>
      <c r="BO40" s="44"/>
      <c r="BP40" s="44"/>
      <c r="BQ40" s="44"/>
      <c r="BR40" s="44"/>
      <c r="BS40" s="44"/>
      <c r="BT40" s="44"/>
      <c r="BU40" s="44"/>
      <c r="BV40" s="44"/>
      <c r="BW40" s="44"/>
      <c r="BX40" s="44"/>
      <c r="BY40" s="44"/>
      <c r="BZ40" s="45"/>
    </row>
    <row r="41" spans="1:78" ht="13.5" customHeight="1" x14ac:dyDescent="0.2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3"/>
      <c r="BM41" s="44"/>
      <c r="BN41" s="44"/>
      <c r="BO41" s="44"/>
      <c r="BP41" s="44"/>
      <c r="BQ41" s="44"/>
      <c r="BR41" s="44"/>
      <c r="BS41" s="44"/>
      <c r="BT41" s="44"/>
      <c r="BU41" s="44"/>
      <c r="BV41" s="44"/>
      <c r="BW41" s="44"/>
      <c r="BX41" s="44"/>
      <c r="BY41" s="44"/>
      <c r="BZ41" s="45"/>
    </row>
    <row r="42" spans="1:78" ht="13.5" customHeight="1" x14ac:dyDescent="0.2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3"/>
      <c r="BM42" s="44"/>
      <c r="BN42" s="44"/>
      <c r="BO42" s="44"/>
      <c r="BP42" s="44"/>
      <c r="BQ42" s="44"/>
      <c r="BR42" s="44"/>
      <c r="BS42" s="44"/>
      <c r="BT42" s="44"/>
      <c r="BU42" s="44"/>
      <c r="BV42" s="44"/>
      <c r="BW42" s="44"/>
      <c r="BX42" s="44"/>
      <c r="BY42" s="44"/>
      <c r="BZ42" s="45"/>
    </row>
    <row r="43" spans="1:78" ht="13.5" customHeight="1" x14ac:dyDescent="0.2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3"/>
      <c r="BM43" s="44"/>
      <c r="BN43" s="44"/>
      <c r="BO43" s="44"/>
      <c r="BP43" s="44"/>
      <c r="BQ43" s="44"/>
      <c r="BR43" s="44"/>
      <c r="BS43" s="44"/>
      <c r="BT43" s="44"/>
      <c r="BU43" s="44"/>
      <c r="BV43" s="44"/>
      <c r="BW43" s="44"/>
      <c r="BX43" s="44"/>
      <c r="BY43" s="44"/>
      <c r="BZ43" s="45"/>
    </row>
    <row r="44" spans="1:78" ht="13.5" customHeight="1" x14ac:dyDescent="0.2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6"/>
      <c r="BM44" s="47"/>
      <c r="BN44" s="47"/>
      <c r="BO44" s="47"/>
      <c r="BP44" s="47"/>
      <c r="BQ44" s="47"/>
      <c r="BR44" s="47"/>
      <c r="BS44" s="47"/>
      <c r="BT44" s="47"/>
      <c r="BU44" s="47"/>
      <c r="BV44" s="47"/>
      <c r="BW44" s="47"/>
      <c r="BX44" s="47"/>
      <c r="BY44" s="47"/>
      <c r="BZ44" s="48"/>
    </row>
    <row r="45" spans="1:78" ht="13.5" customHeight="1" x14ac:dyDescent="0.2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52" t="s">
        <v>27</v>
      </c>
      <c r="BM45" s="53"/>
      <c r="BN45" s="53"/>
      <c r="BO45" s="53"/>
      <c r="BP45" s="53"/>
      <c r="BQ45" s="53"/>
      <c r="BR45" s="53"/>
      <c r="BS45" s="53"/>
      <c r="BT45" s="53"/>
      <c r="BU45" s="53"/>
      <c r="BV45" s="53"/>
      <c r="BW45" s="53"/>
      <c r="BX45" s="53"/>
      <c r="BY45" s="53"/>
      <c r="BZ45" s="54"/>
    </row>
    <row r="46" spans="1:78" ht="13.5" customHeight="1" x14ac:dyDescent="0.2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55"/>
      <c r="BM46" s="56"/>
      <c r="BN46" s="56"/>
      <c r="BO46" s="56"/>
      <c r="BP46" s="56"/>
      <c r="BQ46" s="56"/>
      <c r="BR46" s="56"/>
      <c r="BS46" s="56"/>
      <c r="BT46" s="56"/>
      <c r="BU46" s="56"/>
      <c r="BV46" s="56"/>
      <c r="BW46" s="56"/>
      <c r="BX46" s="56"/>
      <c r="BY46" s="56"/>
      <c r="BZ46" s="57"/>
    </row>
    <row r="47" spans="1:78" ht="13.5" customHeight="1" x14ac:dyDescent="0.2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3" t="s">
        <v>115</v>
      </c>
      <c r="BM47" s="44"/>
      <c r="BN47" s="44"/>
      <c r="BO47" s="44"/>
      <c r="BP47" s="44"/>
      <c r="BQ47" s="44"/>
      <c r="BR47" s="44"/>
      <c r="BS47" s="44"/>
      <c r="BT47" s="44"/>
      <c r="BU47" s="44"/>
      <c r="BV47" s="44"/>
      <c r="BW47" s="44"/>
      <c r="BX47" s="44"/>
      <c r="BY47" s="44"/>
      <c r="BZ47" s="45"/>
    </row>
    <row r="48" spans="1:78" ht="13.5" customHeight="1" x14ac:dyDescent="0.2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3"/>
      <c r="BM48" s="44"/>
      <c r="BN48" s="44"/>
      <c r="BO48" s="44"/>
      <c r="BP48" s="44"/>
      <c r="BQ48" s="44"/>
      <c r="BR48" s="44"/>
      <c r="BS48" s="44"/>
      <c r="BT48" s="44"/>
      <c r="BU48" s="44"/>
      <c r="BV48" s="44"/>
      <c r="BW48" s="44"/>
      <c r="BX48" s="44"/>
      <c r="BY48" s="44"/>
      <c r="BZ48" s="45"/>
    </row>
    <row r="49" spans="1:78" ht="13.5" customHeight="1" x14ac:dyDescent="0.2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3"/>
      <c r="BM49" s="44"/>
      <c r="BN49" s="44"/>
      <c r="BO49" s="44"/>
      <c r="BP49" s="44"/>
      <c r="BQ49" s="44"/>
      <c r="BR49" s="44"/>
      <c r="BS49" s="44"/>
      <c r="BT49" s="44"/>
      <c r="BU49" s="44"/>
      <c r="BV49" s="44"/>
      <c r="BW49" s="44"/>
      <c r="BX49" s="44"/>
      <c r="BY49" s="44"/>
      <c r="BZ49" s="45"/>
    </row>
    <row r="50" spans="1:78" ht="13.5" customHeight="1" x14ac:dyDescent="0.2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3"/>
      <c r="BM50" s="44"/>
      <c r="BN50" s="44"/>
      <c r="BO50" s="44"/>
      <c r="BP50" s="44"/>
      <c r="BQ50" s="44"/>
      <c r="BR50" s="44"/>
      <c r="BS50" s="44"/>
      <c r="BT50" s="44"/>
      <c r="BU50" s="44"/>
      <c r="BV50" s="44"/>
      <c r="BW50" s="44"/>
      <c r="BX50" s="44"/>
      <c r="BY50" s="44"/>
      <c r="BZ50" s="45"/>
    </row>
    <row r="51" spans="1:78" ht="13.5" customHeight="1" x14ac:dyDescent="0.2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3"/>
      <c r="BM51" s="44"/>
      <c r="BN51" s="44"/>
      <c r="BO51" s="44"/>
      <c r="BP51" s="44"/>
      <c r="BQ51" s="44"/>
      <c r="BR51" s="44"/>
      <c r="BS51" s="44"/>
      <c r="BT51" s="44"/>
      <c r="BU51" s="44"/>
      <c r="BV51" s="44"/>
      <c r="BW51" s="44"/>
      <c r="BX51" s="44"/>
      <c r="BY51" s="44"/>
      <c r="BZ51" s="45"/>
    </row>
    <row r="52" spans="1:78" ht="13.5" customHeight="1" x14ac:dyDescent="0.2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3"/>
      <c r="BM52" s="44"/>
      <c r="BN52" s="44"/>
      <c r="BO52" s="44"/>
      <c r="BP52" s="44"/>
      <c r="BQ52" s="44"/>
      <c r="BR52" s="44"/>
      <c r="BS52" s="44"/>
      <c r="BT52" s="44"/>
      <c r="BU52" s="44"/>
      <c r="BV52" s="44"/>
      <c r="BW52" s="44"/>
      <c r="BX52" s="44"/>
      <c r="BY52" s="44"/>
      <c r="BZ52" s="45"/>
    </row>
    <row r="53" spans="1:78" ht="13.5" customHeight="1" x14ac:dyDescent="0.2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3"/>
      <c r="BM53" s="44"/>
      <c r="BN53" s="44"/>
      <c r="BO53" s="44"/>
      <c r="BP53" s="44"/>
      <c r="BQ53" s="44"/>
      <c r="BR53" s="44"/>
      <c r="BS53" s="44"/>
      <c r="BT53" s="44"/>
      <c r="BU53" s="44"/>
      <c r="BV53" s="44"/>
      <c r="BW53" s="44"/>
      <c r="BX53" s="44"/>
      <c r="BY53" s="44"/>
      <c r="BZ53" s="45"/>
    </row>
    <row r="54" spans="1:78" ht="13.5" customHeight="1" x14ac:dyDescent="0.2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3"/>
      <c r="BM54" s="44"/>
      <c r="BN54" s="44"/>
      <c r="BO54" s="44"/>
      <c r="BP54" s="44"/>
      <c r="BQ54" s="44"/>
      <c r="BR54" s="44"/>
      <c r="BS54" s="44"/>
      <c r="BT54" s="44"/>
      <c r="BU54" s="44"/>
      <c r="BV54" s="44"/>
      <c r="BW54" s="44"/>
      <c r="BX54" s="44"/>
      <c r="BY54" s="44"/>
      <c r="BZ54" s="45"/>
    </row>
    <row r="55" spans="1:78" ht="13.5" customHeight="1" x14ac:dyDescent="0.2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3"/>
      <c r="BM55" s="44"/>
      <c r="BN55" s="44"/>
      <c r="BO55" s="44"/>
      <c r="BP55" s="44"/>
      <c r="BQ55" s="44"/>
      <c r="BR55" s="44"/>
      <c r="BS55" s="44"/>
      <c r="BT55" s="44"/>
      <c r="BU55" s="44"/>
      <c r="BV55" s="44"/>
      <c r="BW55" s="44"/>
      <c r="BX55" s="44"/>
      <c r="BY55" s="44"/>
      <c r="BZ55" s="45"/>
    </row>
    <row r="56" spans="1:78" ht="13.5" customHeight="1" x14ac:dyDescent="0.2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43"/>
      <c r="BM56" s="44"/>
      <c r="BN56" s="44"/>
      <c r="BO56" s="44"/>
      <c r="BP56" s="44"/>
      <c r="BQ56" s="44"/>
      <c r="BR56" s="44"/>
      <c r="BS56" s="44"/>
      <c r="BT56" s="44"/>
      <c r="BU56" s="44"/>
      <c r="BV56" s="44"/>
      <c r="BW56" s="44"/>
      <c r="BX56" s="44"/>
      <c r="BY56" s="44"/>
      <c r="BZ56" s="45"/>
    </row>
    <row r="57" spans="1:78" ht="13.5" customHeight="1" x14ac:dyDescent="0.2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43"/>
      <c r="BM57" s="44"/>
      <c r="BN57" s="44"/>
      <c r="BO57" s="44"/>
      <c r="BP57" s="44"/>
      <c r="BQ57" s="44"/>
      <c r="BR57" s="44"/>
      <c r="BS57" s="44"/>
      <c r="BT57" s="44"/>
      <c r="BU57" s="44"/>
      <c r="BV57" s="44"/>
      <c r="BW57" s="44"/>
      <c r="BX57" s="44"/>
      <c r="BY57" s="44"/>
      <c r="BZ57" s="45"/>
    </row>
    <row r="58" spans="1:78" ht="13.5" customHeight="1" x14ac:dyDescent="0.2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43"/>
      <c r="BM58" s="44"/>
      <c r="BN58" s="44"/>
      <c r="BO58" s="44"/>
      <c r="BP58" s="44"/>
      <c r="BQ58" s="44"/>
      <c r="BR58" s="44"/>
      <c r="BS58" s="44"/>
      <c r="BT58" s="44"/>
      <c r="BU58" s="44"/>
      <c r="BV58" s="44"/>
      <c r="BW58" s="44"/>
      <c r="BX58" s="44"/>
      <c r="BY58" s="44"/>
      <c r="BZ58" s="45"/>
    </row>
    <row r="59" spans="1:78" ht="13.5" customHeight="1" x14ac:dyDescent="0.2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3"/>
      <c r="BM59" s="44"/>
      <c r="BN59" s="44"/>
      <c r="BO59" s="44"/>
      <c r="BP59" s="44"/>
      <c r="BQ59" s="44"/>
      <c r="BR59" s="44"/>
      <c r="BS59" s="44"/>
      <c r="BT59" s="44"/>
      <c r="BU59" s="44"/>
      <c r="BV59" s="44"/>
      <c r="BW59" s="44"/>
      <c r="BX59" s="44"/>
      <c r="BY59" s="44"/>
      <c r="BZ59" s="45"/>
    </row>
    <row r="60" spans="1:78" ht="13.5" customHeight="1" x14ac:dyDescent="0.2">
      <c r="A60" s="2"/>
      <c r="B60" s="49" t="s">
        <v>28</v>
      </c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50"/>
      <c r="AC60" s="50"/>
      <c r="AD60" s="50"/>
      <c r="AE60" s="50"/>
      <c r="AF60" s="50"/>
      <c r="AG60" s="50"/>
      <c r="AH60" s="50"/>
      <c r="AI60" s="50"/>
      <c r="AJ60" s="50"/>
      <c r="AK60" s="50"/>
      <c r="AL60" s="50"/>
      <c r="AM60" s="50"/>
      <c r="AN60" s="50"/>
      <c r="AO60" s="50"/>
      <c r="AP60" s="50"/>
      <c r="AQ60" s="50"/>
      <c r="AR60" s="50"/>
      <c r="AS60" s="50"/>
      <c r="AT60" s="50"/>
      <c r="AU60" s="50"/>
      <c r="AV60" s="50"/>
      <c r="AW60" s="50"/>
      <c r="AX60" s="50"/>
      <c r="AY60" s="50"/>
      <c r="AZ60" s="50"/>
      <c r="BA60" s="50"/>
      <c r="BB60" s="50"/>
      <c r="BC60" s="50"/>
      <c r="BD60" s="50"/>
      <c r="BE60" s="50"/>
      <c r="BF60" s="50"/>
      <c r="BG60" s="50"/>
      <c r="BH60" s="50"/>
      <c r="BI60" s="50"/>
      <c r="BJ60" s="51"/>
      <c r="BK60" s="2"/>
      <c r="BL60" s="43"/>
      <c r="BM60" s="44"/>
      <c r="BN60" s="44"/>
      <c r="BO60" s="44"/>
      <c r="BP60" s="44"/>
      <c r="BQ60" s="44"/>
      <c r="BR60" s="44"/>
      <c r="BS60" s="44"/>
      <c r="BT60" s="44"/>
      <c r="BU60" s="44"/>
      <c r="BV60" s="44"/>
      <c r="BW60" s="44"/>
      <c r="BX60" s="44"/>
      <c r="BY60" s="44"/>
      <c r="BZ60" s="45"/>
    </row>
    <row r="61" spans="1:78" ht="13.5" customHeight="1" x14ac:dyDescent="0.2">
      <c r="A61" s="2"/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50"/>
      <c r="Z61" s="50"/>
      <c r="AA61" s="50"/>
      <c r="AB61" s="50"/>
      <c r="AC61" s="50"/>
      <c r="AD61" s="50"/>
      <c r="AE61" s="50"/>
      <c r="AF61" s="50"/>
      <c r="AG61" s="50"/>
      <c r="AH61" s="50"/>
      <c r="AI61" s="50"/>
      <c r="AJ61" s="50"/>
      <c r="AK61" s="50"/>
      <c r="AL61" s="50"/>
      <c r="AM61" s="50"/>
      <c r="AN61" s="50"/>
      <c r="AO61" s="50"/>
      <c r="AP61" s="50"/>
      <c r="AQ61" s="50"/>
      <c r="AR61" s="50"/>
      <c r="AS61" s="50"/>
      <c r="AT61" s="50"/>
      <c r="AU61" s="50"/>
      <c r="AV61" s="50"/>
      <c r="AW61" s="50"/>
      <c r="AX61" s="50"/>
      <c r="AY61" s="50"/>
      <c r="AZ61" s="50"/>
      <c r="BA61" s="50"/>
      <c r="BB61" s="50"/>
      <c r="BC61" s="50"/>
      <c r="BD61" s="50"/>
      <c r="BE61" s="50"/>
      <c r="BF61" s="50"/>
      <c r="BG61" s="50"/>
      <c r="BH61" s="50"/>
      <c r="BI61" s="50"/>
      <c r="BJ61" s="51"/>
      <c r="BK61" s="2"/>
      <c r="BL61" s="43"/>
      <c r="BM61" s="44"/>
      <c r="BN61" s="44"/>
      <c r="BO61" s="44"/>
      <c r="BP61" s="44"/>
      <c r="BQ61" s="44"/>
      <c r="BR61" s="44"/>
      <c r="BS61" s="44"/>
      <c r="BT61" s="44"/>
      <c r="BU61" s="44"/>
      <c r="BV61" s="44"/>
      <c r="BW61" s="44"/>
      <c r="BX61" s="44"/>
      <c r="BY61" s="44"/>
      <c r="BZ61" s="45"/>
    </row>
    <row r="62" spans="1:78" ht="13.5" customHeight="1" x14ac:dyDescent="0.2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3"/>
      <c r="BM62" s="44"/>
      <c r="BN62" s="44"/>
      <c r="BO62" s="44"/>
      <c r="BP62" s="44"/>
      <c r="BQ62" s="44"/>
      <c r="BR62" s="44"/>
      <c r="BS62" s="44"/>
      <c r="BT62" s="44"/>
      <c r="BU62" s="44"/>
      <c r="BV62" s="44"/>
      <c r="BW62" s="44"/>
      <c r="BX62" s="44"/>
      <c r="BY62" s="44"/>
      <c r="BZ62" s="45"/>
    </row>
    <row r="63" spans="1:78" ht="13.5" customHeight="1" x14ac:dyDescent="0.2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6"/>
      <c r="BM63" s="47"/>
      <c r="BN63" s="47"/>
      <c r="BO63" s="47"/>
      <c r="BP63" s="47"/>
      <c r="BQ63" s="47"/>
      <c r="BR63" s="47"/>
      <c r="BS63" s="47"/>
      <c r="BT63" s="47"/>
      <c r="BU63" s="47"/>
      <c r="BV63" s="47"/>
      <c r="BW63" s="47"/>
      <c r="BX63" s="47"/>
      <c r="BY63" s="47"/>
      <c r="BZ63" s="48"/>
    </row>
    <row r="64" spans="1:78" ht="13.5" customHeight="1" x14ac:dyDescent="0.2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52" t="s">
        <v>29</v>
      </c>
      <c r="BM64" s="53"/>
      <c r="BN64" s="53"/>
      <c r="BO64" s="53"/>
      <c r="BP64" s="53"/>
      <c r="BQ64" s="53"/>
      <c r="BR64" s="53"/>
      <c r="BS64" s="53"/>
      <c r="BT64" s="53"/>
      <c r="BU64" s="53"/>
      <c r="BV64" s="53"/>
      <c r="BW64" s="53"/>
      <c r="BX64" s="53"/>
      <c r="BY64" s="53"/>
      <c r="BZ64" s="54"/>
    </row>
    <row r="65" spans="1:78" ht="13.5" customHeight="1" x14ac:dyDescent="0.2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55"/>
      <c r="BM65" s="56"/>
      <c r="BN65" s="56"/>
      <c r="BO65" s="56"/>
      <c r="BP65" s="56"/>
      <c r="BQ65" s="56"/>
      <c r="BR65" s="56"/>
      <c r="BS65" s="56"/>
      <c r="BT65" s="56"/>
      <c r="BU65" s="56"/>
      <c r="BV65" s="56"/>
      <c r="BW65" s="56"/>
      <c r="BX65" s="56"/>
      <c r="BY65" s="56"/>
      <c r="BZ65" s="57"/>
    </row>
    <row r="66" spans="1:78" ht="13.5" customHeight="1" x14ac:dyDescent="0.2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3" t="s">
        <v>116</v>
      </c>
      <c r="BM66" s="44"/>
      <c r="BN66" s="44"/>
      <c r="BO66" s="44"/>
      <c r="BP66" s="44"/>
      <c r="BQ66" s="44"/>
      <c r="BR66" s="44"/>
      <c r="BS66" s="44"/>
      <c r="BT66" s="44"/>
      <c r="BU66" s="44"/>
      <c r="BV66" s="44"/>
      <c r="BW66" s="44"/>
      <c r="BX66" s="44"/>
      <c r="BY66" s="44"/>
      <c r="BZ66" s="45"/>
    </row>
    <row r="67" spans="1:78" ht="13.5" customHeight="1" x14ac:dyDescent="0.2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3"/>
      <c r="BM67" s="44"/>
      <c r="BN67" s="44"/>
      <c r="BO67" s="44"/>
      <c r="BP67" s="44"/>
      <c r="BQ67" s="44"/>
      <c r="BR67" s="44"/>
      <c r="BS67" s="44"/>
      <c r="BT67" s="44"/>
      <c r="BU67" s="44"/>
      <c r="BV67" s="44"/>
      <c r="BW67" s="44"/>
      <c r="BX67" s="44"/>
      <c r="BY67" s="44"/>
      <c r="BZ67" s="45"/>
    </row>
    <row r="68" spans="1:78" ht="13.5" customHeight="1" x14ac:dyDescent="0.2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3"/>
      <c r="BM68" s="44"/>
      <c r="BN68" s="44"/>
      <c r="BO68" s="44"/>
      <c r="BP68" s="44"/>
      <c r="BQ68" s="44"/>
      <c r="BR68" s="44"/>
      <c r="BS68" s="44"/>
      <c r="BT68" s="44"/>
      <c r="BU68" s="44"/>
      <c r="BV68" s="44"/>
      <c r="BW68" s="44"/>
      <c r="BX68" s="44"/>
      <c r="BY68" s="44"/>
      <c r="BZ68" s="45"/>
    </row>
    <row r="69" spans="1:78" ht="13.5" customHeight="1" x14ac:dyDescent="0.2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3"/>
      <c r="BM69" s="44"/>
      <c r="BN69" s="44"/>
      <c r="BO69" s="44"/>
      <c r="BP69" s="44"/>
      <c r="BQ69" s="44"/>
      <c r="BR69" s="44"/>
      <c r="BS69" s="44"/>
      <c r="BT69" s="44"/>
      <c r="BU69" s="44"/>
      <c r="BV69" s="44"/>
      <c r="BW69" s="44"/>
      <c r="BX69" s="44"/>
      <c r="BY69" s="44"/>
      <c r="BZ69" s="45"/>
    </row>
    <row r="70" spans="1:78" ht="13.5" customHeight="1" x14ac:dyDescent="0.2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3"/>
      <c r="BM70" s="44"/>
      <c r="BN70" s="44"/>
      <c r="BO70" s="44"/>
      <c r="BP70" s="44"/>
      <c r="BQ70" s="44"/>
      <c r="BR70" s="44"/>
      <c r="BS70" s="44"/>
      <c r="BT70" s="44"/>
      <c r="BU70" s="44"/>
      <c r="BV70" s="44"/>
      <c r="BW70" s="44"/>
      <c r="BX70" s="44"/>
      <c r="BY70" s="44"/>
      <c r="BZ70" s="45"/>
    </row>
    <row r="71" spans="1:78" ht="13.5" customHeight="1" x14ac:dyDescent="0.2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3"/>
      <c r="BM71" s="44"/>
      <c r="BN71" s="44"/>
      <c r="BO71" s="44"/>
      <c r="BP71" s="44"/>
      <c r="BQ71" s="44"/>
      <c r="BR71" s="44"/>
      <c r="BS71" s="44"/>
      <c r="BT71" s="44"/>
      <c r="BU71" s="44"/>
      <c r="BV71" s="44"/>
      <c r="BW71" s="44"/>
      <c r="BX71" s="44"/>
      <c r="BY71" s="44"/>
      <c r="BZ71" s="45"/>
    </row>
    <row r="72" spans="1:78" ht="13.5" customHeight="1" x14ac:dyDescent="0.2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3"/>
      <c r="BM72" s="44"/>
      <c r="BN72" s="44"/>
      <c r="BO72" s="44"/>
      <c r="BP72" s="44"/>
      <c r="BQ72" s="44"/>
      <c r="BR72" s="44"/>
      <c r="BS72" s="44"/>
      <c r="BT72" s="44"/>
      <c r="BU72" s="44"/>
      <c r="BV72" s="44"/>
      <c r="BW72" s="44"/>
      <c r="BX72" s="44"/>
      <c r="BY72" s="44"/>
      <c r="BZ72" s="45"/>
    </row>
    <row r="73" spans="1:78" ht="13.5" customHeight="1" x14ac:dyDescent="0.2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3"/>
      <c r="BM73" s="44"/>
      <c r="BN73" s="44"/>
      <c r="BO73" s="44"/>
      <c r="BP73" s="44"/>
      <c r="BQ73" s="44"/>
      <c r="BR73" s="44"/>
      <c r="BS73" s="44"/>
      <c r="BT73" s="44"/>
      <c r="BU73" s="44"/>
      <c r="BV73" s="44"/>
      <c r="BW73" s="44"/>
      <c r="BX73" s="44"/>
      <c r="BY73" s="44"/>
      <c r="BZ73" s="45"/>
    </row>
    <row r="74" spans="1:78" ht="13.5" customHeight="1" x14ac:dyDescent="0.2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3"/>
      <c r="BM74" s="44"/>
      <c r="BN74" s="44"/>
      <c r="BO74" s="44"/>
      <c r="BP74" s="44"/>
      <c r="BQ74" s="44"/>
      <c r="BR74" s="44"/>
      <c r="BS74" s="44"/>
      <c r="BT74" s="44"/>
      <c r="BU74" s="44"/>
      <c r="BV74" s="44"/>
      <c r="BW74" s="44"/>
      <c r="BX74" s="44"/>
      <c r="BY74" s="44"/>
      <c r="BZ74" s="45"/>
    </row>
    <row r="75" spans="1:78" ht="13.5" customHeight="1" x14ac:dyDescent="0.2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3"/>
      <c r="BM75" s="44"/>
      <c r="BN75" s="44"/>
      <c r="BO75" s="44"/>
      <c r="BP75" s="44"/>
      <c r="BQ75" s="44"/>
      <c r="BR75" s="44"/>
      <c r="BS75" s="44"/>
      <c r="BT75" s="44"/>
      <c r="BU75" s="44"/>
      <c r="BV75" s="44"/>
      <c r="BW75" s="44"/>
      <c r="BX75" s="44"/>
      <c r="BY75" s="44"/>
      <c r="BZ75" s="45"/>
    </row>
    <row r="76" spans="1:78" ht="13.5" customHeight="1" x14ac:dyDescent="0.2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3"/>
      <c r="BM76" s="44"/>
      <c r="BN76" s="44"/>
      <c r="BO76" s="44"/>
      <c r="BP76" s="44"/>
      <c r="BQ76" s="44"/>
      <c r="BR76" s="44"/>
      <c r="BS76" s="44"/>
      <c r="BT76" s="44"/>
      <c r="BU76" s="44"/>
      <c r="BV76" s="44"/>
      <c r="BW76" s="44"/>
      <c r="BX76" s="44"/>
      <c r="BY76" s="44"/>
      <c r="BZ76" s="45"/>
    </row>
    <row r="77" spans="1:78" ht="13.5" customHeight="1" x14ac:dyDescent="0.2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3"/>
      <c r="BM77" s="44"/>
      <c r="BN77" s="44"/>
      <c r="BO77" s="44"/>
      <c r="BP77" s="44"/>
      <c r="BQ77" s="44"/>
      <c r="BR77" s="44"/>
      <c r="BS77" s="44"/>
      <c r="BT77" s="44"/>
      <c r="BU77" s="44"/>
      <c r="BV77" s="44"/>
      <c r="BW77" s="44"/>
      <c r="BX77" s="44"/>
      <c r="BY77" s="44"/>
      <c r="BZ77" s="45"/>
    </row>
    <row r="78" spans="1:78" ht="13.5" customHeight="1" x14ac:dyDescent="0.2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3"/>
      <c r="BM78" s="44"/>
      <c r="BN78" s="44"/>
      <c r="BO78" s="44"/>
      <c r="BP78" s="44"/>
      <c r="BQ78" s="44"/>
      <c r="BR78" s="44"/>
      <c r="BS78" s="44"/>
      <c r="BT78" s="44"/>
      <c r="BU78" s="44"/>
      <c r="BV78" s="44"/>
      <c r="BW78" s="44"/>
      <c r="BX78" s="44"/>
      <c r="BY78" s="44"/>
      <c r="BZ78" s="45"/>
    </row>
    <row r="79" spans="1:78" ht="13.5" customHeight="1" x14ac:dyDescent="0.2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43"/>
      <c r="BM79" s="44"/>
      <c r="BN79" s="44"/>
      <c r="BO79" s="44"/>
      <c r="BP79" s="44"/>
      <c r="BQ79" s="44"/>
      <c r="BR79" s="44"/>
      <c r="BS79" s="44"/>
      <c r="BT79" s="44"/>
      <c r="BU79" s="44"/>
      <c r="BV79" s="44"/>
      <c r="BW79" s="44"/>
      <c r="BX79" s="44"/>
      <c r="BY79" s="44"/>
      <c r="BZ79" s="45"/>
    </row>
    <row r="80" spans="1:78" ht="13.5" customHeight="1" x14ac:dyDescent="0.2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43"/>
      <c r="BM80" s="44"/>
      <c r="BN80" s="44"/>
      <c r="BO80" s="44"/>
      <c r="BP80" s="44"/>
      <c r="BQ80" s="44"/>
      <c r="BR80" s="44"/>
      <c r="BS80" s="44"/>
      <c r="BT80" s="44"/>
      <c r="BU80" s="44"/>
      <c r="BV80" s="44"/>
      <c r="BW80" s="44"/>
      <c r="BX80" s="44"/>
      <c r="BY80" s="44"/>
      <c r="BZ80" s="45"/>
    </row>
    <row r="81" spans="1:78" ht="13.5" customHeight="1" x14ac:dyDescent="0.2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43"/>
      <c r="BM81" s="44"/>
      <c r="BN81" s="44"/>
      <c r="BO81" s="44"/>
      <c r="BP81" s="44"/>
      <c r="BQ81" s="44"/>
      <c r="BR81" s="44"/>
      <c r="BS81" s="44"/>
      <c r="BT81" s="44"/>
      <c r="BU81" s="44"/>
      <c r="BV81" s="44"/>
      <c r="BW81" s="44"/>
      <c r="BX81" s="44"/>
      <c r="BY81" s="44"/>
      <c r="BZ81" s="45"/>
    </row>
    <row r="82" spans="1:78" ht="13.5" customHeight="1" x14ac:dyDescent="0.2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46"/>
      <c r="BM82" s="47"/>
      <c r="BN82" s="47"/>
      <c r="BO82" s="47"/>
      <c r="BP82" s="47"/>
      <c r="BQ82" s="47"/>
      <c r="BR82" s="47"/>
      <c r="BS82" s="47"/>
      <c r="BT82" s="47"/>
      <c r="BU82" s="47"/>
      <c r="BV82" s="47"/>
      <c r="BW82" s="47"/>
      <c r="BX82" s="47"/>
      <c r="BY82" s="47"/>
      <c r="BZ82" s="48"/>
    </row>
    <row r="83" spans="1:78" x14ac:dyDescent="0.2">
      <c r="C83" s="2" t="s">
        <v>30</v>
      </c>
    </row>
    <row r="84" spans="1:78" x14ac:dyDescent="0.2">
      <c r="C84" s="2"/>
    </row>
    <row r="85" spans="1:78" hidden="1" x14ac:dyDescent="0.2">
      <c r="B85" s="26" t="s">
        <v>31</v>
      </c>
      <c r="C85" s="26"/>
      <c r="D85" s="26"/>
      <c r="E85" s="26" t="s">
        <v>32</v>
      </c>
      <c r="F85" s="26" t="s">
        <v>33</v>
      </c>
      <c r="G85" s="26" t="s">
        <v>34</v>
      </c>
      <c r="H85" s="26" t="s">
        <v>35</v>
      </c>
      <c r="I85" s="26" t="s">
        <v>36</v>
      </c>
      <c r="J85" s="26" t="s">
        <v>37</v>
      </c>
      <c r="K85" s="26" t="s">
        <v>38</v>
      </c>
      <c r="L85" s="26" t="s">
        <v>39</v>
      </c>
      <c r="M85" s="26" t="s">
        <v>40</v>
      </c>
      <c r="N85" s="26" t="s">
        <v>41</v>
      </c>
      <c r="O85" s="26" t="s">
        <v>42</v>
      </c>
    </row>
    <row r="86" spans="1:78" hidden="1" x14ac:dyDescent="0.2">
      <c r="B86" s="26"/>
      <c r="C86" s="26"/>
      <c r="D86" s="26"/>
      <c r="E86" s="26" t="str">
        <f>データ!AI6</f>
        <v/>
      </c>
      <c r="F86" s="26" t="s">
        <v>43</v>
      </c>
      <c r="G86" s="26" t="s">
        <v>43</v>
      </c>
      <c r="H86" s="26" t="str">
        <f>データ!BP6</f>
        <v>【307.23】</v>
      </c>
      <c r="I86" s="26" t="str">
        <f>データ!CA6</f>
        <v>【59.98】</v>
      </c>
      <c r="J86" s="26" t="str">
        <f>データ!CL6</f>
        <v>【272.98】</v>
      </c>
      <c r="K86" s="26" t="str">
        <f>データ!CW6</f>
        <v>【58.71】</v>
      </c>
      <c r="L86" s="26" t="str">
        <f>データ!DH6</f>
        <v>【79.51】</v>
      </c>
      <c r="M86" s="26" t="s">
        <v>43</v>
      </c>
      <c r="N86" s="26" t="s">
        <v>43</v>
      </c>
      <c r="O86" s="26" t="str">
        <f>データ!EO6</f>
        <v>【-】</v>
      </c>
    </row>
  </sheetData>
  <sheetProtection algorithmName="SHA-512" hashValue="VH11raKkFqdNcoSui3EY5kONjxMVzv3mwvpa6zmgDDGE0pe+Kf034Cz0UeFL7HDZn0ovO/kec2FHeM45OVpuGg==" saltValue="d7f489i5C5UgyfYaw53pFg==" spinCount="100000" sheet="1" objects="1" scenarios="1" formatCells="0" formatColumns="0" formatRows="0"/>
  <mergeCells count="46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EO13"/>
  <sheetViews>
    <sheetView showGridLines="0" workbookViewId="0"/>
  </sheetViews>
  <sheetFormatPr defaultRowHeight="13.2" x14ac:dyDescent="0.2"/>
  <cols>
    <col min="2" max="144" width="11.88671875" customWidth="1"/>
  </cols>
  <sheetData>
    <row r="1" spans="1:145" x14ac:dyDescent="0.2">
      <c r="A1" t="s">
        <v>44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 x14ac:dyDescent="0.2">
      <c r="A2" s="28" t="s">
        <v>45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 x14ac:dyDescent="0.2">
      <c r="A3" s="28" t="s">
        <v>46</v>
      </c>
      <c r="B3" s="29" t="s">
        <v>47</v>
      </c>
      <c r="C3" s="29" t="s">
        <v>48</v>
      </c>
      <c r="D3" s="29" t="s">
        <v>49</v>
      </c>
      <c r="E3" s="29" t="s">
        <v>50</v>
      </c>
      <c r="F3" s="29" t="s">
        <v>51</v>
      </c>
      <c r="G3" s="29" t="s">
        <v>52</v>
      </c>
      <c r="H3" s="77" t="s">
        <v>53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54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55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 x14ac:dyDescent="0.2">
      <c r="A4" s="28" t="s">
        <v>56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57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58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59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60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61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62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63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64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65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66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67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 x14ac:dyDescent="0.2">
      <c r="A5" s="28" t="s">
        <v>68</v>
      </c>
      <c r="B5" s="31"/>
      <c r="C5" s="31"/>
      <c r="D5" s="31"/>
      <c r="E5" s="31"/>
      <c r="F5" s="31"/>
      <c r="G5" s="31"/>
      <c r="H5" s="32" t="s">
        <v>69</v>
      </c>
      <c r="I5" s="32" t="s">
        <v>70</v>
      </c>
      <c r="J5" s="32" t="s">
        <v>71</v>
      </c>
      <c r="K5" s="32" t="s">
        <v>72</v>
      </c>
      <c r="L5" s="32" t="s">
        <v>73</v>
      </c>
      <c r="M5" s="32" t="s">
        <v>5</v>
      </c>
      <c r="N5" s="32" t="s">
        <v>74</v>
      </c>
      <c r="O5" s="32" t="s">
        <v>75</v>
      </c>
      <c r="P5" s="32" t="s">
        <v>76</v>
      </c>
      <c r="Q5" s="32" t="s">
        <v>77</v>
      </c>
      <c r="R5" s="32" t="s">
        <v>78</v>
      </c>
      <c r="S5" s="32" t="s">
        <v>79</v>
      </c>
      <c r="T5" s="32" t="s">
        <v>80</v>
      </c>
      <c r="U5" s="32" t="s">
        <v>81</v>
      </c>
      <c r="V5" s="32" t="s">
        <v>82</v>
      </c>
      <c r="W5" s="32" t="s">
        <v>83</v>
      </c>
      <c r="X5" s="32" t="s">
        <v>84</v>
      </c>
      <c r="Y5" s="32" t="s">
        <v>85</v>
      </c>
      <c r="Z5" s="32" t="s">
        <v>86</v>
      </c>
      <c r="AA5" s="32" t="s">
        <v>87</v>
      </c>
      <c r="AB5" s="32" t="s">
        <v>88</v>
      </c>
      <c r="AC5" s="32" t="s">
        <v>89</v>
      </c>
      <c r="AD5" s="32" t="s">
        <v>90</v>
      </c>
      <c r="AE5" s="32" t="s">
        <v>91</v>
      </c>
      <c r="AF5" s="32" t="s">
        <v>92</v>
      </c>
      <c r="AG5" s="32" t="s">
        <v>93</v>
      </c>
      <c r="AH5" s="32" t="s">
        <v>94</v>
      </c>
      <c r="AI5" s="32" t="s">
        <v>31</v>
      </c>
      <c r="AJ5" s="32" t="s">
        <v>85</v>
      </c>
      <c r="AK5" s="32" t="s">
        <v>86</v>
      </c>
      <c r="AL5" s="32" t="s">
        <v>87</v>
      </c>
      <c r="AM5" s="32" t="s">
        <v>88</v>
      </c>
      <c r="AN5" s="32" t="s">
        <v>89</v>
      </c>
      <c r="AO5" s="32" t="s">
        <v>90</v>
      </c>
      <c r="AP5" s="32" t="s">
        <v>91</v>
      </c>
      <c r="AQ5" s="32" t="s">
        <v>92</v>
      </c>
      <c r="AR5" s="32" t="s">
        <v>93</v>
      </c>
      <c r="AS5" s="32" t="s">
        <v>94</v>
      </c>
      <c r="AT5" s="32" t="s">
        <v>95</v>
      </c>
      <c r="AU5" s="32" t="s">
        <v>85</v>
      </c>
      <c r="AV5" s="32" t="s">
        <v>86</v>
      </c>
      <c r="AW5" s="32" t="s">
        <v>87</v>
      </c>
      <c r="AX5" s="32" t="s">
        <v>88</v>
      </c>
      <c r="AY5" s="32" t="s">
        <v>89</v>
      </c>
      <c r="AZ5" s="32" t="s">
        <v>90</v>
      </c>
      <c r="BA5" s="32" t="s">
        <v>91</v>
      </c>
      <c r="BB5" s="32" t="s">
        <v>92</v>
      </c>
      <c r="BC5" s="32" t="s">
        <v>93</v>
      </c>
      <c r="BD5" s="32" t="s">
        <v>94</v>
      </c>
      <c r="BE5" s="32" t="s">
        <v>95</v>
      </c>
      <c r="BF5" s="32" t="s">
        <v>85</v>
      </c>
      <c r="BG5" s="32" t="s">
        <v>86</v>
      </c>
      <c r="BH5" s="32" t="s">
        <v>87</v>
      </c>
      <c r="BI5" s="32" t="s">
        <v>88</v>
      </c>
      <c r="BJ5" s="32" t="s">
        <v>89</v>
      </c>
      <c r="BK5" s="32" t="s">
        <v>90</v>
      </c>
      <c r="BL5" s="32" t="s">
        <v>91</v>
      </c>
      <c r="BM5" s="32" t="s">
        <v>92</v>
      </c>
      <c r="BN5" s="32" t="s">
        <v>93</v>
      </c>
      <c r="BO5" s="32" t="s">
        <v>94</v>
      </c>
      <c r="BP5" s="32" t="s">
        <v>95</v>
      </c>
      <c r="BQ5" s="32" t="s">
        <v>85</v>
      </c>
      <c r="BR5" s="32" t="s">
        <v>86</v>
      </c>
      <c r="BS5" s="32" t="s">
        <v>87</v>
      </c>
      <c r="BT5" s="32" t="s">
        <v>88</v>
      </c>
      <c r="BU5" s="32" t="s">
        <v>89</v>
      </c>
      <c r="BV5" s="32" t="s">
        <v>90</v>
      </c>
      <c r="BW5" s="32" t="s">
        <v>91</v>
      </c>
      <c r="BX5" s="32" t="s">
        <v>92</v>
      </c>
      <c r="BY5" s="32" t="s">
        <v>93</v>
      </c>
      <c r="BZ5" s="32" t="s">
        <v>94</v>
      </c>
      <c r="CA5" s="32" t="s">
        <v>95</v>
      </c>
      <c r="CB5" s="32" t="s">
        <v>85</v>
      </c>
      <c r="CC5" s="32" t="s">
        <v>86</v>
      </c>
      <c r="CD5" s="32" t="s">
        <v>87</v>
      </c>
      <c r="CE5" s="32" t="s">
        <v>88</v>
      </c>
      <c r="CF5" s="32" t="s">
        <v>89</v>
      </c>
      <c r="CG5" s="32" t="s">
        <v>90</v>
      </c>
      <c r="CH5" s="32" t="s">
        <v>91</v>
      </c>
      <c r="CI5" s="32" t="s">
        <v>92</v>
      </c>
      <c r="CJ5" s="32" t="s">
        <v>93</v>
      </c>
      <c r="CK5" s="32" t="s">
        <v>94</v>
      </c>
      <c r="CL5" s="32" t="s">
        <v>95</v>
      </c>
      <c r="CM5" s="32" t="s">
        <v>85</v>
      </c>
      <c r="CN5" s="32" t="s">
        <v>86</v>
      </c>
      <c r="CO5" s="32" t="s">
        <v>87</v>
      </c>
      <c r="CP5" s="32" t="s">
        <v>88</v>
      </c>
      <c r="CQ5" s="32" t="s">
        <v>89</v>
      </c>
      <c r="CR5" s="32" t="s">
        <v>90</v>
      </c>
      <c r="CS5" s="32" t="s">
        <v>91</v>
      </c>
      <c r="CT5" s="32" t="s">
        <v>92</v>
      </c>
      <c r="CU5" s="32" t="s">
        <v>93</v>
      </c>
      <c r="CV5" s="32" t="s">
        <v>94</v>
      </c>
      <c r="CW5" s="32" t="s">
        <v>95</v>
      </c>
      <c r="CX5" s="32" t="s">
        <v>85</v>
      </c>
      <c r="CY5" s="32" t="s">
        <v>86</v>
      </c>
      <c r="CZ5" s="32" t="s">
        <v>87</v>
      </c>
      <c r="DA5" s="32" t="s">
        <v>88</v>
      </c>
      <c r="DB5" s="32" t="s">
        <v>89</v>
      </c>
      <c r="DC5" s="32" t="s">
        <v>90</v>
      </c>
      <c r="DD5" s="32" t="s">
        <v>91</v>
      </c>
      <c r="DE5" s="32" t="s">
        <v>92</v>
      </c>
      <c r="DF5" s="32" t="s">
        <v>93</v>
      </c>
      <c r="DG5" s="32" t="s">
        <v>94</v>
      </c>
      <c r="DH5" s="32" t="s">
        <v>95</v>
      </c>
      <c r="DI5" s="32" t="s">
        <v>85</v>
      </c>
      <c r="DJ5" s="32" t="s">
        <v>86</v>
      </c>
      <c r="DK5" s="32" t="s">
        <v>87</v>
      </c>
      <c r="DL5" s="32" t="s">
        <v>88</v>
      </c>
      <c r="DM5" s="32" t="s">
        <v>89</v>
      </c>
      <c r="DN5" s="32" t="s">
        <v>90</v>
      </c>
      <c r="DO5" s="32" t="s">
        <v>91</v>
      </c>
      <c r="DP5" s="32" t="s">
        <v>92</v>
      </c>
      <c r="DQ5" s="32" t="s">
        <v>93</v>
      </c>
      <c r="DR5" s="32" t="s">
        <v>94</v>
      </c>
      <c r="DS5" s="32" t="s">
        <v>95</v>
      </c>
      <c r="DT5" s="32" t="s">
        <v>85</v>
      </c>
      <c r="DU5" s="32" t="s">
        <v>86</v>
      </c>
      <c r="DV5" s="32" t="s">
        <v>87</v>
      </c>
      <c r="DW5" s="32" t="s">
        <v>88</v>
      </c>
      <c r="DX5" s="32" t="s">
        <v>89</v>
      </c>
      <c r="DY5" s="32" t="s">
        <v>90</v>
      </c>
      <c r="DZ5" s="32" t="s">
        <v>91</v>
      </c>
      <c r="EA5" s="32" t="s">
        <v>92</v>
      </c>
      <c r="EB5" s="32" t="s">
        <v>93</v>
      </c>
      <c r="EC5" s="32" t="s">
        <v>94</v>
      </c>
      <c r="ED5" s="32" t="s">
        <v>95</v>
      </c>
      <c r="EE5" s="32" t="s">
        <v>85</v>
      </c>
      <c r="EF5" s="32" t="s">
        <v>86</v>
      </c>
      <c r="EG5" s="32" t="s">
        <v>87</v>
      </c>
      <c r="EH5" s="32" t="s">
        <v>88</v>
      </c>
      <c r="EI5" s="32" t="s">
        <v>89</v>
      </c>
      <c r="EJ5" s="32" t="s">
        <v>90</v>
      </c>
      <c r="EK5" s="32" t="s">
        <v>91</v>
      </c>
      <c r="EL5" s="32" t="s">
        <v>92</v>
      </c>
      <c r="EM5" s="32" t="s">
        <v>93</v>
      </c>
      <c r="EN5" s="32" t="s">
        <v>94</v>
      </c>
      <c r="EO5" s="32" t="s">
        <v>95</v>
      </c>
    </row>
    <row r="6" spans="1:145" s="36" customFormat="1" x14ac:dyDescent="0.2">
      <c r="A6" s="28" t="s">
        <v>96</v>
      </c>
      <c r="B6" s="33">
        <f>B7</f>
        <v>2019</v>
      </c>
      <c r="C6" s="33">
        <f t="shared" ref="C6:X6" si="3">C7</f>
        <v>452041</v>
      </c>
      <c r="D6" s="33">
        <f t="shared" si="3"/>
        <v>47</v>
      </c>
      <c r="E6" s="33">
        <f t="shared" si="3"/>
        <v>18</v>
      </c>
      <c r="F6" s="33">
        <f t="shared" si="3"/>
        <v>0</v>
      </c>
      <c r="G6" s="33">
        <f t="shared" si="3"/>
        <v>0</v>
      </c>
      <c r="H6" s="33" t="str">
        <f t="shared" si="3"/>
        <v>宮崎県　日南市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特定地域生活排水処理</v>
      </c>
      <c r="L6" s="33" t="str">
        <f t="shared" si="3"/>
        <v>K3</v>
      </c>
      <c r="M6" s="33" t="str">
        <f t="shared" si="3"/>
        <v>非設置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4.25</v>
      </c>
      <c r="Q6" s="34">
        <f t="shared" si="3"/>
        <v>100</v>
      </c>
      <c r="R6" s="34">
        <f t="shared" si="3"/>
        <v>3488</v>
      </c>
      <c r="S6" s="34">
        <f t="shared" si="3"/>
        <v>52801</v>
      </c>
      <c r="T6" s="34">
        <f t="shared" si="3"/>
        <v>536.11</v>
      </c>
      <c r="U6" s="34">
        <f t="shared" si="3"/>
        <v>98.49</v>
      </c>
      <c r="V6" s="34">
        <f t="shared" si="3"/>
        <v>2221</v>
      </c>
      <c r="W6" s="34">
        <f t="shared" si="3"/>
        <v>0.01</v>
      </c>
      <c r="X6" s="34">
        <f t="shared" si="3"/>
        <v>222100</v>
      </c>
      <c r="Y6" s="35">
        <f>IF(Y7="",NA(),Y7)</f>
        <v>61.97</v>
      </c>
      <c r="Z6" s="35">
        <f t="shared" ref="Z6:AH6" si="4">IF(Z7="",NA(),Z7)</f>
        <v>96.43</v>
      </c>
      <c r="AA6" s="35">
        <f t="shared" si="4"/>
        <v>125.1</v>
      </c>
      <c r="AB6" s="35">
        <f t="shared" si="4"/>
        <v>134.07</v>
      </c>
      <c r="AC6" s="35">
        <f t="shared" si="4"/>
        <v>121.89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4">
        <f>IF(BF7="",NA(),BF7)</f>
        <v>0</v>
      </c>
      <c r="BG6" s="34">
        <f t="shared" ref="BG6:BO6" si="7">IF(BG7="",NA(),BG7)</f>
        <v>0</v>
      </c>
      <c r="BH6" s="34">
        <f t="shared" si="7"/>
        <v>0</v>
      </c>
      <c r="BI6" s="34">
        <f t="shared" si="7"/>
        <v>0</v>
      </c>
      <c r="BJ6" s="34">
        <f t="shared" si="7"/>
        <v>0</v>
      </c>
      <c r="BK6" s="35">
        <f t="shared" si="7"/>
        <v>392.19</v>
      </c>
      <c r="BL6" s="35">
        <f t="shared" si="7"/>
        <v>413.5</v>
      </c>
      <c r="BM6" s="35">
        <f t="shared" si="7"/>
        <v>407.42</v>
      </c>
      <c r="BN6" s="35">
        <f t="shared" si="7"/>
        <v>386.46</v>
      </c>
      <c r="BO6" s="35">
        <f t="shared" si="7"/>
        <v>421.25</v>
      </c>
      <c r="BP6" s="34" t="str">
        <f>IF(BP7="","",IF(BP7="-","【-】","【"&amp;SUBSTITUTE(TEXT(BP7,"#,##0.00"),"-","△")&amp;"】"))</f>
        <v>【307.23】</v>
      </c>
      <c r="BQ6" s="35">
        <f>IF(BQ7="",NA(),BQ7)</f>
        <v>38.770000000000003</v>
      </c>
      <c r="BR6" s="35">
        <f t="shared" ref="BR6:BZ6" si="8">IF(BR7="",NA(),BR7)</f>
        <v>46.84</v>
      </c>
      <c r="BS6" s="35">
        <f t="shared" si="8"/>
        <v>59.35</v>
      </c>
      <c r="BT6" s="35">
        <f t="shared" si="8"/>
        <v>66.58</v>
      </c>
      <c r="BU6" s="35">
        <f t="shared" si="8"/>
        <v>72.78</v>
      </c>
      <c r="BV6" s="35">
        <f t="shared" si="8"/>
        <v>57.03</v>
      </c>
      <c r="BW6" s="35">
        <f t="shared" si="8"/>
        <v>55.84</v>
      </c>
      <c r="BX6" s="35">
        <f t="shared" si="8"/>
        <v>57.08</v>
      </c>
      <c r="BY6" s="35">
        <f t="shared" si="8"/>
        <v>55.85</v>
      </c>
      <c r="BZ6" s="35">
        <f t="shared" si="8"/>
        <v>53.23</v>
      </c>
      <c r="CA6" s="34" t="str">
        <f>IF(CA7="","",IF(CA7="-","【-】","【"&amp;SUBSTITUTE(TEXT(CA7,"#,##0.00"),"-","△")&amp;"】"))</f>
        <v>【59.98】</v>
      </c>
      <c r="CB6" s="35">
        <f>IF(CB7="",NA(),CB7)</f>
        <v>448.13</v>
      </c>
      <c r="CC6" s="35">
        <f t="shared" ref="CC6:CK6" si="9">IF(CC7="",NA(),CC7)</f>
        <v>413.04</v>
      </c>
      <c r="CD6" s="35">
        <f t="shared" si="9"/>
        <v>285.44</v>
      </c>
      <c r="CE6" s="35">
        <f t="shared" si="9"/>
        <v>253.01</v>
      </c>
      <c r="CF6" s="35">
        <f t="shared" si="9"/>
        <v>241.4</v>
      </c>
      <c r="CG6" s="35">
        <f t="shared" si="9"/>
        <v>283.73</v>
      </c>
      <c r="CH6" s="35">
        <f t="shared" si="9"/>
        <v>287.57</v>
      </c>
      <c r="CI6" s="35">
        <f t="shared" si="9"/>
        <v>286.86</v>
      </c>
      <c r="CJ6" s="35">
        <f t="shared" si="9"/>
        <v>287.91000000000003</v>
      </c>
      <c r="CK6" s="35">
        <f t="shared" si="9"/>
        <v>283.3</v>
      </c>
      <c r="CL6" s="34" t="str">
        <f>IF(CL7="","",IF(CL7="-","【-】","【"&amp;SUBSTITUTE(TEXT(CL7,"#,##0.00"),"-","△")&amp;"】"))</f>
        <v>【272.98】</v>
      </c>
      <c r="CM6" s="35">
        <f>IF(CM7="",NA(),CM7)</f>
        <v>0.33</v>
      </c>
      <c r="CN6" s="35">
        <f t="shared" ref="CN6:CV6" si="10">IF(CN7="",NA(),CN7)</f>
        <v>0.24</v>
      </c>
      <c r="CO6" s="35">
        <f t="shared" si="10"/>
        <v>0.18</v>
      </c>
      <c r="CP6" s="35">
        <f t="shared" si="10"/>
        <v>0.15</v>
      </c>
      <c r="CQ6" s="34">
        <f t="shared" si="10"/>
        <v>0</v>
      </c>
      <c r="CR6" s="35">
        <f t="shared" si="10"/>
        <v>58.25</v>
      </c>
      <c r="CS6" s="35">
        <f t="shared" si="10"/>
        <v>61.55</v>
      </c>
      <c r="CT6" s="35">
        <f t="shared" si="10"/>
        <v>57.22</v>
      </c>
      <c r="CU6" s="35">
        <f t="shared" si="10"/>
        <v>54.93</v>
      </c>
      <c r="CV6" s="35">
        <f t="shared" si="10"/>
        <v>55.96</v>
      </c>
      <c r="CW6" s="34" t="str">
        <f>IF(CW7="","",IF(CW7="-","【-】","【"&amp;SUBSTITUTE(TEXT(CW7,"#,##0.00"),"-","△")&amp;"】"))</f>
        <v>【58.71】</v>
      </c>
      <c r="CX6" s="35">
        <f>IF(CX7="",NA(),CX7)</f>
        <v>100</v>
      </c>
      <c r="CY6" s="35">
        <f t="shared" ref="CY6:DG6" si="11">IF(CY7="",NA(),CY7)</f>
        <v>100</v>
      </c>
      <c r="CZ6" s="35">
        <f t="shared" si="11"/>
        <v>100</v>
      </c>
      <c r="DA6" s="35">
        <f t="shared" si="11"/>
        <v>100</v>
      </c>
      <c r="DB6" s="35">
        <f t="shared" si="11"/>
        <v>100</v>
      </c>
      <c r="DC6" s="35">
        <f t="shared" si="11"/>
        <v>68.150000000000006</v>
      </c>
      <c r="DD6" s="35">
        <f t="shared" si="11"/>
        <v>67.489999999999995</v>
      </c>
      <c r="DE6" s="35">
        <f t="shared" si="11"/>
        <v>67.290000000000006</v>
      </c>
      <c r="DF6" s="35">
        <f t="shared" si="11"/>
        <v>65.569999999999993</v>
      </c>
      <c r="DG6" s="35">
        <f t="shared" si="11"/>
        <v>60.12</v>
      </c>
      <c r="DH6" s="34" t="str">
        <f>IF(DH7="","",IF(DH7="-","【-】","【"&amp;SUBSTITUTE(TEXT(DH7,"#,##0.00"),"-","△")&amp;"】"))</f>
        <v>【79.51】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 t="str">
        <f t="shared" si="14"/>
        <v>-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 t="str">
        <f t="shared" si="14"/>
        <v>-</v>
      </c>
      <c r="EO6" s="34" t="str">
        <f>IF(EO7="","",IF(EO7="-","【-】","【"&amp;SUBSTITUTE(TEXT(EO7,"#,##0.00"),"-","△")&amp;"】"))</f>
        <v>【-】</v>
      </c>
    </row>
    <row r="7" spans="1:145" s="36" customFormat="1" x14ac:dyDescent="0.2">
      <c r="A7" s="28"/>
      <c r="B7" s="37">
        <v>2019</v>
      </c>
      <c r="C7" s="37">
        <v>452041</v>
      </c>
      <c r="D7" s="37">
        <v>47</v>
      </c>
      <c r="E7" s="37">
        <v>18</v>
      </c>
      <c r="F7" s="37">
        <v>0</v>
      </c>
      <c r="G7" s="37">
        <v>0</v>
      </c>
      <c r="H7" s="37" t="s">
        <v>97</v>
      </c>
      <c r="I7" s="37" t="s">
        <v>98</v>
      </c>
      <c r="J7" s="37" t="s">
        <v>99</v>
      </c>
      <c r="K7" s="37" t="s">
        <v>100</v>
      </c>
      <c r="L7" s="37" t="s">
        <v>101</v>
      </c>
      <c r="M7" s="37" t="s">
        <v>102</v>
      </c>
      <c r="N7" s="38" t="s">
        <v>103</v>
      </c>
      <c r="O7" s="38" t="s">
        <v>104</v>
      </c>
      <c r="P7" s="38">
        <v>4.25</v>
      </c>
      <c r="Q7" s="38">
        <v>100</v>
      </c>
      <c r="R7" s="38">
        <v>3488</v>
      </c>
      <c r="S7" s="38">
        <v>52801</v>
      </c>
      <c r="T7" s="38">
        <v>536.11</v>
      </c>
      <c r="U7" s="38">
        <v>98.49</v>
      </c>
      <c r="V7" s="38">
        <v>2221</v>
      </c>
      <c r="W7" s="38">
        <v>0.01</v>
      </c>
      <c r="X7" s="38">
        <v>222100</v>
      </c>
      <c r="Y7" s="38">
        <v>61.97</v>
      </c>
      <c r="Z7" s="38">
        <v>96.43</v>
      </c>
      <c r="AA7" s="38">
        <v>125.1</v>
      </c>
      <c r="AB7" s="38">
        <v>134.07</v>
      </c>
      <c r="AC7" s="38">
        <v>121.89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0</v>
      </c>
      <c r="BG7" s="38">
        <v>0</v>
      </c>
      <c r="BH7" s="38">
        <v>0</v>
      </c>
      <c r="BI7" s="38">
        <v>0</v>
      </c>
      <c r="BJ7" s="38">
        <v>0</v>
      </c>
      <c r="BK7" s="38">
        <v>392.19</v>
      </c>
      <c r="BL7" s="38">
        <v>413.5</v>
      </c>
      <c r="BM7" s="38">
        <v>407.42</v>
      </c>
      <c r="BN7" s="38">
        <v>386.46</v>
      </c>
      <c r="BO7" s="38">
        <v>421.25</v>
      </c>
      <c r="BP7" s="38">
        <v>307.23</v>
      </c>
      <c r="BQ7" s="38">
        <v>38.770000000000003</v>
      </c>
      <c r="BR7" s="38">
        <v>46.84</v>
      </c>
      <c r="BS7" s="38">
        <v>59.35</v>
      </c>
      <c r="BT7" s="38">
        <v>66.58</v>
      </c>
      <c r="BU7" s="38">
        <v>72.78</v>
      </c>
      <c r="BV7" s="38">
        <v>57.03</v>
      </c>
      <c r="BW7" s="38">
        <v>55.84</v>
      </c>
      <c r="BX7" s="38">
        <v>57.08</v>
      </c>
      <c r="BY7" s="38">
        <v>55.85</v>
      </c>
      <c r="BZ7" s="38">
        <v>53.23</v>
      </c>
      <c r="CA7" s="38">
        <v>59.98</v>
      </c>
      <c r="CB7" s="38">
        <v>448.13</v>
      </c>
      <c r="CC7" s="38">
        <v>413.04</v>
      </c>
      <c r="CD7" s="38">
        <v>285.44</v>
      </c>
      <c r="CE7" s="38">
        <v>253.01</v>
      </c>
      <c r="CF7" s="38">
        <v>241.4</v>
      </c>
      <c r="CG7" s="38">
        <v>283.73</v>
      </c>
      <c r="CH7" s="38">
        <v>287.57</v>
      </c>
      <c r="CI7" s="38">
        <v>286.86</v>
      </c>
      <c r="CJ7" s="38">
        <v>287.91000000000003</v>
      </c>
      <c r="CK7" s="38">
        <v>283.3</v>
      </c>
      <c r="CL7" s="38">
        <v>272.98</v>
      </c>
      <c r="CM7" s="38">
        <v>0.33</v>
      </c>
      <c r="CN7" s="38">
        <v>0.24</v>
      </c>
      <c r="CO7" s="38">
        <v>0.18</v>
      </c>
      <c r="CP7" s="38">
        <v>0.15</v>
      </c>
      <c r="CQ7" s="38">
        <v>0</v>
      </c>
      <c r="CR7" s="38">
        <v>58.25</v>
      </c>
      <c r="CS7" s="38">
        <v>61.55</v>
      </c>
      <c r="CT7" s="38">
        <v>57.22</v>
      </c>
      <c r="CU7" s="38">
        <v>54.93</v>
      </c>
      <c r="CV7" s="38">
        <v>55.96</v>
      </c>
      <c r="CW7" s="38">
        <v>58.71</v>
      </c>
      <c r="CX7" s="38">
        <v>100</v>
      </c>
      <c r="CY7" s="38">
        <v>100</v>
      </c>
      <c r="CZ7" s="38">
        <v>100</v>
      </c>
      <c r="DA7" s="38">
        <v>100</v>
      </c>
      <c r="DB7" s="38">
        <v>100</v>
      </c>
      <c r="DC7" s="38">
        <v>68.150000000000006</v>
      </c>
      <c r="DD7" s="38">
        <v>67.489999999999995</v>
      </c>
      <c r="DE7" s="38">
        <v>67.290000000000006</v>
      </c>
      <c r="DF7" s="38">
        <v>65.569999999999993</v>
      </c>
      <c r="DG7" s="38">
        <v>60.12</v>
      </c>
      <c r="DH7" s="38">
        <v>79.510000000000005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 t="s">
        <v>103</v>
      </c>
      <c r="EF7" s="38" t="s">
        <v>103</v>
      </c>
      <c r="EG7" s="38" t="s">
        <v>103</v>
      </c>
      <c r="EH7" s="38" t="s">
        <v>103</v>
      </c>
      <c r="EI7" s="38" t="s">
        <v>103</v>
      </c>
      <c r="EJ7" s="38" t="s">
        <v>103</v>
      </c>
      <c r="EK7" s="38" t="s">
        <v>103</v>
      </c>
      <c r="EL7" s="38" t="s">
        <v>103</v>
      </c>
      <c r="EM7" s="38" t="s">
        <v>103</v>
      </c>
      <c r="EN7" s="38" t="s">
        <v>103</v>
      </c>
      <c r="EO7" s="38" t="s">
        <v>103</v>
      </c>
    </row>
    <row r="8" spans="1:145" x14ac:dyDescent="0.2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 x14ac:dyDescent="0.2">
      <c r="A9" s="40"/>
      <c r="B9" s="40" t="s">
        <v>105</v>
      </c>
      <c r="C9" s="40" t="s">
        <v>106</v>
      </c>
      <c r="D9" s="40" t="s">
        <v>107</v>
      </c>
      <c r="E9" s="40" t="s">
        <v>108</v>
      </c>
      <c r="F9" s="40" t="s">
        <v>109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 x14ac:dyDescent="0.2">
      <c r="A10" s="40" t="s">
        <v>47</v>
      </c>
      <c r="B10" s="41">
        <f t="shared" ref="B10:E10" si="15">DATEVALUE($B7+12-B11&amp;"/1/"&amp;B12)</f>
        <v>46388</v>
      </c>
      <c r="C10" s="41">
        <f t="shared" si="15"/>
        <v>46753</v>
      </c>
      <c r="D10" s="41">
        <f t="shared" si="15"/>
        <v>47119</v>
      </c>
      <c r="E10" s="41">
        <f t="shared" si="15"/>
        <v>47484</v>
      </c>
      <c r="F10" s="42">
        <f>DATEVALUE($B7+12-F11&amp;"/1/"&amp;F12)</f>
        <v>47849</v>
      </c>
    </row>
    <row r="11" spans="1:145" x14ac:dyDescent="0.2">
      <c r="B11">
        <v>4</v>
      </c>
      <c r="C11">
        <v>3</v>
      </c>
      <c r="D11">
        <v>2</v>
      </c>
      <c r="E11">
        <v>1</v>
      </c>
      <c r="F11">
        <v>0</v>
      </c>
      <c r="G11" t="s">
        <v>110</v>
      </c>
    </row>
    <row r="12" spans="1:145" x14ac:dyDescent="0.2">
      <c r="B12">
        <v>1</v>
      </c>
      <c r="C12">
        <v>1</v>
      </c>
      <c r="D12">
        <v>1</v>
      </c>
      <c r="E12">
        <v>1</v>
      </c>
      <c r="F12">
        <v>1</v>
      </c>
      <c r="G12" t="s">
        <v>111</v>
      </c>
    </row>
    <row r="13" spans="1:145" x14ac:dyDescent="0.2">
      <c r="B13" t="s">
        <v>112</v>
      </c>
      <c r="C13" t="s">
        <v>112</v>
      </c>
      <c r="D13" t="s">
        <v>112</v>
      </c>
      <c r="E13" t="s">
        <v>112</v>
      </c>
      <c r="F13" t="s">
        <v>113</v>
      </c>
      <c r="G13" t="s">
        <v>114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2021-01-15T02:44:34Z</cp:lastPrinted>
  <dcterms:created xsi:type="dcterms:W3CDTF">2020-12-04T03:19:17Z</dcterms:created>
  <dcterms:modified xsi:type="dcterms:W3CDTF">2021-02-18T01:33:55Z</dcterms:modified>
  <cp:category/>
</cp:coreProperties>
</file>