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電気（濵砂）\21 諸塚村〇\"/>
    </mc:Choice>
  </mc:AlternateContent>
  <xr:revisionPtr revIDLastSave="0" documentId="13_ncr:1_{C6F94BC3-0053-48B6-8ABA-F884B00289EC}" xr6:coauthVersionLast="46" xr6:coauthVersionMax="46" xr10:uidLastSave="{00000000-0000-0000-0000-000000000000}"/>
  <workbookProtection workbookAlgorithmName="SHA-512" workbookHashValue="EFQJ5bNOokQ0NeQm5OyWEKGcABvyF8AucedDELzWnFWGUWI9BKulT41zoQgpLluoNoF2r11UmcVjAt1eVgkAeg==" workbookSaltValue="MCNgY6dP1RjswoRlpkxSvw=="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F16" i="4" s="1"/>
  <c r="AP6" i="5"/>
  <c r="AO6" i="5"/>
  <c r="L15" i="4" s="1"/>
  <c r="AN6" i="5"/>
  <c r="AM6" i="5"/>
  <c r="H15" i="4" s="1"/>
  <c r="AL6" i="5"/>
  <c r="AK6" i="5"/>
  <c r="N14" i="4" s="1"/>
  <c r="AJ6" i="5"/>
  <c r="AI6" i="5"/>
  <c r="J14" i="4" s="1"/>
  <c r="AH6" i="5"/>
  <c r="AG6" i="5"/>
  <c r="F14" i="4" s="1"/>
  <c r="AF6" i="5"/>
  <c r="AE6" i="5"/>
  <c r="AD6" i="5"/>
  <c r="AC6" i="5"/>
  <c r="H13" i="4" s="1"/>
  <c r="AB6" i="5"/>
  <c r="AA6" i="5"/>
  <c r="N12" i="4" s="1"/>
  <c r="Z6" i="5"/>
  <c r="Y6" i="5"/>
  <c r="J12" i="4" s="1"/>
  <c r="X6" i="5"/>
  <c r="W6" i="5"/>
  <c r="F12" i="4" s="1"/>
  <c r="V6" i="5"/>
  <c r="U6" i="5"/>
  <c r="T6" i="5"/>
  <c r="S6" i="5"/>
  <c r="R6" i="5"/>
  <c r="Q6" i="5"/>
  <c r="B7" i="4" s="1"/>
  <c r="P6" i="5"/>
  <c r="O6" i="5"/>
  <c r="J5" i="4" s="1"/>
  <c r="N6" i="5"/>
  <c r="M6" i="5"/>
  <c r="FT8" i="5" s="1"/>
  <c r="L6" i="5"/>
  <c r="K6" i="5"/>
  <c r="J3" i="4" s="1"/>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L19" i="4"/>
  <c r="F19" i="4"/>
  <c r="N16" i="4"/>
  <c r="L16" i="4"/>
  <c r="H16" i="4"/>
  <c r="N15" i="4"/>
  <c r="J15" i="4"/>
  <c r="F15" i="4"/>
  <c r="L14" i="4"/>
  <c r="H14" i="4"/>
  <c r="N13" i="4"/>
  <c r="L13" i="4"/>
  <c r="J13" i="4"/>
  <c r="F13" i="4"/>
  <c r="L12" i="4"/>
  <c r="H12" i="4"/>
  <c r="F9" i="4"/>
  <c r="N7" i="4"/>
  <c r="N5" i="4"/>
  <c r="F5" i="4"/>
  <c r="N3" i="4"/>
  <c r="F3" i="4"/>
  <c r="B1" i="4"/>
  <c r="B5" i="4"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LI10" i="5"/>
  <c r="JT10" i="5"/>
  <c r="IE10" i="5"/>
  <c r="GP10" i="5"/>
  <c r="FB10" i="5"/>
  <c r="DM10" i="5"/>
  <c r="BW10" i="5"/>
  <c r="KY10" i="5"/>
  <c r="JJ10" i="5"/>
  <c r="HU10" i="5"/>
  <c r="GF10" i="5"/>
  <c r="EQ10" i="5"/>
  <c r="DC10" i="5"/>
  <c r="BL10" i="5"/>
  <c r="MC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LA10" i="5"/>
  <c r="JL10" i="5"/>
  <c r="HW10" i="5"/>
  <c r="GH10" i="5"/>
  <c r="ES10" i="5"/>
  <c r="DE10" i="5"/>
  <c r="BN10" i="5"/>
  <c r="KP10" i="5"/>
  <c r="JB10" i="5"/>
  <c r="HM10" i="5"/>
  <c r="FX10" i="5"/>
  <c r="EI10" i="5"/>
  <c r="CT10" i="5"/>
  <c r="BC10" i="5"/>
  <c r="LU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J10" i="5"/>
  <c r="JU10" i="5"/>
  <c r="IF10" i="5"/>
  <c r="GQ10" i="5"/>
  <c r="FC10" i="5"/>
  <c r="DN10" i="5"/>
  <c r="BX10" i="5"/>
  <c r="KZ10" i="5"/>
  <c r="JK10" i="5"/>
  <c r="HV10" i="5"/>
  <c r="GG10" i="5"/>
  <c r="ER10" i="5"/>
  <c r="DD10" i="5"/>
  <c r="BM10" i="5"/>
  <c r="MD10" i="5"/>
  <c r="KO10" i="5"/>
  <c r="JA10" i="5"/>
  <c r="HL10" i="5"/>
  <c r="FW10" i="5"/>
  <c r="EH10" i="5"/>
  <c r="CS10" i="5"/>
  <c r="BB10" i="5"/>
  <c r="LT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ML10" i="5"/>
  <c r="LR10" i="5"/>
  <c r="KC10" i="5"/>
  <c r="IN10" i="5"/>
  <c r="GZ10" i="5"/>
  <c r="FK10" i="5"/>
  <c r="DV10" i="5"/>
  <c r="CG10" i="5"/>
  <c r="LH10" i="5"/>
  <c r="JS10" i="5"/>
  <c r="ID10" i="5"/>
  <c r="GO10" i="5"/>
  <c r="FA10" i="5"/>
  <c r="DL10" i="5"/>
  <c r="BV10" i="5"/>
  <c r="KX10" i="5"/>
  <c r="JI10" i="5"/>
  <c r="HT10" i="5"/>
  <c r="GE10" i="5"/>
  <c r="EP10" i="5"/>
  <c r="DB10" i="5"/>
  <c r="BK10" i="5"/>
  <c r="H11" i="4"/>
  <c r="FB18" i="5"/>
  <c r="FD12" i="5"/>
  <c r="EZ12" i="5"/>
  <c r="FA18" i="5"/>
  <c r="FC12" i="5"/>
  <c r="FD18" i="5"/>
  <c r="EZ18" i="5"/>
  <c r="FB12" i="5"/>
  <c r="FC18" i="5"/>
  <c r="FA12" i="5"/>
</calcChain>
</file>

<file path=xl/sharedStrings.xml><?xml version="1.0" encoding="utf-8"?>
<sst xmlns="http://schemas.openxmlformats.org/spreadsheetml/2006/main" count="1066" uniqueCount="273">
  <si>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</si>
  <si>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</si>
  <si>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</si>
  <si>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</si>
  <si>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</si>
  <si>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</si>
  <si>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</si>
  <si>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</si>
  <si>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・次年度繰越金として運営費用に充て、地域の生コン舗装の資材費や維持管理費等に支出し、地域活性化に繋げている。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</si>
  <si>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</si>
  <si>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</si>
  <si>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</si>
  <si>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</si>
  <si>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</si>
  <si>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</si>
  <si>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</si>
  <si>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</si>
  <si>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</si>
  <si>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</si>
  <si>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</si>
  <si>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</si>
  <si>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</si>
  <si>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</si>
  <si>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</si>
  <si>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</si>
  <si>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</si>
  <si>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</si>
  <si>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</si>
  <si>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</si>
  <si>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</si>
  <si>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</si>
  <si>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</si>
  <si>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</si>
  <si>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</si>
  <si>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</si>
  <si>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</si>
  <si>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</si>
  <si>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</si>
  <si>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</si>
  <si>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</si>
  <si>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</si>
  <si>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</si>
  <si>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</si>
  <si>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</si>
  <si>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</si>
  <si>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</si>
  <si>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</si>
  <si>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</si>
  <si>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</si>
  <si>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</si>
  <si>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</si>
  <si>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</si>
  <si>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</si>
  <si>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</si>
  <si>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</si>
  <si>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</si>
  <si>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</si>
  <si>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</si>
  <si>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</si>
  <si>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</si>
  <si>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</si>
  <si>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</si>
  <si>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</si>
  <si>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</si>
  <si>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</si>
  <si>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</si>
  <si>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</si>
  <si>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</si>
  <si>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</si>
  <si>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</si>
  <si>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</si>
  <si>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</si>
  <si>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</si>
  <si>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</si>
  <si>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</si>
  <si>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</si>
  <si>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</si>
  <si>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</si>
  <si>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</si>
  <si>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</si>
  <si>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</si>
  <si>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</si>
  <si>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</si>
  <si>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</si>
  <si>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</si>
  <si>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</si>
  <si>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</si>
  <si>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</si>
  <si>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</si>
  <si>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</si>
  <si>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</si>
  <si>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</si>
  <si>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</si>
  <si>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</si>
  <si>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</si>
  <si>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</si>
  <si>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</si>
  <si>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</si>
  <si>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</si>
  <si>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</si>
  <si>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</si>
  <si>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</si>
  <si>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</si>
  <si>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</si>
  <si>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</si>
  <si>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</si>
  <si>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</si>
  <si>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</si>
  <si>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</si>
  <si>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</si>
  <si>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</si>
  <si>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</si>
  <si>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</si>
  <si>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</si>
  <si>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</si>
  <si>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</si>
  <si>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</si>
  <si>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</si>
  <si>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</si>
  <si>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</si>
  <si>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454290</t>
  </si>
  <si>
    <t>47</t>
  </si>
  <si>
    <t>04</t>
  </si>
  <si>
    <t>0</t>
  </si>
  <si>
    <t>000</t>
  </si>
  <si>
    <t>宮崎県　諸塚村</t>
  </si>
  <si>
    <t>法非適用</t>
  </si>
  <si>
    <t>電気事業</t>
  </si>
  <si>
    <t>非設置</t>
  </si>
  <si>
    <t>該当数値なし</t>
  </si>
  <si>
    <t>-</t>
  </si>
  <si>
    <t>水力：令和１９年３月９日、太陽：令和２１年４月１日　水力：諸塚小水力発電所（川の口）、太陽：柳の越地区、井戸地区太陽光発電施設</t>
  </si>
  <si>
    <t>無</t>
  </si>
  <si>
    <t>九州電力株式会社　日向営業所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</si>
  <si>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</si>
  <si>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</si>
  <si>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</si>
  <si>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</si>
  <si>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</si>
  <si>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</si>
  <si>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</si>
  <si>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</si>
  <si>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</si>
  <si>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</si>
  <si>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</si>
  <si>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</si>
  <si>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</si>
  <si>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</si>
  <si>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</si>
  <si>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</si>
  <si>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</si>
  <si>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</si>
  <si>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</si>
  <si>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</si>
  <si>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</si>
  <si>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</si>
  <si>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</si>
  <si>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</si>
  <si>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</si>
  <si>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</si>
  <si>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</si>
  <si>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</si>
  <si>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</si>
  <si>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</si>
  <si>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</si>
  <si>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</si>
  <si>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</si>
  <si>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</si>
  <si>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</si>
  <si>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</si>
  <si>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</si>
  <si>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</si>
  <si>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</si>
  <si>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</si>
  <si>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</si>
  <si>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</si>
  <si>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</si>
  <si>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</si>
  <si>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</si>
  <si>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</si>
  <si>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</si>
  <si>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</si>
  <si>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</si>
  <si>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</si>
  <si>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</si>
  <si>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</si>
  <si>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</si>
  <si>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</si>
  <si>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</si>
  <si>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</si>
  <si>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</si>
  <si>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</si>
  <si>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</si>
  <si>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</si>
  <si>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</si>
  <si>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</si>
  <si>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</si>
  <si>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</si>
  <si>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</si>
  <si>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</si>
  <si>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</si>
  <si>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</si>
  <si>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</si>
  <si>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</si>
  <si>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</si>
  <si>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</si>
  <si>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</si>
  <si>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</si>
  <si>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</si>
  <si>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</si>
  <si>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</si>
  <si>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</si>
  <si>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</si>
  <si>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</si>
  <si>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</si>
  <si>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</si>
  <si>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</si>
  <si>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</si>
  <si>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</si>
  <si>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</si>
  <si>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</si>
  <si>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</si>
  <si>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</si>
  <si>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</si>
  <si>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</si>
  <si>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</si>
  <si>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</si>
  <si>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</si>
  <si>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</si>
  <si>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</si>
  <si>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</si>
  <si>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</si>
  <si>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</si>
  <si>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</si>
  <si>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</si>
  <si>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</si>
  <si>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</si>
  <si>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</si>
  <si>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</si>
  <si>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</si>
  <si>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</si>
  <si>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</si>
  <si>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</si>
  <si>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</si>
  <si>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</si>
  <si>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</si>
  <si>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</si>
  <si>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</si>
  <si>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</si>
  <si>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</si>
  <si>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</si>
  <si>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</si>
  <si>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</si>
  <si>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</si>
  <si>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</si>
  <si>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</si>
  <si>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</si>
  <si>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</si>
  <si>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</si>
  <si>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</si>
  <si>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</si>
  <si>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</si>
  <si>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</si>
  <si>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</si>
  <si>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</si>
  <si>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</si>
  <si>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</si>
  <si>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</si>
  <si>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</si>
  <si>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</si>
  <si>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水力発電については、３年を経過し特段の修繕は生じていない。発電型式別の施設利用率については、平均値を下回る結果となったが、右肩上がりで推移しているため、現状を下回らないよう最大出力20kwに近い発電量を維持することが課題である。
・太陽光発電については、令和元年度より事業開始したため、特段の修繕は生じていない。今後も維持管理等に努めていく。</t>
    <rPh sb="1" eb="3">
      <t>スイリョク</t>
    </rPh>
    <rPh sb="3" eb="5">
      <t>ハツデン</t>
    </rPh>
    <rPh sb="12" eb="13">
      <t>ネン</t>
    </rPh>
    <rPh sb="14" eb="16">
      <t>ケイカ</t>
    </rPh>
    <rPh sb="17" eb="19">
      <t>トクダン</t>
    </rPh>
    <rPh sb="20" eb="22">
      <t>シュウゼン</t>
    </rPh>
    <rPh sb="23" eb="24">
      <t>ショウ</t>
    </rPh>
    <rPh sb="30" eb="32">
      <t>ハツデン</t>
    </rPh>
    <rPh sb="32" eb="34">
      <t>カタシキ</t>
    </rPh>
    <rPh sb="34" eb="35">
      <t>ベツ</t>
    </rPh>
    <rPh sb="36" eb="38">
      <t>シセツ</t>
    </rPh>
    <rPh sb="38" eb="41">
      <t>リヨウリツ</t>
    </rPh>
    <rPh sb="47" eb="50">
      <t>ヘイキンチ</t>
    </rPh>
    <rPh sb="51" eb="53">
      <t>シタマワ</t>
    </rPh>
    <rPh sb="54" eb="56">
      <t>ケッカ</t>
    </rPh>
    <rPh sb="62" eb="64">
      <t>ミギカタ</t>
    </rPh>
    <rPh sb="64" eb="65">
      <t>ア</t>
    </rPh>
    <rPh sb="68" eb="70">
      <t>スイイ</t>
    </rPh>
    <rPh sb="77" eb="79">
      <t>ゲンジョウ</t>
    </rPh>
    <rPh sb="80" eb="82">
      <t>シタマワ</t>
    </rPh>
    <rPh sb="87" eb="89">
      <t>サイダイ</t>
    </rPh>
    <rPh sb="89" eb="91">
      <t>シュツリョク</t>
    </rPh>
    <rPh sb="96" eb="97">
      <t>チカ</t>
    </rPh>
    <rPh sb="98" eb="101">
      <t>ハツデンリョウ</t>
    </rPh>
    <rPh sb="102" eb="104">
      <t>イジ</t>
    </rPh>
    <rPh sb="109" eb="111">
      <t>カダイ</t>
    </rPh>
    <rPh sb="118" eb="123">
      <t>タイヨウコウハツデン</t>
    </rPh>
    <rPh sb="129" eb="134">
      <t>レイワガンネンド</t>
    </rPh>
    <rPh sb="158" eb="160">
      <t>コンゴ</t>
    </rPh>
    <rPh sb="161" eb="165">
      <t>イジカンリ</t>
    </rPh>
    <rPh sb="165" eb="166">
      <t>トウ</t>
    </rPh>
    <rPh sb="167" eb="168">
      <t>ツト</t>
    </rPh>
    <phoneticPr fontId="5"/>
  </si>
  <si>
    <t>・令和元年度から太陽光発電施設２箇所が運営開始となり、発電量が増加し料金収入が増え、更に支出抑制により収益的収支比率と営業収支比率がともに１００％を上回ったと考えられる。
　今後も継続して、地域活性化に要する経費や施設更新に要する財源の確保について検討することとする。</t>
    <rPh sb="1" eb="3">
      <t>レイワ</t>
    </rPh>
    <rPh sb="3" eb="5">
      <t>ガンネン</t>
    </rPh>
    <rPh sb="5" eb="6">
      <t>ド</t>
    </rPh>
    <rPh sb="8" eb="11">
      <t>タイヨウコウ</t>
    </rPh>
    <rPh sb="11" eb="13">
      <t>ハツデン</t>
    </rPh>
    <rPh sb="13" eb="15">
      <t>シセツ</t>
    </rPh>
    <rPh sb="16" eb="18">
      <t>カショ</t>
    </rPh>
    <rPh sb="19" eb="23">
      <t>ウンエイカイシ</t>
    </rPh>
    <rPh sb="27" eb="30">
      <t>ハツデンリョウ</t>
    </rPh>
    <rPh sb="31" eb="33">
      <t>ゾウカ</t>
    </rPh>
    <rPh sb="34" eb="36">
      <t>リョウキン</t>
    </rPh>
    <rPh sb="36" eb="38">
      <t>シュウニュウ</t>
    </rPh>
    <rPh sb="39" eb="40">
      <t>フ</t>
    </rPh>
    <rPh sb="42" eb="43">
      <t>サラ</t>
    </rPh>
    <rPh sb="44" eb="46">
      <t>シシュツ</t>
    </rPh>
    <rPh sb="46" eb="48">
      <t>ヨクセイ</t>
    </rPh>
    <rPh sb="51" eb="54">
      <t>シュウエキテキ</t>
    </rPh>
    <rPh sb="54" eb="56">
      <t>シュウシ</t>
    </rPh>
    <rPh sb="56" eb="58">
      <t>ヒリツ</t>
    </rPh>
    <rPh sb="59" eb="61">
      <t>エイギョウ</t>
    </rPh>
    <rPh sb="61" eb="63">
      <t>シュウシ</t>
    </rPh>
    <rPh sb="63" eb="65">
      <t>ヒリツ</t>
    </rPh>
    <rPh sb="74" eb="76">
      <t>ウワマワ</t>
    </rPh>
    <rPh sb="79" eb="80">
      <t>カンガ</t>
    </rPh>
    <rPh sb="87" eb="89">
      <t>コンゴ</t>
    </rPh>
    <rPh sb="90" eb="92">
      <t>ケイゾク</t>
    </rPh>
    <rPh sb="95" eb="97">
      <t>チイキ</t>
    </rPh>
    <rPh sb="97" eb="100">
      <t>カッセイカ</t>
    </rPh>
    <rPh sb="101" eb="102">
      <t>ヨウ</t>
    </rPh>
    <rPh sb="104" eb="106">
      <t>ケイヒ</t>
    </rPh>
    <rPh sb="107" eb="109">
      <t>シセツ</t>
    </rPh>
    <rPh sb="109" eb="111">
      <t>コウシン</t>
    </rPh>
    <rPh sb="112" eb="113">
      <t>ヨウ</t>
    </rPh>
    <rPh sb="115" eb="117">
      <t>ザイゲン</t>
    </rPh>
    <rPh sb="118" eb="120">
      <t>カクホ</t>
    </rPh>
    <rPh sb="124" eb="126">
      <t>ケントウ</t>
    </rPh>
    <phoneticPr fontId="5"/>
  </si>
  <si>
    <r>
      <t>・水力発電は、事業運営を開始し３年を経過しているが大規模な修繕はない。平成３０年度から本格的に水源地管理道の整備に取り組み成果が実りだしている。今後は、機材メンテナンスを実施していくことで、大規模な修繕を抑制し健全な経営に取り組んでいくこととする。また、本年度より運営開始となった太陽光発電についても機材メンテナンスを実施していくことで、大規模な修繕を抑制し健全な経営に取り組んでいくこととする。
・経営戦略については、令和２年度</t>
    </r>
    <r>
      <rPr>
        <sz val="20"/>
        <color theme="1"/>
        <rFont val="ＭＳ ゴシック"/>
        <family val="3"/>
        <charset val="128"/>
      </rPr>
      <t>に</t>
    </r>
    <r>
      <rPr>
        <sz val="20"/>
        <rFont val="ＭＳ ゴシック"/>
        <family val="3"/>
        <charset val="128"/>
      </rPr>
      <t>策定する。</t>
    </r>
    <rPh sb="1" eb="3">
      <t>スイリョク</t>
    </rPh>
    <rPh sb="3" eb="5">
      <t>ハツデン</t>
    </rPh>
    <rPh sb="7" eb="9">
      <t>ジギョウ</t>
    </rPh>
    <rPh sb="9" eb="11">
      <t>ウンエイ</t>
    </rPh>
    <rPh sb="12" eb="14">
      <t>カイシ</t>
    </rPh>
    <rPh sb="16" eb="17">
      <t>ネン</t>
    </rPh>
    <rPh sb="18" eb="20">
      <t>ケイカ</t>
    </rPh>
    <rPh sb="25" eb="28">
      <t>ダイキボ</t>
    </rPh>
    <rPh sb="29" eb="31">
      <t>シュウゼン</t>
    </rPh>
    <rPh sb="35" eb="37">
      <t>ヘイセイ</t>
    </rPh>
    <rPh sb="39" eb="41">
      <t>ネンド</t>
    </rPh>
    <rPh sb="43" eb="46">
      <t>ホンカクテキ</t>
    </rPh>
    <rPh sb="47" eb="53">
      <t>スイゲンチカンリドウ</t>
    </rPh>
    <rPh sb="54" eb="56">
      <t>セイビ</t>
    </rPh>
    <rPh sb="57" eb="58">
      <t>ト</t>
    </rPh>
    <rPh sb="59" eb="60">
      <t>ク</t>
    </rPh>
    <rPh sb="61" eb="63">
      <t>セイカ</t>
    </rPh>
    <rPh sb="64" eb="65">
      <t>ミノ</t>
    </rPh>
    <rPh sb="72" eb="74">
      <t>コンゴ</t>
    </rPh>
    <rPh sb="76" eb="78">
      <t>キザイ</t>
    </rPh>
    <rPh sb="85" eb="87">
      <t>ジッシ</t>
    </rPh>
    <rPh sb="99" eb="101">
      <t>シュウゼン</t>
    </rPh>
    <rPh sb="102" eb="104">
      <t>ヨクセイ</t>
    </rPh>
    <rPh sb="105" eb="107">
      <t>ケンゼン</t>
    </rPh>
    <rPh sb="108" eb="110">
      <t>ケイエイ</t>
    </rPh>
    <rPh sb="111" eb="112">
      <t>ト</t>
    </rPh>
    <rPh sb="113" eb="114">
      <t>ク</t>
    </rPh>
    <rPh sb="127" eb="130">
      <t>ホンネンド</t>
    </rPh>
    <rPh sb="132" eb="134">
      <t>ウンエイ</t>
    </rPh>
    <rPh sb="134" eb="136">
      <t>カイシ</t>
    </rPh>
    <rPh sb="140" eb="145">
      <t>タイヨウコウハツデン</t>
    </rPh>
    <rPh sb="200" eb="202">
      <t>ケイエイ</t>
    </rPh>
    <rPh sb="202" eb="204">
      <t>センリャク</t>
    </rPh>
    <rPh sb="210" eb="212">
      <t>レイワ</t>
    </rPh>
    <rPh sb="213" eb="214">
      <t>ネン</t>
    </rPh>
    <rPh sb="216" eb="218">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</si>
</sst>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0"/>
      <color theme="1"/>
      <name val="ＭＳ ゴシック"/>
      <family val="3"/>
      <charset val="128"/>
    </font>
    <font>
      <sz val="2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left"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6" fillId="0" borderId="16" xfId="2" applyFont="1" applyBorder="1" applyAlignment="1" applyProtection="1">
      <alignment horizontal="left" vertical="top" wrapText="1"/>
      <protection locked="0"/>
    </xf>
    <xf numFmtId="0" fontId="36" fillId="0" borderId="0" xfId="2" applyFont="1" applyBorder="1" applyAlignment="1" applyProtection="1">
      <alignment horizontal="left" vertical="top" wrapText="1"/>
      <protection locked="0"/>
    </xf>
    <xf numFmtId="0" fontId="36" fillId="0" borderId="17" xfId="2" applyFont="1" applyBorder="1" applyAlignment="1" applyProtection="1">
      <alignment horizontal="left" vertical="top" wrapText="1"/>
      <protection locked="0"/>
    </xf>
    <xf numFmtId="0" fontId="36" fillId="0" borderId="36" xfId="2" applyFont="1" applyBorder="1" applyAlignment="1" applyProtection="1">
      <alignment horizontal="left" vertical="top" wrapText="1"/>
      <protection locked="0"/>
    </xf>
    <xf numFmtId="0" fontId="36" fillId="0" borderId="37" xfId="2" applyFont="1" applyBorder="1" applyAlignment="1" applyProtection="1">
      <alignment horizontal="left" vertical="top" wrapText="1"/>
      <protection locked="0"/>
    </xf>
    <xf numFmtId="0" fontId="36"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585.9</c:v>
                </c:pt>
                <c:pt idx="3">
                  <c:v>73.599999999999994</c:v>
                </c:pt>
                <c:pt idx="4">
                  <c:v>250.5</c:v>
                </c:pt>
              </c:numCache>
            </c:numRef>
          </c:val>
          <c:extLst>
            <c:ext xmlns:c16="http://schemas.microsoft.com/office/drawing/2014/chart" uri="{C3380CC4-5D6E-409C-BE32-E72D297353CC}">
              <c16:uniqueId val="{00000000-025B-47CE-B516-6C27541AA7AD}"/>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121.3</c:v>
                </c:pt>
                <c:pt idx="3">
                  <c:v>123.2</c:v>
                </c:pt>
                <c:pt idx="4">
                  <c:v>134.69999999999999</c:v>
                </c:pt>
              </c:numCache>
            </c:numRef>
          </c:val>
          <c:smooth val="0"/>
          <c:extLst>
            <c:ext xmlns:c16="http://schemas.microsoft.com/office/drawing/2014/chart" uri="{C3380CC4-5D6E-409C-BE32-E72D297353CC}">
              <c16:uniqueId val="{00000001-025B-47CE-B516-6C27541AA7A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25B-47CE-B516-6C27541AA7AD}"/>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265E-434B-A530-68DCAA9F05A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86.8</c:v>
                </c:pt>
                <c:pt idx="3">
                  <c:v>82.8</c:v>
                </c:pt>
                <c:pt idx="4">
                  <c:v>82.6</c:v>
                </c:pt>
              </c:numCache>
            </c:numRef>
          </c:val>
          <c:smooth val="0"/>
          <c:extLst>
            <c:ext xmlns:c16="http://schemas.microsoft.com/office/drawing/2014/chart" uri="{C3380CC4-5D6E-409C-BE32-E72D297353CC}">
              <c16:uniqueId val="{00000001-265E-434B-A530-68DCAA9F05A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27</c:v>
                </c:pt>
                <c:pt idx="3">
                  <c:v>31.4</c:v>
                </c:pt>
                <c:pt idx="4">
                  <c:v>49.5</c:v>
                </c:pt>
              </c:numCache>
            </c:numRef>
          </c:val>
          <c:extLst>
            <c:ext xmlns:c16="http://schemas.microsoft.com/office/drawing/2014/chart" uri="{C3380CC4-5D6E-409C-BE32-E72D297353CC}">
              <c16:uniqueId val="{00000000-865F-4F35-95BB-74E50B5A6C0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57.7</c:v>
                </c:pt>
                <c:pt idx="3">
                  <c:v>57.6</c:v>
                </c:pt>
                <c:pt idx="4">
                  <c:v>60.4</c:v>
                </c:pt>
              </c:numCache>
            </c:numRef>
          </c:val>
          <c:smooth val="0"/>
          <c:extLst>
            <c:ext xmlns:c16="http://schemas.microsoft.com/office/drawing/2014/chart" uri="{C3380CC4-5D6E-409C-BE32-E72D297353CC}">
              <c16:uniqueId val="{00000001-865F-4F35-95BB-74E50B5A6C0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98BC-4399-918F-76F534F21C1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5.4</c:v>
                </c:pt>
                <c:pt idx="3">
                  <c:v>8.6999999999999993</c:v>
                </c:pt>
                <c:pt idx="4">
                  <c:v>16.5</c:v>
                </c:pt>
              </c:numCache>
            </c:numRef>
          </c:val>
          <c:smooth val="0"/>
          <c:extLst>
            <c:ext xmlns:c16="http://schemas.microsoft.com/office/drawing/2014/chart" uri="{C3380CC4-5D6E-409C-BE32-E72D297353CC}">
              <c16:uniqueId val="{00000001-98BC-4399-918F-76F534F21C1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A6B8-47CE-B709-E1AADA8D4D37}"/>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394.9</c:v>
                </c:pt>
                <c:pt idx="3">
                  <c:v>375</c:v>
                </c:pt>
                <c:pt idx="4">
                  <c:v>314.5</c:v>
                </c:pt>
              </c:numCache>
            </c:numRef>
          </c:val>
          <c:smooth val="0"/>
          <c:extLst>
            <c:ext xmlns:c16="http://schemas.microsoft.com/office/drawing/2014/chart" uri="{C3380CC4-5D6E-409C-BE32-E72D297353CC}">
              <c16:uniqueId val="{00000001-A6B8-47CE-B709-E1AADA8D4D37}"/>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E1-4EFF-8739-24616170265C}"/>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E1-4EFF-8739-24616170265C}"/>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59A0-4B45-9F3E-DAAC758DCD94}"/>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92</c:v>
                </c:pt>
                <c:pt idx="3">
                  <c:v>94.7</c:v>
                </c:pt>
                <c:pt idx="4">
                  <c:v>96</c:v>
                </c:pt>
              </c:numCache>
            </c:numRef>
          </c:val>
          <c:smooth val="0"/>
          <c:extLst>
            <c:ext xmlns:c16="http://schemas.microsoft.com/office/drawing/2014/chart" uri="{C3380CC4-5D6E-409C-BE32-E72D297353CC}">
              <c16:uniqueId val="{00000001-59A0-4B45-9F3E-DAAC758DCD94}"/>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8-46F2-A122-9A51541776D3}"/>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8-46F2-A122-9A51541776D3}"/>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25-4452-A492-4CCC32B390E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25-4452-A492-4CCC32B390E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0-4775-9496-307C27FF16CC}"/>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0-4775-9496-307C27FF16CC}"/>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5-4066-B577-7FB6C86580B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5-4066-B577-7FB6C86580B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499.7</c:v>
                </c:pt>
                <c:pt idx="3">
                  <c:v>73.599999999999994</c:v>
                </c:pt>
                <c:pt idx="4">
                  <c:v>250.5</c:v>
                </c:pt>
              </c:numCache>
            </c:numRef>
          </c:val>
          <c:extLst>
            <c:ext xmlns:c16="http://schemas.microsoft.com/office/drawing/2014/chart" uri="{C3380CC4-5D6E-409C-BE32-E72D297353CC}">
              <c16:uniqueId val="{00000000-950B-4395-980D-87881D53E10B}"/>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247.9</c:v>
                </c:pt>
                <c:pt idx="3">
                  <c:v>240.1</c:v>
                </c:pt>
                <c:pt idx="4">
                  <c:v>255.5</c:v>
                </c:pt>
              </c:numCache>
            </c:numRef>
          </c:val>
          <c:smooth val="0"/>
          <c:extLst>
            <c:ext xmlns:c16="http://schemas.microsoft.com/office/drawing/2014/chart" uri="{C3380CC4-5D6E-409C-BE32-E72D297353CC}">
              <c16:uniqueId val="{00000001-950B-4395-980D-87881D53E10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50B-4395-980D-87881D53E10B}"/>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E-45E6-9EE0-0BFE9B53F8A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E-45E6-9EE0-0BFE9B53F8A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3-40B4-93EA-04946160772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3-40B4-93EA-04946160772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D-4A0B-9D36-70CEAE981842}"/>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D-4A0B-9D36-70CEAE981842}"/>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6-4636-BADA-8944E3EE1C9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6-4636-BADA-8944E3EE1C9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1-432E-B328-8ADADA74EC54}"/>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1-432E-B328-8ADADA74EC54}"/>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3F-47AE-A62C-87BD13467C08}"/>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3F-47AE-A62C-87BD13467C08}"/>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14.4</c:v>
                </c:pt>
              </c:numCache>
            </c:numRef>
          </c:val>
          <c:extLst>
            <c:ext xmlns:c16="http://schemas.microsoft.com/office/drawing/2014/chart" uri="{C3380CC4-5D6E-409C-BE32-E72D297353CC}">
              <c16:uniqueId val="{00000000-C3EE-4AFD-9560-9DAF787C5BA4}"/>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14.9</c:v>
                </c:pt>
                <c:pt idx="3">
                  <c:v>15.3</c:v>
                </c:pt>
                <c:pt idx="4">
                  <c:v>14.9</c:v>
                </c:pt>
              </c:numCache>
            </c:numRef>
          </c:val>
          <c:smooth val="0"/>
          <c:extLst>
            <c:ext xmlns:c16="http://schemas.microsoft.com/office/drawing/2014/chart" uri="{C3380CC4-5D6E-409C-BE32-E72D297353CC}">
              <c16:uniqueId val="{00000001-C3EE-4AFD-9560-9DAF787C5BA4}"/>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34C1-447B-B048-59D45A0E9F6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0.3</c:v>
                </c:pt>
                <c:pt idx="3">
                  <c:v>0.7</c:v>
                </c:pt>
                <c:pt idx="4">
                  <c:v>0.4</c:v>
                </c:pt>
              </c:numCache>
            </c:numRef>
          </c:val>
          <c:smooth val="0"/>
          <c:extLst>
            <c:ext xmlns:c16="http://schemas.microsoft.com/office/drawing/2014/chart" uri="{C3380CC4-5D6E-409C-BE32-E72D297353CC}">
              <c16:uniqueId val="{00000001-34C1-447B-B048-59D45A0E9F6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92F0-4735-B991-CBA5FFCA24C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172</c:v>
                </c:pt>
                <c:pt idx="3">
                  <c:v>151.69999999999999</c:v>
                </c:pt>
                <c:pt idx="4">
                  <c:v>138.1</c:v>
                </c:pt>
              </c:numCache>
            </c:numRef>
          </c:val>
          <c:smooth val="0"/>
          <c:extLst>
            <c:ext xmlns:c16="http://schemas.microsoft.com/office/drawing/2014/chart" uri="{C3380CC4-5D6E-409C-BE32-E72D297353CC}">
              <c16:uniqueId val="{00000001-92F0-4735-B991-CBA5FFCA24C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6-47E1-A8E3-3A18963105A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6-47E1-A8E3-3A18963105A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0-4C33-BBB9-DF833D947E9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0-4C33-BBB9-DF833D947E9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060-4C33-BBB9-DF833D947E9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C8B9-4CD3-985C-21E2A01DBDB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98.2</c:v>
                </c:pt>
                <c:pt idx="3">
                  <c:v>98.7</c:v>
                </c:pt>
                <c:pt idx="4">
                  <c:v>98.8</c:v>
                </c:pt>
              </c:numCache>
            </c:numRef>
          </c:val>
          <c:smooth val="0"/>
          <c:extLst>
            <c:ext xmlns:c16="http://schemas.microsoft.com/office/drawing/2014/chart" uri="{C3380CC4-5D6E-409C-BE32-E72D297353CC}">
              <c16:uniqueId val="{00000001-C8B9-4CD3-985C-21E2A01DBDB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7404.3</c:v>
                </c:pt>
                <c:pt idx="3">
                  <c:v>49909.1</c:v>
                </c:pt>
                <c:pt idx="4">
                  <c:v>11009.5</c:v>
                </c:pt>
              </c:numCache>
            </c:numRef>
          </c:val>
          <c:extLst>
            <c:ext xmlns:c16="http://schemas.microsoft.com/office/drawing/2014/chart" uri="{C3380CC4-5D6E-409C-BE32-E72D297353CC}">
              <c16:uniqueId val="{00000000-1FF2-4D74-8C64-4CEA038F57A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19199</c:v>
                </c:pt>
                <c:pt idx="3">
                  <c:v>19830.400000000001</c:v>
                </c:pt>
                <c:pt idx="4">
                  <c:v>19066.3</c:v>
                </c:pt>
              </c:numCache>
            </c:numRef>
          </c:val>
          <c:smooth val="0"/>
          <c:extLst>
            <c:ext xmlns:c16="http://schemas.microsoft.com/office/drawing/2014/chart" uri="{C3380CC4-5D6E-409C-BE32-E72D297353CC}">
              <c16:uniqueId val="{00000001-1FF2-4D74-8C64-4CEA038F57A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1391</c:v>
                </c:pt>
                <c:pt idx="3">
                  <c:v>-725</c:v>
                </c:pt>
                <c:pt idx="4">
                  <c:v>3496</c:v>
                </c:pt>
              </c:numCache>
            </c:numRef>
          </c:val>
          <c:extLst>
            <c:ext xmlns:c16="http://schemas.microsoft.com/office/drawing/2014/chart" uri="{C3380CC4-5D6E-409C-BE32-E72D297353CC}">
              <c16:uniqueId val="{00000000-750F-4D3A-9431-818A03D06AAB}"/>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32739</c:v>
                </c:pt>
                <c:pt idx="3">
                  <c:v>34140</c:v>
                </c:pt>
                <c:pt idx="4">
                  <c:v>33434</c:v>
                </c:pt>
              </c:numCache>
            </c:numRef>
          </c:val>
          <c:smooth val="0"/>
          <c:extLst>
            <c:ext xmlns:c16="http://schemas.microsoft.com/office/drawing/2014/chart" uri="{C3380CC4-5D6E-409C-BE32-E72D297353CC}">
              <c16:uniqueId val="{00000001-750F-4D3A-9431-818A03D06AAB}"/>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27</c:v>
                </c:pt>
                <c:pt idx="3">
                  <c:v>31.4</c:v>
                </c:pt>
                <c:pt idx="4">
                  <c:v>20.399999999999999</c:v>
                </c:pt>
              </c:numCache>
            </c:numRef>
          </c:val>
          <c:extLst>
            <c:ext xmlns:c16="http://schemas.microsoft.com/office/drawing/2014/chart" uri="{C3380CC4-5D6E-409C-BE32-E72D297353CC}">
              <c16:uniqueId val="{00000000-FB49-4A09-80CD-576A1B9523F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31.6</c:v>
                </c:pt>
                <c:pt idx="3">
                  <c:v>31.6</c:v>
                </c:pt>
                <c:pt idx="4">
                  <c:v>30.1</c:v>
                </c:pt>
              </c:numCache>
            </c:numRef>
          </c:val>
          <c:smooth val="0"/>
          <c:extLst>
            <c:ext xmlns:c16="http://schemas.microsoft.com/office/drawing/2014/chart" uri="{C3380CC4-5D6E-409C-BE32-E72D297353CC}">
              <c16:uniqueId val="{00000001-FB49-4A09-80CD-576A1B9523F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47A8-4300-AD77-8F81A09A514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7.1</c:v>
                </c:pt>
                <c:pt idx="3">
                  <c:v>7.3</c:v>
                </c:pt>
                <c:pt idx="4">
                  <c:v>5.4</c:v>
                </c:pt>
              </c:numCache>
            </c:numRef>
          </c:val>
          <c:smooth val="0"/>
          <c:extLst>
            <c:ext xmlns:c16="http://schemas.microsoft.com/office/drawing/2014/chart" uri="{C3380CC4-5D6E-409C-BE32-E72D297353CC}">
              <c16:uniqueId val="{00000001-47A8-4300-AD77-8F81A09A514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98E5-45C7-8F81-C25B58F300BD}"/>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156.5</c:v>
                </c:pt>
                <c:pt idx="3">
                  <c:v>157.6</c:v>
                </c:pt>
                <c:pt idx="4">
                  <c:v>173.7</c:v>
                </c:pt>
              </c:numCache>
            </c:numRef>
          </c:val>
          <c:smooth val="0"/>
          <c:extLst>
            <c:ext xmlns:c16="http://schemas.microsoft.com/office/drawing/2014/chart" uri="{C3380CC4-5D6E-409C-BE32-E72D297353CC}">
              <c16:uniqueId val="{00000001-98E5-45C7-8F81-C25B58F300BD}"/>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4-464F-925F-D437D5675EE7}"/>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4-464F-925F-D437D5675EE7}"/>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807097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807097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807097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807097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807097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97824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608339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919200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228330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533823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97824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608339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919200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228330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533823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97824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608339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919200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228330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533823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97824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608339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919200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228330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533823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97824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608339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919200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228330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533823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9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9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9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9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9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9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9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9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9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9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9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9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96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96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96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96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96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96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96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96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96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97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97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97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97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97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97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97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97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97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98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98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98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98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98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98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98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99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991"/>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99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K1" zoomScale="40" zoomScaleNormal="40" workbookViewId="0">
      <selection activeCell="AV85" sqref="AV85"/>
    </sheetView>
  </sheetViews>
  <sheetFormatPr defaultColWidth="9" defaultRowHeight="18" x14ac:dyDescent="0.2"/>
  <cols>
    <col min="1" max="1" width="4.44140625" style="5" customWidth="1"/>
    <col min="2" max="34" width="11.88671875" style="5" customWidth="1"/>
    <col min="35" max="35" width="4.109375" style="5" customWidth="1"/>
    <col min="36" max="36" width="4.5546875" style="5" customWidth="1"/>
    <col min="37" max="42" width="9" style="5"/>
    <col min="43" max="43" width="41.109375" style="5" customWidth="1"/>
    <col min="44" max="16384" width="9" style="5"/>
  </cols>
  <sheetData>
    <row r="1" spans="1:43" ht="52.5" customHeight="1" thickBot="1" x14ac:dyDescent="0.3">
      <c r="A1" s="1"/>
      <c r="B1" s="2" t="str">
        <f>データ!H6</f>
        <v>宮崎県　諸塚村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81" customHeight="1" x14ac:dyDescent="0.2">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f>データ!Y6</f>
        <v>47</v>
      </c>
      <c r="K12" s="162"/>
      <c r="L12" s="161">
        <f>データ!Z6</f>
        <v>55</v>
      </c>
      <c r="M12" s="162"/>
      <c r="N12" s="150">
        <f>データ!AA6</f>
        <v>87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f>データ!AP6</f>
        <v>124</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t="str">
        <f>データ!AQ6</f>
        <v>-</v>
      </c>
      <c r="G16" s="177"/>
      <c r="H16" s="177" t="str">
        <f>データ!AR6</f>
        <v>-</v>
      </c>
      <c r="I16" s="177"/>
      <c r="J16" s="177">
        <f>データ!AS6</f>
        <v>47</v>
      </c>
      <c r="K16" s="177"/>
      <c r="L16" s="177">
        <f>データ!AT6</f>
        <v>55</v>
      </c>
      <c r="M16" s="177"/>
      <c r="N16" s="166">
        <f>データ!AU6</f>
        <v>211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5347</v>
      </c>
      <c r="J19" s="180"/>
      <c r="K19" s="180"/>
      <c r="L19" s="180">
        <f>データ!AX6</f>
        <v>5347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270</v>
      </c>
      <c r="AL40" s="186"/>
      <c r="AM40" s="186"/>
      <c r="AN40" s="186"/>
      <c r="AO40" s="186"/>
      <c r="AP40" s="186"/>
      <c r="AQ40" s="187"/>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2">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272</v>
      </c>
      <c r="AL99" s="197"/>
      <c r="AM99" s="197"/>
      <c r="AN99" s="197"/>
      <c r="AO99" s="197"/>
      <c r="AP99" s="197"/>
      <c r="AQ99" s="198"/>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（最大出力合計118kW）</v>
      </c>
      <c r="D123" s="5" t="str">
        <f>データ!EX9</f>
        <v>（最大出力合計20kW）</v>
      </c>
      <c r="E123" s="5" t="str">
        <f>データ!GW9</f>
        <v>（最大出力合計-kW）</v>
      </c>
      <c r="F123" s="5" t="str">
        <f>データ!IV9</f>
        <v>（最大出力合計-kW）</v>
      </c>
      <c r="G123" s="5" t="str">
        <f>データ!KU9</f>
        <v>（最大出力合計98kW）</v>
      </c>
    </row>
  </sheetData>
  <sheetProtection algorithmName="SHA-512" hashValue="jXo/nybPny1U9FN5PT6NjHl16ElDqRugewwHUV/2R+yG1wS7du1Gt9cs8E7HONB+mz+K0enn9vmHhTJVzmYLkA==" saltValue="IqCRnv4+qqZTwobjzrSn2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44140625" bestFit="1" customWidth="1"/>
    <col min="8" max="8" width="12.109375" customWidth="1"/>
    <col min="9" max="9" width="14.664062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44140625" customWidth="1"/>
    <col min="105" max="109" width="12.88671875" customWidth="1"/>
    <col min="110" max="113" width="12.44140625" customWidth="1"/>
    <col min="114" max="114" width="9.44140625" customWidth="1"/>
    <col min="115" max="119" width="12.88671875" customWidth="1"/>
    <col min="120" max="123" width="12.44140625" customWidth="1"/>
    <col min="124" max="124" width="9.44140625" customWidth="1"/>
    <col min="125" max="129" width="12.88671875" customWidth="1"/>
    <col min="130" max="133" width="12.44140625" customWidth="1"/>
    <col min="134" max="134" width="9.44140625" customWidth="1"/>
    <col min="135" max="139" width="12.88671875" customWidth="1"/>
    <col min="140" max="143" width="12.44140625" customWidth="1"/>
    <col min="144" max="144" width="9.44140625" customWidth="1"/>
    <col min="145" max="149" width="12.88671875" customWidth="1"/>
    <col min="150" max="154" width="12.44140625" customWidth="1"/>
    <col min="155" max="155" width="9.109375" customWidth="1"/>
    <col min="156" max="160" width="11.5546875" customWidth="1"/>
    <col min="161" max="164" width="12.44140625" customWidth="1"/>
    <col min="165" max="165" width="9.109375" customWidth="1"/>
    <col min="166" max="170" width="11.5546875" customWidth="1"/>
    <col min="171" max="174" width="12.44140625" customWidth="1"/>
    <col min="175" max="175" width="9.109375" customWidth="1"/>
    <col min="176" max="180" width="11.5546875" customWidth="1"/>
    <col min="181" max="184" width="12.44140625" customWidth="1"/>
    <col min="185" max="185" width="9.109375" customWidth="1"/>
    <col min="186" max="190" width="11.5546875" customWidth="1"/>
    <col min="191" max="194" width="12.44140625" customWidth="1"/>
    <col min="195" max="195" width="9.109375" customWidth="1"/>
    <col min="196" max="200" width="11.5546875" customWidth="1"/>
    <col min="201" max="205" width="12.44140625" customWidth="1"/>
    <col min="206" max="206" width="9.109375" customWidth="1"/>
    <col min="207" max="211" width="11.5546875" customWidth="1"/>
    <col min="212" max="215" width="12.44140625" customWidth="1"/>
    <col min="216" max="216" width="9.109375" customWidth="1"/>
    <col min="217" max="221" width="11.5546875" customWidth="1"/>
    <col min="222" max="225" width="12.44140625" customWidth="1"/>
    <col min="226" max="226" width="9.109375" customWidth="1"/>
    <col min="227" max="231" width="11.5546875" customWidth="1"/>
    <col min="232" max="235" width="12.44140625" customWidth="1"/>
    <col min="236" max="236" width="9.109375" customWidth="1"/>
    <col min="237" max="241" width="11.5546875" customWidth="1"/>
    <col min="242" max="245" width="12.44140625" customWidth="1"/>
    <col min="246" max="246" width="9.109375" customWidth="1"/>
    <col min="247" max="251" width="11.5546875" customWidth="1"/>
    <col min="252" max="256" width="12.44140625" customWidth="1"/>
    <col min="257" max="257" width="9.109375" customWidth="1"/>
    <col min="258" max="262" width="11.5546875" customWidth="1"/>
    <col min="263" max="266" width="12.44140625" customWidth="1"/>
    <col min="267" max="267" width="9.109375" customWidth="1"/>
    <col min="268" max="272" width="11.5546875" customWidth="1"/>
    <col min="273" max="276" width="12.44140625" customWidth="1"/>
    <col min="277" max="277" width="9.109375" customWidth="1"/>
    <col min="278" max="282" width="11.5546875" customWidth="1"/>
    <col min="283" max="286" width="12.44140625" customWidth="1"/>
    <col min="287" max="287" width="9.109375" customWidth="1"/>
    <col min="288" max="292" width="11.5546875" customWidth="1"/>
    <col min="293" max="296" width="12.44140625" customWidth="1"/>
    <col min="297" max="297" width="9.109375" customWidth="1"/>
    <col min="298" max="302" width="11.5546875" customWidth="1"/>
    <col min="303" max="307" width="12.44140625" customWidth="1"/>
    <col min="308" max="308" width="9.109375" customWidth="1"/>
    <col min="309" max="313" width="11.5546875" customWidth="1"/>
    <col min="314" max="317" width="12.44140625" customWidth="1"/>
    <col min="318" max="318" width="9.109375" customWidth="1"/>
    <col min="319" max="323" width="11.5546875" customWidth="1"/>
    <col min="324" max="327" width="12.44140625" customWidth="1"/>
    <col min="328" max="328" width="9.109375" customWidth="1"/>
    <col min="329" max="333" width="11.5546875" customWidth="1"/>
    <col min="334" max="337" width="12.44140625" customWidth="1"/>
    <col min="338" max="338" width="9.109375" customWidth="1"/>
    <col min="339" max="343" width="11.5546875" customWidth="1"/>
    <col min="344" max="347" width="12.44140625" customWidth="1"/>
    <col min="348" max="348" width="9.109375" customWidth="1"/>
    <col min="349" max="353" width="11.554687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171.6" x14ac:dyDescent="0.2">
      <c r="A6" s="49" t="s">
        <v>118</v>
      </c>
      <c r="B6" s="67" t="str">
        <f>B7</f>
        <v>2019</v>
      </c>
      <c r="C6" s="67" t="str">
        <f t="shared" ref="C6:AX6" si="6">C7</f>
        <v>454290</v>
      </c>
      <c r="D6" s="67" t="str">
        <f t="shared" si="6"/>
        <v>47</v>
      </c>
      <c r="E6" s="67" t="str">
        <f t="shared" si="6"/>
        <v>04</v>
      </c>
      <c r="F6" s="67" t="str">
        <f t="shared" si="6"/>
        <v>0</v>
      </c>
      <c r="G6" s="67" t="str">
        <f t="shared" si="6"/>
        <v>000</v>
      </c>
      <c r="H6" s="67" t="str">
        <f t="shared" si="6"/>
        <v>宮崎県　諸塚村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2</v>
      </c>
      <c r="Q6" s="69" t="str">
        <f t="shared" si="6"/>
        <v>-</v>
      </c>
      <c r="R6" s="70" t="str">
        <f>R7</f>
        <v>-</v>
      </c>
      <c r="S6" s="71" t="str">
        <f t="shared" si="6"/>
        <v>水力：令和１９年３月９日、太陽：令和２１年４月１日　水力：諸塚小水力発電所（川の口）、太陽：柳の越地区、井戸地区太陽光発電施設</v>
      </c>
      <c r="T6" s="67" t="str">
        <f t="shared" si="6"/>
        <v>無</v>
      </c>
      <c r="U6" s="71" t="str">
        <f t="shared" si="6"/>
        <v>九州電力株式会社　日向営業所</v>
      </c>
      <c r="V6" s="68" t="str">
        <f t="shared" si="6"/>
        <v>-</v>
      </c>
      <c r="W6" s="69" t="str">
        <f>W7</f>
        <v>-</v>
      </c>
      <c r="X6" s="69" t="str">
        <f t="shared" si="6"/>
        <v>-</v>
      </c>
      <c r="Y6" s="69">
        <f t="shared" si="6"/>
        <v>47</v>
      </c>
      <c r="Z6" s="69">
        <f t="shared" si="6"/>
        <v>55</v>
      </c>
      <c r="AA6" s="69">
        <f t="shared" si="6"/>
        <v>87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f t="shared" si="6"/>
        <v>124</v>
      </c>
      <c r="AQ6" s="69" t="str">
        <f t="shared" si="6"/>
        <v>-</v>
      </c>
      <c r="AR6" s="69" t="str">
        <f t="shared" si="6"/>
        <v>-</v>
      </c>
      <c r="AS6" s="69">
        <f t="shared" si="6"/>
        <v>47</v>
      </c>
      <c r="AT6" s="69">
        <f t="shared" si="6"/>
        <v>55</v>
      </c>
      <c r="AU6" s="69">
        <f t="shared" si="6"/>
        <v>211</v>
      </c>
      <c r="AV6" s="69" t="str">
        <f t="shared" si="6"/>
        <v>-</v>
      </c>
      <c r="AW6" s="69">
        <f t="shared" si="6"/>
        <v>5347</v>
      </c>
      <c r="AX6" s="69">
        <f t="shared" si="6"/>
        <v>5347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71.6" x14ac:dyDescent="0.2">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v>2</v>
      </c>
      <c r="Q7" s="80" t="s">
        <v>130</v>
      </c>
      <c r="R7" s="81" t="s">
        <v>130</v>
      </c>
      <c r="S7" s="81" t="s">
        <v>131</v>
      </c>
      <c r="T7" s="82" t="s">
        <v>132</v>
      </c>
      <c r="U7" s="81" t="s">
        <v>133</v>
      </c>
      <c r="V7" s="78" t="s">
        <v>130</v>
      </c>
      <c r="W7" s="80" t="s">
        <v>130</v>
      </c>
      <c r="X7" s="80" t="s">
        <v>130</v>
      </c>
      <c r="Y7" s="80">
        <v>47</v>
      </c>
      <c r="Z7" s="80">
        <v>55</v>
      </c>
      <c r="AA7" s="80">
        <v>87</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v>124</v>
      </c>
      <c r="AQ7" s="80" t="s">
        <v>130</v>
      </c>
      <c r="AR7" s="80" t="s">
        <v>130</v>
      </c>
      <c r="AS7" s="80">
        <v>47</v>
      </c>
      <c r="AT7" s="80">
        <v>55</v>
      </c>
      <c r="AU7" s="80">
        <v>211</v>
      </c>
      <c r="AV7" s="80" t="s">
        <v>130</v>
      </c>
      <c r="AW7" s="80">
        <v>5347</v>
      </c>
      <c r="AX7" s="80">
        <v>5347</v>
      </c>
      <c r="AY7" s="83" t="s">
        <v>130</v>
      </c>
      <c r="AZ7" s="83" t="s">
        <v>130</v>
      </c>
      <c r="BA7" s="83">
        <v>585.9</v>
      </c>
      <c r="BB7" s="83">
        <v>73.599999999999994</v>
      </c>
      <c r="BC7" s="83">
        <v>250.5</v>
      </c>
      <c r="BD7" s="83" t="s">
        <v>130</v>
      </c>
      <c r="BE7" s="83" t="s">
        <v>130</v>
      </c>
      <c r="BF7" s="83">
        <v>121.3</v>
      </c>
      <c r="BG7" s="83">
        <v>123.2</v>
      </c>
      <c r="BH7" s="83">
        <v>134.69999999999999</v>
      </c>
      <c r="BI7" s="83">
        <v>100</v>
      </c>
      <c r="BJ7" s="83" t="s">
        <v>130</v>
      </c>
      <c r="BK7" s="83" t="s">
        <v>130</v>
      </c>
      <c r="BL7" s="83">
        <v>499.7</v>
      </c>
      <c r="BM7" s="83">
        <v>73.599999999999994</v>
      </c>
      <c r="BN7" s="83">
        <v>250.5</v>
      </c>
      <c r="BO7" s="83" t="s">
        <v>130</v>
      </c>
      <c r="BP7" s="83" t="s">
        <v>130</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t="s">
        <v>130</v>
      </c>
      <c r="CH7" s="83">
        <v>7404.3</v>
      </c>
      <c r="CI7" s="83">
        <v>49909.1</v>
      </c>
      <c r="CJ7" s="83">
        <v>11009.5</v>
      </c>
      <c r="CK7" s="83" t="s">
        <v>130</v>
      </c>
      <c r="CL7" s="83" t="s">
        <v>130</v>
      </c>
      <c r="CM7" s="83">
        <v>19199</v>
      </c>
      <c r="CN7" s="83">
        <v>19830.400000000001</v>
      </c>
      <c r="CO7" s="83">
        <v>19066.3</v>
      </c>
      <c r="CP7" s="80" t="s">
        <v>130</v>
      </c>
      <c r="CQ7" s="80" t="s">
        <v>130</v>
      </c>
      <c r="CR7" s="80">
        <v>1391</v>
      </c>
      <c r="CS7" s="80">
        <v>-725</v>
      </c>
      <c r="CT7" s="80">
        <v>3496</v>
      </c>
      <c r="CU7" s="80" t="s">
        <v>130</v>
      </c>
      <c r="CV7" s="80" t="s">
        <v>130</v>
      </c>
      <c r="CW7" s="80">
        <v>32739</v>
      </c>
      <c r="CX7" s="80">
        <v>34140</v>
      </c>
      <c r="CY7" s="80">
        <v>33434</v>
      </c>
      <c r="CZ7" s="80">
        <v>118</v>
      </c>
      <c r="DA7" s="83" t="s">
        <v>130</v>
      </c>
      <c r="DB7" s="83" t="s">
        <v>130</v>
      </c>
      <c r="DC7" s="83">
        <v>27</v>
      </c>
      <c r="DD7" s="83">
        <v>31.4</v>
      </c>
      <c r="DE7" s="83">
        <v>20.399999999999999</v>
      </c>
      <c r="DF7" s="83" t="s">
        <v>130</v>
      </c>
      <c r="DG7" s="83" t="s">
        <v>130</v>
      </c>
      <c r="DH7" s="83">
        <v>31.6</v>
      </c>
      <c r="DI7" s="83">
        <v>31.6</v>
      </c>
      <c r="DJ7" s="83">
        <v>30.1</v>
      </c>
      <c r="DK7" s="83" t="s">
        <v>130</v>
      </c>
      <c r="DL7" s="83" t="s">
        <v>130</v>
      </c>
      <c r="DM7" s="83">
        <v>0</v>
      </c>
      <c r="DN7" s="83">
        <v>0</v>
      </c>
      <c r="DO7" s="83">
        <v>0</v>
      </c>
      <c r="DP7" s="83" t="s">
        <v>130</v>
      </c>
      <c r="DQ7" s="83" t="s">
        <v>130</v>
      </c>
      <c r="DR7" s="83">
        <v>7.1</v>
      </c>
      <c r="DS7" s="83">
        <v>7.3</v>
      </c>
      <c r="DT7" s="83">
        <v>5.4</v>
      </c>
      <c r="DU7" s="83" t="s">
        <v>130</v>
      </c>
      <c r="DV7" s="83" t="s">
        <v>130</v>
      </c>
      <c r="DW7" s="83">
        <v>0</v>
      </c>
      <c r="DX7" s="83">
        <v>0</v>
      </c>
      <c r="DY7" s="83">
        <v>0</v>
      </c>
      <c r="DZ7" s="83" t="s">
        <v>130</v>
      </c>
      <c r="EA7" s="83" t="s">
        <v>130</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t="s">
        <v>130</v>
      </c>
      <c r="EP7" s="83" t="s">
        <v>130</v>
      </c>
      <c r="EQ7" s="83">
        <v>100</v>
      </c>
      <c r="ER7" s="83">
        <v>100</v>
      </c>
      <c r="ES7" s="83">
        <v>100</v>
      </c>
      <c r="ET7" s="83" t="s">
        <v>130</v>
      </c>
      <c r="EU7" s="83" t="s">
        <v>130</v>
      </c>
      <c r="EV7" s="83">
        <v>86.8</v>
      </c>
      <c r="EW7" s="83">
        <v>82.8</v>
      </c>
      <c r="EX7" s="83">
        <v>82.6</v>
      </c>
      <c r="EY7" s="80">
        <v>20</v>
      </c>
      <c r="EZ7" s="83" t="s">
        <v>130</v>
      </c>
      <c r="FA7" s="83" t="s">
        <v>130</v>
      </c>
      <c r="FB7" s="83">
        <v>27</v>
      </c>
      <c r="FC7" s="83">
        <v>31.4</v>
      </c>
      <c r="FD7" s="83">
        <v>49.5</v>
      </c>
      <c r="FE7" s="83" t="s">
        <v>130</v>
      </c>
      <c r="FF7" s="83" t="s">
        <v>130</v>
      </c>
      <c r="FG7" s="83">
        <v>57.7</v>
      </c>
      <c r="FH7" s="83">
        <v>57.6</v>
      </c>
      <c r="FI7" s="83">
        <v>60.4</v>
      </c>
      <c r="FJ7" s="83" t="s">
        <v>130</v>
      </c>
      <c r="FK7" s="83" t="s">
        <v>130</v>
      </c>
      <c r="FL7" s="83">
        <v>0</v>
      </c>
      <c r="FM7" s="83">
        <v>0</v>
      </c>
      <c r="FN7" s="83">
        <v>0</v>
      </c>
      <c r="FO7" s="83" t="s">
        <v>130</v>
      </c>
      <c r="FP7" s="83" t="s">
        <v>130</v>
      </c>
      <c r="FQ7" s="83">
        <v>5.4</v>
      </c>
      <c r="FR7" s="83">
        <v>8.6999999999999993</v>
      </c>
      <c r="FS7" s="83">
        <v>16.5</v>
      </c>
      <c r="FT7" s="83" t="s">
        <v>130</v>
      </c>
      <c r="FU7" s="83" t="s">
        <v>130</v>
      </c>
      <c r="FV7" s="83">
        <v>0</v>
      </c>
      <c r="FW7" s="83">
        <v>0</v>
      </c>
      <c r="FX7" s="83">
        <v>0</v>
      </c>
      <c r="FY7" s="83" t="s">
        <v>130</v>
      </c>
      <c r="FZ7" s="83" t="s">
        <v>130</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v>100</v>
      </c>
      <c r="GQ7" s="83">
        <v>100</v>
      </c>
      <c r="GR7" s="83">
        <v>100</v>
      </c>
      <c r="GS7" s="83" t="s">
        <v>130</v>
      </c>
      <c r="GT7" s="83" t="s">
        <v>130</v>
      </c>
      <c r="GU7" s="83">
        <v>92</v>
      </c>
      <c r="GV7" s="83">
        <v>94.7</v>
      </c>
      <c r="GW7" s="83">
        <v>96</v>
      </c>
      <c r="GX7" s="80" t="s">
        <v>130</v>
      </c>
      <c r="GY7" s="83" t="s">
        <v>130</v>
      </c>
      <c r="GZ7" s="83" t="s">
        <v>130</v>
      </c>
      <c r="HA7" s="83" t="s">
        <v>130</v>
      </c>
      <c r="HB7" s="83" t="s">
        <v>130</v>
      </c>
      <c r="HC7" s="83" t="s">
        <v>130</v>
      </c>
      <c r="HD7" s="83" t="s">
        <v>130</v>
      </c>
      <c r="HE7" s="83" t="s">
        <v>130</v>
      </c>
      <c r="HF7" s="83">
        <v>67.599999999999994</v>
      </c>
      <c r="HG7" s="83">
        <v>67.8</v>
      </c>
      <c r="HH7" s="83">
        <v>71</v>
      </c>
      <c r="HI7" s="83" t="s">
        <v>130</v>
      </c>
      <c r="HJ7" s="83" t="s">
        <v>130</v>
      </c>
      <c r="HK7" s="83" t="s">
        <v>130</v>
      </c>
      <c r="HL7" s="83" t="s">
        <v>130</v>
      </c>
      <c r="HM7" s="83" t="s">
        <v>130</v>
      </c>
      <c r="HN7" s="83" t="s">
        <v>130</v>
      </c>
      <c r="HO7" s="83" t="s">
        <v>130</v>
      </c>
      <c r="HP7" s="83">
        <v>0</v>
      </c>
      <c r="HQ7" s="83">
        <v>0.6</v>
      </c>
      <c r="HR7" s="83">
        <v>0.2</v>
      </c>
      <c r="HS7" s="83" t="s">
        <v>130</v>
      </c>
      <c r="HT7" s="83" t="s">
        <v>130</v>
      </c>
      <c r="HU7" s="83" t="s">
        <v>130</v>
      </c>
      <c r="HV7" s="83" t="s">
        <v>130</v>
      </c>
      <c r="HW7" s="83" t="s">
        <v>130</v>
      </c>
      <c r="HX7" s="83" t="s">
        <v>130</v>
      </c>
      <c r="HY7" s="83" t="s">
        <v>130</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t="s">
        <v>130</v>
      </c>
      <c r="IT7" s="83">
        <v>49.1</v>
      </c>
      <c r="IU7" s="83">
        <v>33.799999999999997</v>
      </c>
      <c r="IV7" s="83">
        <v>24</v>
      </c>
      <c r="IW7" s="80" t="s">
        <v>130</v>
      </c>
      <c r="IX7" s="83" t="s">
        <v>130</v>
      </c>
      <c r="IY7" s="83" t="s">
        <v>130</v>
      </c>
      <c r="IZ7" s="83" t="s">
        <v>130</v>
      </c>
      <c r="JA7" s="83" t="s">
        <v>130</v>
      </c>
      <c r="JB7" s="83" t="s">
        <v>130</v>
      </c>
      <c r="JC7" s="83" t="s">
        <v>130</v>
      </c>
      <c r="JD7" s="83" t="s">
        <v>130</v>
      </c>
      <c r="JE7" s="83">
        <v>15</v>
      </c>
      <c r="JF7" s="83">
        <v>12.8</v>
      </c>
      <c r="JG7" s="83">
        <v>11.1</v>
      </c>
      <c r="JH7" s="83" t="s">
        <v>130</v>
      </c>
      <c r="JI7" s="83" t="s">
        <v>130</v>
      </c>
      <c r="JJ7" s="83" t="s">
        <v>130</v>
      </c>
      <c r="JK7" s="83" t="s">
        <v>130</v>
      </c>
      <c r="JL7" s="83" t="s">
        <v>130</v>
      </c>
      <c r="JM7" s="83" t="s">
        <v>130</v>
      </c>
      <c r="JN7" s="83" t="s">
        <v>130</v>
      </c>
      <c r="JO7" s="83">
        <v>37.5</v>
      </c>
      <c r="JP7" s="83">
        <v>37.299999999999997</v>
      </c>
      <c r="JQ7" s="83">
        <v>26</v>
      </c>
      <c r="JR7" s="83" t="s">
        <v>130</v>
      </c>
      <c r="JS7" s="83" t="s">
        <v>130</v>
      </c>
      <c r="JT7" s="83" t="s">
        <v>130</v>
      </c>
      <c r="JU7" s="83" t="s">
        <v>130</v>
      </c>
      <c r="JV7" s="83" t="s">
        <v>130</v>
      </c>
      <c r="JW7" s="83" t="s">
        <v>130</v>
      </c>
      <c r="JX7" s="83" t="s">
        <v>130</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t="s">
        <v>130</v>
      </c>
      <c r="KR7" s="83" t="s">
        <v>130</v>
      </c>
      <c r="KS7" s="83">
        <v>96.6</v>
      </c>
      <c r="KT7" s="83">
        <v>84</v>
      </c>
      <c r="KU7" s="83">
        <v>95.9</v>
      </c>
      <c r="KV7" s="80">
        <v>98</v>
      </c>
      <c r="KW7" s="83" t="s">
        <v>130</v>
      </c>
      <c r="KX7" s="83" t="s">
        <v>130</v>
      </c>
      <c r="KY7" s="83" t="s">
        <v>130</v>
      </c>
      <c r="KZ7" s="83" t="s">
        <v>130</v>
      </c>
      <c r="LA7" s="83">
        <v>14.4</v>
      </c>
      <c r="LB7" s="83" t="s">
        <v>130</v>
      </c>
      <c r="LC7" s="83" t="s">
        <v>130</v>
      </c>
      <c r="LD7" s="83">
        <v>14.9</v>
      </c>
      <c r="LE7" s="83">
        <v>15.3</v>
      </c>
      <c r="LF7" s="83">
        <v>14.9</v>
      </c>
      <c r="LG7" s="83" t="s">
        <v>130</v>
      </c>
      <c r="LH7" s="83" t="s">
        <v>130</v>
      </c>
      <c r="LI7" s="83" t="s">
        <v>130</v>
      </c>
      <c r="LJ7" s="83" t="s">
        <v>130</v>
      </c>
      <c r="LK7" s="83">
        <v>0</v>
      </c>
      <c r="LL7" s="83" t="s">
        <v>130</v>
      </c>
      <c r="LM7" s="83" t="s">
        <v>130</v>
      </c>
      <c r="LN7" s="83">
        <v>0.3</v>
      </c>
      <c r="LO7" s="83">
        <v>0.7</v>
      </c>
      <c r="LP7" s="83">
        <v>0.4</v>
      </c>
      <c r="LQ7" s="83" t="s">
        <v>130</v>
      </c>
      <c r="LR7" s="83" t="s">
        <v>130</v>
      </c>
      <c r="LS7" s="83" t="s">
        <v>130</v>
      </c>
      <c r="LT7" s="83" t="s">
        <v>130</v>
      </c>
      <c r="LU7" s="83">
        <v>0</v>
      </c>
      <c r="LV7" s="83" t="s">
        <v>130</v>
      </c>
      <c r="LW7" s="83" t="s">
        <v>130</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v>100</v>
      </c>
      <c r="MP7" s="83" t="s">
        <v>130</v>
      </c>
      <c r="MQ7" s="83" t="s">
        <v>130</v>
      </c>
      <c r="MR7" s="83">
        <v>98.2</v>
      </c>
      <c r="MS7" s="83">
        <v>98.7</v>
      </c>
      <c r="MT7" s="83">
        <v>98.8</v>
      </c>
      <c r="MU7" s="83" t="s">
        <v>130</v>
      </c>
      <c r="MV7" s="83" t="s">
        <v>130</v>
      </c>
      <c r="MW7" s="83">
        <v>1</v>
      </c>
      <c r="MX7" s="83">
        <v>1</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（最大出力合計118kW）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（最大出力合計98kW）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t="str">
        <f>AZ7</f>
        <v>-</v>
      </c>
      <c r="BA11" s="95">
        <f>BA7</f>
        <v>585.9</v>
      </c>
      <c r="BB11" s="95">
        <f>BB7</f>
        <v>73.599999999999994</v>
      </c>
      <c r="BC11" s="95">
        <f>BC7</f>
        <v>250.5</v>
      </c>
      <c r="BD11" s="84"/>
      <c r="BE11" s="84"/>
      <c r="BF11" s="84"/>
      <c r="BG11" s="84"/>
      <c r="BH11" s="84"/>
      <c r="BI11" s="94" t="s">
        <v>143</v>
      </c>
      <c r="BJ11" s="95" t="str">
        <f>BJ7</f>
        <v>-</v>
      </c>
      <c r="BK11" s="95" t="str">
        <f>BK7</f>
        <v>-</v>
      </c>
      <c r="BL11" s="95">
        <f>BL7</f>
        <v>499.7</v>
      </c>
      <c r="BM11" s="95">
        <f>BM7</f>
        <v>73.599999999999994</v>
      </c>
      <c r="BN11" s="95">
        <f>BN7</f>
        <v>250.5</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t="str">
        <f>CG7</f>
        <v>-</v>
      </c>
      <c r="CH11" s="95">
        <f>CH7</f>
        <v>7404.3</v>
      </c>
      <c r="CI11" s="95">
        <f>CI7</f>
        <v>49909.1</v>
      </c>
      <c r="CJ11" s="95">
        <f>CJ7</f>
        <v>11009.5</v>
      </c>
      <c r="CK11" s="84"/>
      <c r="CL11" s="84"/>
      <c r="CM11" s="84"/>
      <c r="CN11" s="84"/>
      <c r="CO11" s="94" t="s">
        <v>143</v>
      </c>
      <c r="CP11" s="96" t="str">
        <f>CP7</f>
        <v>-</v>
      </c>
      <c r="CQ11" s="96" t="str">
        <f>CQ7</f>
        <v>-</v>
      </c>
      <c r="CR11" s="96">
        <f>CR7</f>
        <v>1391</v>
      </c>
      <c r="CS11" s="96">
        <f>CS7</f>
        <v>-725</v>
      </c>
      <c r="CT11" s="96">
        <f>CT7</f>
        <v>3496</v>
      </c>
      <c r="CU11" s="84"/>
      <c r="CV11" s="84"/>
      <c r="CW11" s="84"/>
      <c r="CX11" s="84"/>
      <c r="CY11" s="84"/>
      <c r="CZ11" s="94" t="s">
        <v>144</v>
      </c>
      <c r="DA11" s="95" t="str">
        <f>DA7</f>
        <v>-</v>
      </c>
      <c r="DB11" s="95" t="str">
        <f>DB7</f>
        <v>-</v>
      </c>
      <c r="DC11" s="95">
        <f>DC7</f>
        <v>27</v>
      </c>
      <c r="DD11" s="95">
        <f>DD7</f>
        <v>31.4</v>
      </c>
      <c r="DE11" s="95">
        <f>DE7</f>
        <v>20.399999999999999</v>
      </c>
      <c r="DF11" s="84"/>
      <c r="DG11" s="84"/>
      <c r="DH11" s="84"/>
      <c r="DI11" s="84"/>
      <c r="DJ11" s="94" t="s">
        <v>143</v>
      </c>
      <c r="DK11" s="95" t="str">
        <f>DK7</f>
        <v>-</v>
      </c>
      <c r="DL11" s="95" t="str">
        <f>DL7</f>
        <v>-</v>
      </c>
      <c r="DM11" s="95">
        <f>DM7</f>
        <v>0</v>
      </c>
      <c r="DN11" s="95">
        <f>DN7</f>
        <v>0</v>
      </c>
      <c r="DO11" s="95">
        <f>DO7</f>
        <v>0</v>
      </c>
      <c r="DP11" s="84"/>
      <c r="DQ11" s="84"/>
      <c r="DR11" s="84"/>
      <c r="DS11" s="84"/>
      <c r="DT11" s="94" t="s">
        <v>143</v>
      </c>
      <c r="DU11" s="95" t="str">
        <f>DU7</f>
        <v>-</v>
      </c>
      <c r="DV11" s="95" t="str">
        <f>DV7</f>
        <v>-</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146</v>
      </c>
      <c r="EO11" s="95" t="str">
        <f>EO7</f>
        <v>-</v>
      </c>
      <c r="EP11" s="95" t="str">
        <f>EP7</f>
        <v>-</v>
      </c>
      <c r="EQ11" s="95">
        <f>EQ7</f>
        <v>100</v>
      </c>
      <c r="ER11" s="95">
        <f>ER7</f>
        <v>100</v>
      </c>
      <c r="ES11" s="95">
        <f>ES7</f>
        <v>100</v>
      </c>
      <c r="ET11" s="84"/>
      <c r="EU11" s="84"/>
      <c r="EV11" s="84"/>
      <c r="EW11" s="84"/>
      <c r="EX11" s="84"/>
      <c r="EY11" s="94" t="s">
        <v>143</v>
      </c>
      <c r="EZ11" s="95" t="str">
        <f>EZ7</f>
        <v>-</v>
      </c>
      <c r="FA11" s="95" t="str">
        <f>FA7</f>
        <v>-</v>
      </c>
      <c r="FB11" s="95">
        <f>FB7</f>
        <v>27</v>
      </c>
      <c r="FC11" s="95">
        <f>FC7</f>
        <v>31.4</v>
      </c>
      <c r="FD11" s="95">
        <f>FD7</f>
        <v>49.5</v>
      </c>
      <c r="FE11" s="84"/>
      <c r="FF11" s="84"/>
      <c r="FG11" s="84"/>
      <c r="FH11" s="84"/>
      <c r="FI11" s="94" t="s">
        <v>145</v>
      </c>
      <c r="FJ11" s="95" t="str">
        <f>FJ7</f>
        <v>-</v>
      </c>
      <c r="FK11" s="95" t="str">
        <f>FK7</f>
        <v>-</v>
      </c>
      <c r="FL11" s="95">
        <f>FL7</f>
        <v>0</v>
      </c>
      <c r="FM11" s="95">
        <f>FM7</f>
        <v>0</v>
      </c>
      <c r="FN11" s="95">
        <f>FN7</f>
        <v>0</v>
      </c>
      <c r="FO11" s="84"/>
      <c r="FP11" s="84"/>
      <c r="FQ11" s="84"/>
      <c r="FR11" s="84"/>
      <c r="FS11" s="94" t="s">
        <v>143</v>
      </c>
      <c r="FT11" s="95" t="str">
        <f>FT7</f>
        <v>-</v>
      </c>
      <c r="FU11" s="95" t="str">
        <f>FU7</f>
        <v>-</v>
      </c>
      <c r="FV11" s="95">
        <f>FV7</f>
        <v>0</v>
      </c>
      <c r="FW11" s="95">
        <f>FW7</f>
        <v>0</v>
      </c>
      <c r="FX11" s="95">
        <f>FX7</f>
        <v>0</v>
      </c>
      <c r="FY11" s="84"/>
      <c r="FZ11" s="84"/>
      <c r="GA11" s="84"/>
      <c r="GB11" s="84"/>
      <c r="GC11" s="94" t="s">
        <v>147</v>
      </c>
      <c r="GD11" s="95" t="str">
        <f>GD7</f>
        <v>-</v>
      </c>
      <c r="GE11" s="95" t="str">
        <f>GE7</f>
        <v>-</v>
      </c>
      <c r="GF11" s="95" t="str">
        <f>GF7</f>
        <v>-</v>
      </c>
      <c r="GG11" s="95" t="str">
        <f>GG7</f>
        <v>-</v>
      </c>
      <c r="GH11" s="95" t="str">
        <f>GH7</f>
        <v>-</v>
      </c>
      <c r="GI11" s="84"/>
      <c r="GJ11" s="84"/>
      <c r="GK11" s="84"/>
      <c r="GL11" s="84"/>
      <c r="GM11" s="94" t="s">
        <v>148</v>
      </c>
      <c r="GN11" s="95" t="str">
        <f>GN7</f>
        <v>-</v>
      </c>
      <c r="GO11" s="95" t="str">
        <f>GO7</f>
        <v>-</v>
      </c>
      <c r="GP11" s="95">
        <f>GP7</f>
        <v>100</v>
      </c>
      <c r="GQ11" s="95">
        <f>GQ7</f>
        <v>100</v>
      </c>
      <c r="GR11" s="95">
        <f>GR7</f>
        <v>100</v>
      </c>
      <c r="GS11" s="84"/>
      <c r="GT11" s="84"/>
      <c r="GU11" s="84"/>
      <c r="GV11" s="84"/>
      <c r="GW11" s="84"/>
      <c r="GX11" s="94" t="s">
        <v>149</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f>LA7</f>
        <v>14.4</v>
      </c>
      <c r="LB11" s="84"/>
      <c r="LC11" s="84"/>
      <c r="LD11" s="84"/>
      <c r="LE11" s="84"/>
      <c r="LF11" s="94" t="s">
        <v>143</v>
      </c>
      <c r="LG11" s="95" t="str">
        <f>LG7</f>
        <v>-</v>
      </c>
      <c r="LH11" s="95" t="str">
        <f>LH7</f>
        <v>-</v>
      </c>
      <c r="LI11" s="95" t="str">
        <f>LI7</f>
        <v>-</v>
      </c>
      <c r="LJ11" s="95" t="str">
        <f>LJ7</f>
        <v>-</v>
      </c>
      <c r="LK11" s="95">
        <f>LK7</f>
        <v>0</v>
      </c>
      <c r="LL11" s="84"/>
      <c r="LM11" s="84"/>
      <c r="LN11" s="84"/>
      <c r="LO11" s="84"/>
      <c r="LP11" s="94" t="s">
        <v>143</v>
      </c>
      <c r="LQ11" s="95" t="str">
        <f>LQ7</f>
        <v>-</v>
      </c>
      <c r="LR11" s="95" t="str">
        <f>LR7</f>
        <v>-</v>
      </c>
      <c r="LS11" s="95" t="str">
        <f>LS7</f>
        <v>-</v>
      </c>
      <c r="LT11" s="95" t="str">
        <f>LT7</f>
        <v>-</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t="str">
        <f>BD7</f>
        <v>-</v>
      </c>
      <c r="AZ12" s="95" t="str">
        <f>BE7</f>
        <v>-</v>
      </c>
      <c r="BA12" s="95">
        <f>BF7</f>
        <v>121.3</v>
      </c>
      <c r="BB12" s="95">
        <f>BG7</f>
        <v>123.2</v>
      </c>
      <c r="BC12" s="95">
        <f>BH7</f>
        <v>134.69999999999999</v>
      </c>
      <c r="BD12" s="84"/>
      <c r="BE12" s="84"/>
      <c r="BF12" s="84"/>
      <c r="BG12" s="84"/>
      <c r="BH12" s="84"/>
      <c r="BI12" s="94" t="s">
        <v>150</v>
      </c>
      <c r="BJ12" s="95" t="str">
        <f>BO7</f>
        <v>-</v>
      </c>
      <c r="BK12" s="95" t="str">
        <f>BP7</f>
        <v>-</v>
      </c>
      <c r="BL12" s="95">
        <f>BQ7</f>
        <v>247.9</v>
      </c>
      <c r="BM12" s="95">
        <f>BR7</f>
        <v>240.1</v>
      </c>
      <c r="BN12" s="95">
        <f>BS7</f>
        <v>255.5</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150</v>
      </c>
      <c r="CF12" s="95" t="str">
        <f>CK7</f>
        <v>-</v>
      </c>
      <c r="CG12" s="95" t="str">
        <f>CL7</f>
        <v>-</v>
      </c>
      <c r="CH12" s="95">
        <f>CM7</f>
        <v>19199</v>
      </c>
      <c r="CI12" s="95">
        <f>CN7</f>
        <v>19830.400000000001</v>
      </c>
      <c r="CJ12" s="95">
        <f>CO7</f>
        <v>19066.3</v>
      </c>
      <c r="CK12" s="84"/>
      <c r="CL12" s="84"/>
      <c r="CM12" s="84"/>
      <c r="CN12" s="84"/>
      <c r="CO12" s="94" t="s">
        <v>150</v>
      </c>
      <c r="CP12" s="96" t="str">
        <f>CU7</f>
        <v>-</v>
      </c>
      <c r="CQ12" s="96" t="str">
        <f>CV7</f>
        <v>-</v>
      </c>
      <c r="CR12" s="96">
        <f>CW7</f>
        <v>32739</v>
      </c>
      <c r="CS12" s="96">
        <f>CX7</f>
        <v>34140</v>
      </c>
      <c r="CT12" s="96">
        <f>CY7</f>
        <v>33434</v>
      </c>
      <c r="CU12" s="84"/>
      <c r="CV12" s="84"/>
      <c r="CW12" s="84"/>
      <c r="CX12" s="84"/>
      <c r="CY12" s="84"/>
      <c r="CZ12" s="94" t="s">
        <v>150</v>
      </c>
      <c r="DA12" s="95" t="str">
        <f>DF7</f>
        <v>-</v>
      </c>
      <c r="DB12" s="95" t="str">
        <f>DG7</f>
        <v>-</v>
      </c>
      <c r="DC12" s="95">
        <f>DH7</f>
        <v>31.6</v>
      </c>
      <c r="DD12" s="95">
        <f>DI7</f>
        <v>31.6</v>
      </c>
      <c r="DE12" s="95">
        <f>DJ7</f>
        <v>30.1</v>
      </c>
      <c r="DF12" s="84"/>
      <c r="DG12" s="84"/>
      <c r="DH12" s="84"/>
      <c r="DI12" s="84"/>
      <c r="DJ12" s="94" t="s">
        <v>150</v>
      </c>
      <c r="DK12" s="95" t="str">
        <f>DP7</f>
        <v>-</v>
      </c>
      <c r="DL12" s="95" t="str">
        <f>DQ7</f>
        <v>-</v>
      </c>
      <c r="DM12" s="95">
        <f>DR7</f>
        <v>7.1</v>
      </c>
      <c r="DN12" s="95">
        <f>DS7</f>
        <v>7.3</v>
      </c>
      <c r="DO12" s="95">
        <f>DT7</f>
        <v>5.4</v>
      </c>
      <c r="DP12" s="84"/>
      <c r="DQ12" s="84"/>
      <c r="DR12" s="84"/>
      <c r="DS12" s="84"/>
      <c r="DT12" s="94" t="s">
        <v>150</v>
      </c>
      <c r="DU12" s="95" t="str">
        <f>DZ7</f>
        <v>-</v>
      </c>
      <c r="DV12" s="95" t="str">
        <f>EA7</f>
        <v>-</v>
      </c>
      <c r="DW12" s="95">
        <f>EB7</f>
        <v>156.5</v>
      </c>
      <c r="DX12" s="95">
        <f>EC7</f>
        <v>157.6</v>
      </c>
      <c r="DY12" s="95">
        <f>ED7</f>
        <v>173.7</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150</v>
      </c>
      <c r="EO12" s="95" t="str">
        <f>ET7</f>
        <v>-</v>
      </c>
      <c r="EP12" s="95" t="str">
        <f>EU7</f>
        <v>-</v>
      </c>
      <c r="EQ12" s="95">
        <f>EV7</f>
        <v>86.8</v>
      </c>
      <c r="ER12" s="95">
        <f>EW7</f>
        <v>82.8</v>
      </c>
      <c r="ES12" s="95">
        <f>EX7</f>
        <v>82.6</v>
      </c>
      <c r="ET12" s="84"/>
      <c r="EU12" s="84"/>
      <c r="EV12" s="84"/>
      <c r="EW12" s="84"/>
      <c r="EX12" s="84"/>
      <c r="EY12" s="94" t="s">
        <v>150</v>
      </c>
      <c r="EZ12" s="95" t="str">
        <f>IF($EZ$8,FE7,"-")</f>
        <v>-</v>
      </c>
      <c r="FA12" s="95" t="str">
        <f>IF($EZ$8,FF7,"-")</f>
        <v>-</v>
      </c>
      <c r="FB12" s="95">
        <f>IF($EZ$8,FG7,"-")</f>
        <v>57.7</v>
      </c>
      <c r="FC12" s="95">
        <f>IF($EZ$8,FH7,"-")</f>
        <v>57.6</v>
      </c>
      <c r="FD12" s="95">
        <f>IF($EZ$8,FI7,"-")</f>
        <v>60.4</v>
      </c>
      <c r="FE12" s="84"/>
      <c r="FF12" s="84"/>
      <c r="FG12" s="84"/>
      <c r="FH12" s="84"/>
      <c r="FI12" s="94" t="s">
        <v>150</v>
      </c>
      <c r="FJ12" s="95" t="str">
        <f>IF($FJ$8,FO7,"-")</f>
        <v>-</v>
      </c>
      <c r="FK12" s="95" t="str">
        <f>IF($FJ$8,FP7,"-")</f>
        <v>-</v>
      </c>
      <c r="FL12" s="95">
        <f>IF($FJ$8,FQ7,"-")</f>
        <v>5.4</v>
      </c>
      <c r="FM12" s="95">
        <f>IF($FJ$8,FR7,"-")</f>
        <v>8.6999999999999993</v>
      </c>
      <c r="FN12" s="95">
        <f>IF($FJ$8,FS7,"-")</f>
        <v>16.5</v>
      </c>
      <c r="FO12" s="84"/>
      <c r="FP12" s="84"/>
      <c r="FQ12" s="84"/>
      <c r="FR12" s="84"/>
      <c r="FS12" s="94" t="s">
        <v>150</v>
      </c>
      <c r="FT12" s="95" t="str">
        <f>IF($FT$8,FY7,"-")</f>
        <v>-</v>
      </c>
      <c r="FU12" s="95" t="str">
        <f>IF($FT$8,FZ7,"-")</f>
        <v>-</v>
      </c>
      <c r="FV12" s="95">
        <f>IF($FT$8,GA7,"-")</f>
        <v>394.9</v>
      </c>
      <c r="FW12" s="95">
        <f>IF($FT$8,GB7,"-")</f>
        <v>375</v>
      </c>
      <c r="FX12" s="95">
        <f>IF($FT$8,GC7,"-")</f>
        <v>314.5</v>
      </c>
      <c r="FY12" s="84"/>
      <c r="FZ12" s="84"/>
      <c r="GA12" s="84"/>
      <c r="GB12" s="84"/>
      <c r="GC12" s="94" t="s">
        <v>150</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f>IF($GN$8,GU7,"-")</f>
        <v>92</v>
      </c>
      <c r="GQ12" s="95">
        <f>IF($GN$8,GV7,"-")</f>
        <v>94.7</v>
      </c>
      <c r="GR12" s="95">
        <f>IF($GN$8,GW7,"-")</f>
        <v>96</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150</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150</v>
      </c>
      <c r="KW12" s="95" t="str">
        <f>IF($KW$8,LB7,"-")</f>
        <v>-</v>
      </c>
      <c r="KX12" s="95" t="str">
        <f>IF($KW$8,LC7,"-")</f>
        <v>-</v>
      </c>
      <c r="KY12" s="95">
        <f>IF($KW$8,LD7,"-")</f>
        <v>14.9</v>
      </c>
      <c r="KZ12" s="95">
        <f>IF($KW$8,LE7,"-")</f>
        <v>15.3</v>
      </c>
      <c r="LA12" s="95">
        <f>IF($KW$8,LF7,"-")</f>
        <v>14.9</v>
      </c>
      <c r="LB12" s="84"/>
      <c r="LC12" s="84"/>
      <c r="LD12" s="84"/>
      <c r="LE12" s="84"/>
      <c r="LF12" s="94" t="s">
        <v>150</v>
      </c>
      <c r="LG12" s="95" t="str">
        <f>IF($LG$8,LL7,"-")</f>
        <v>-</v>
      </c>
      <c r="LH12" s="95" t="str">
        <f>IF($LG$8,LM7,"-")</f>
        <v>-</v>
      </c>
      <c r="LI12" s="95">
        <f>IF($LG$8,LN7,"-")</f>
        <v>0.3</v>
      </c>
      <c r="LJ12" s="95">
        <f>IF($LG$8,LO7,"-")</f>
        <v>0.7</v>
      </c>
      <c r="LK12" s="95">
        <f>IF($LG$8,LP7,"-")</f>
        <v>0.4</v>
      </c>
      <c r="LL12" s="84"/>
      <c r="LM12" s="84"/>
      <c r="LN12" s="84"/>
      <c r="LO12" s="84"/>
      <c r="LP12" s="94" t="s">
        <v>150</v>
      </c>
      <c r="LQ12" s="95" t="str">
        <f>IF($LQ$8,LV7,"-")</f>
        <v>-</v>
      </c>
      <c r="LR12" s="95" t="str">
        <f>IF($LQ$8,LW7,"-")</f>
        <v>-</v>
      </c>
      <c r="LS12" s="95">
        <f>IF($LQ$8,LX7,"-")</f>
        <v>172</v>
      </c>
      <c r="LT12" s="95">
        <f>IF($LQ$8,LY7,"-")</f>
        <v>151.69999999999999</v>
      </c>
      <c r="LU12" s="95">
        <f>IF($LQ$8,LZ7,"-")</f>
        <v>138.1</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t="str">
        <f>IF($MK$8,MQ7,"-")</f>
        <v>-</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152</v>
      </c>
      <c r="C14" s="99"/>
      <c r="D14" s="100"/>
      <c r="E14" s="99"/>
      <c r="F14" s="203" t="s">
        <v>153</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202" t="s">
        <v>154</v>
      </c>
      <c r="C15" s="202"/>
      <c r="D15" s="100"/>
      <c r="E15" s="97">
        <v>1</v>
      </c>
      <c r="F15" s="202" t="s">
        <v>155</v>
      </c>
      <c r="G15" s="202"/>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202" t="s">
        <v>158</v>
      </c>
      <c r="C16" s="202"/>
      <c r="D16" s="100"/>
      <c r="E16" s="97">
        <f>E15+1</f>
        <v>2</v>
      </c>
      <c r="F16" s="202" t="s">
        <v>159</v>
      </c>
      <c r="G16" s="202"/>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202" t="s">
        <v>161</v>
      </c>
      <c r="C17" s="202"/>
      <c r="D17" s="100"/>
      <c r="E17" s="97">
        <f t="shared" ref="E17" si="8">E16+1</f>
        <v>3</v>
      </c>
      <c r="F17" s="202" t="s">
        <v>162</v>
      </c>
      <c r="G17" s="202"/>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t="e">
        <f>IF(AY7="-",NA(),AY7)</f>
        <v>#N/A</v>
      </c>
      <c r="AZ17" s="106" t="e">
        <f t="shared" ref="AZ17:BC17" si="9">IF(AZ7="-",NA(),AZ7)</f>
        <v>#N/A</v>
      </c>
      <c r="BA17" s="106">
        <f t="shared" si="9"/>
        <v>585.9</v>
      </c>
      <c r="BB17" s="106">
        <f t="shared" si="9"/>
        <v>73.599999999999994</v>
      </c>
      <c r="BC17" s="106">
        <f t="shared" si="9"/>
        <v>250.5</v>
      </c>
      <c r="BD17" s="100"/>
      <c r="BE17" s="100"/>
      <c r="BF17" s="100"/>
      <c r="BG17" s="100"/>
      <c r="BH17" s="100"/>
      <c r="BI17" s="105" t="s">
        <v>164</v>
      </c>
      <c r="BJ17" s="106" t="e">
        <f>IF(BJ7="-",NA(),BJ7)</f>
        <v>#N/A</v>
      </c>
      <c r="BK17" s="106" t="e">
        <f t="shared" ref="BK17:BN17" si="10">IF(BK7="-",NA(),BK7)</f>
        <v>#N/A</v>
      </c>
      <c r="BL17" s="106">
        <f t="shared" si="10"/>
        <v>499.7</v>
      </c>
      <c r="BM17" s="106">
        <f t="shared" si="10"/>
        <v>73.599999999999994</v>
      </c>
      <c r="BN17" s="106">
        <f t="shared" si="10"/>
        <v>250.5</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t="e">
        <f>IF(CF7="-",NA(),CF7)</f>
        <v>#N/A</v>
      </c>
      <c r="CG17" s="106" t="e">
        <f t="shared" ref="CG17:CJ17" si="12">IF(CG7="-",NA(),CG7)</f>
        <v>#N/A</v>
      </c>
      <c r="CH17" s="106">
        <f t="shared" si="12"/>
        <v>7404.3</v>
      </c>
      <c r="CI17" s="106">
        <f t="shared" si="12"/>
        <v>49909.1</v>
      </c>
      <c r="CJ17" s="106">
        <f t="shared" si="12"/>
        <v>11009.5</v>
      </c>
      <c r="CK17" s="100"/>
      <c r="CL17" s="100"/>
      <c r="CM17" s="100"/>
      <c r="CN17" s="100"/>
      <c r="CO17" s="105" t="s">
        <v>164</v>
      </c>
      <c r="CP17" s="107" t="e">
        <f>IF(CP7="-",NA(),CP7)</f>
        <v>#N/A</v>
      </c>
      <c r="CQ17" s="107" t="e">
        <f t="shared" ref="CQ17:CT17" si="13">IF(CQ7="-",NA(),CQ7)</f>
        <v>#N/A</v>
      </c>
      <c r="CR17" s="107">
        <f t="shared" si="13"/>
        <v>1391</v>
      </c>
      <c r="CS17" s="107">
        <f t="shared" si="13"/>
        <v>-725</v>
      </c>
      <c r="CT17" s="107">
        <f t="shared" si="13"/>
        <v>3496</v>
      </c>
      <c r="CU17" s="100"/>
      <c r="CV17" s="100"/>
      <c r="CW17" s="100"/>
      <c r="CX17" s="100"/>
      <c r="CY17" s="100"/>
      <c r="CZ17" s="105" t="s">
        <v>164</v>
      </c>
      <c r="DA17" s="106" t="e">
        <f>IF(DA7="-",NA(),DA7)</f>
        <v>#N/A</v>
      </c>
      <c r="DB17" s="106" t="e">
        <f t="shared" ref="DB17:DE17" si="14">IF(DB7="-",NA(),DB7)</f>
        <v>#N/A</v>
      </c>
      <c r="DC17" s="106">
        <f t="shared" si="14"/>
        <v>27</v>
      </c>
      <c r="DD17" s="106">
        <f t="shared" si="14"/>
        <v>31.4</v>
      </c>
      <c r="DE17" s="106">
        <f t="shared" si="14"/>
        <v>20.399999999999999</v>
      </c>
      <c r="DF17" s="100"/>
      <c r="DG17" s="100"/>
      <c r="DH17" s="100"/>
      <c r="DI17" s="100"/>
      <c r="DJ17" s="105" t="s">
        <v>165</v>
      </c>
      <c r="DK17" s="106" t="e">
        <f>IF(DK7="-",NA(),DK7)</f>
        <v>#N/A</v>
      </c>
      <c r="DL17" s="106" t="e">
        <f t="shared" ref="DL17:DO17" si="15">IF(DL7="-",NA(),DL7)</f>
        <v>#N/A</v>
      </c>
      <c r="DM17" s="106">
        <f t="shared" si="15"/>
        <v>0</v>
      </c>
      <c r="DN17" s="106">
        <f t="shared" si="15"/>
        <v>0</v>
      </c>
      <c r="DO17" s="106">
        <f t="shared" si="15"/>
        <v>0</v>
      </c>
      <c r="DP17" s="100"/>
      <c r="DQ17" s="100"/>
      <c r="DR17" s="100"/>
      <c r="DS17" s="100"/>
      <c r="DT17" s="105" t="s">
        <v>164</v>
      </c>
      <c r="DU17" s="106" t="e">
        <f>IF(DU7="-",NA(),DU7)</f>
        <v>#N/A</v>
      </c>
      <c r="DV17" s="106" t="e">
        <f t="shared" ref="DV17:DY17" si="16">IF(DV7="-",NA(),DV7)</f>
        <v>#N/A</v>
      </c>
      <c r="DW17" s="106">
        <f t="shared" si="16"/>
        <v>0</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164</v>
      </c>
      <c r="EZ17" s="106" t="e">
        <f>IF(EZ7="-",NA(),EZ7)</f>
        <v>#N/A</v>
      </c>
      <c r="FA17" s="106" t="e">
        <f t="shared" ref="FA17:FD17" si="19">IF(FA7="-",NA(),FA7)</f>
        <v>#N/A</v>
      </c>
      <c r="FB17" s="106">
        <f t="shared" si="19"/>
        <v>27</v>
      </c>
      <c r="FC17" s="106">
        <f t="shared" si="19"/>
        <v>31.4</v>
      </c>
      <c r="FD17" s="106">
        <f t="shared" si="19"/>
        <v>49.5</v>
      </c>
      <c r="FE17" s="100"/>
      <c r="FF17" s="100"/>
      <c r="FG17" s="100"/>
      <c r="FH17" s="100"/>
      <c r="FI17" s="105" t="s">
        <v>164</v>
      </c>
      <c r="FJ17" s="106" t="e">
        <f>IF(FJ7="-",NA(),FJ7)</f>
        <v>#N/A</v>
      </c>
      <c r="FK17" s="106" t="e">
        <f t="shared" ref="FK17:FN17" si="20">IF(FK7="-",NA(),FK7)</f>
        <v>#N/A</v>
      </c>
      <c r="FL17" s="106">
        <f t="shared" si="20"/>
        <v>0</v>
      </c>
      <c r="FM17" s="106">
        <f t="shared" si="20"/>
        <v>0</v>
      </c>
      <c r="FN17" s="106">
        <f t="shared" si="20"/>
        <v>0</v>
      </c>
      <c r="FO17" s="100"/>
      <c r="FP17" s="100"/>
      <c r="FQ17" s="100"/>
      <c r="FR17" s="100"/>
      <c r="FS17" s="105" t="s">
        <v>164</v>
      </c>
      <c r="FT17" s="106" t="e">
        <f>IF(FT7="-",NA(),FT7)</f>
        <v>#N/A</v>
      </c>
      <c r="FU17" s="106" t="e">
        <f t="shared" ref="FU17:FX17" si="21">IF(FU7="-",NA(),FU7)</f>
        <v>#N/A</v>
      </c>
      <c r="FV17" s="106">
        <f t="shared" si="21"/>
        <v>0</v>
      </c>
      <c r="FW17" s="106">
        <f t="shared" si="21"/>
        <v>0</v>
      </c>
      <c r="FX17" s="106">
        <f t="shared" si="21"/>
        <v>0</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f t="shared" si="34"/>
        <v>14.4</v>
      </c>
      <c r="LB17" s="100"/>
      <c r="LC17" s="100"/>
      <c r="LD17" s="100"/>
      <c r="LE17" s="100"/>
      <c r="LF17" s="105" t="s">
        <v>165</v>
      </c>
      <c r="LG17" s="106" t="e">
        <f>IF(LG7="-",NA(),LG7)</f>
        <v>#N/A</v>
      </c>
      <c r="LH17" s="106" t="e">
        <f t="shared" ref="LH17:LK17" si="35">IF(LH7="-",NA(),LH7)</f>
        <v>#N/A</v>
      </c>
      <c r="LI17" s="106" t="e">
        <f t="shared" si="35"/>
        <v>#N/A</v>
      </c>
      <c r="LJ17" s="106" t="e">
        <f t="shared" si="35"/>
        <v>#N/A</v>
      </c>
      <c r="LK17" s="106">
        <f t="shared" si="35"/>
        <v>0</v>
      </c>
      <c r="LL17" s="100"/>
      <c r="LM17" s="100"/>
      <c r="LN17" s="100"/>
      <c r="LO17" s="100"/>
      <c r="LP17" s="105" t="s">
        <v>164</v>
      </c>
      <c r="LQ17" s="106" t="e">
        <f>IF(LQ7="-",NA(),LQ7)</f>
        <v>#N/A</v>
      </c>
      <c r="LR17" s="106" t="e">
        <f t="shared" ref="LR17:LU17" si="36">IF(LR7="-",NA(),LR7)</f>
        <v>#N/A</v>
      </c>
      <c r="LS17" s="106" t="e">
        <f t="shared" si="36"/>
        <v>#N/A</v>
      </c>
      <c r="LT17" s="106" t="e">
        <f t="shared" si="36"/>
        <v>#N/A</v>
      </c>
      <c r="LU17" s="106">
        <f t="shared" si="36"/>
        <v>0</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202" t="s">
        <v>166</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t="e">
        <f>IF(BD7="-",NA(),BD7)</f>
        <v>#N/A</v>
      </c>
      <c r="AZ18" s="106" t="e">
        <f t="shared" ref="AZ18:BC18" si="39">IF(BE7="-",NA(),BE7)</f>
        <v>#N/A</v>
      </c>
      <c r="BA18" s="106">
        <f t="shared" si="39"/>
        <v>121.3</v>
      </c>
      <c r="BB18" s="106">
        <f t="shared" si="39"/>
        <v>123.2</v>
      </c>
      <c r="BC18" s="106">
        <f t="shared" si="39"/>
        <v>134.69999999999999</v>
      </c>
      <c r="BD18" s="100"/>
      <c r="BE18" s="100"/>
      <c r="BF18" s="100"/>
      <c r="BG18" s="100"/>
      <c r="BH18" s="100"/>
      <c r="BI18" s="105" t="s">
        <v>167</v>
      </c>
      <c r="BJ18" s="106" t="e">
        <f>IF(BO7="-",NA(),BO7)</f>
        <v>#N/A</v>
      </c>
      <c r="BK18" s="106" t="e">
        <f t="shared" ref="BK18:BN18" si="40">IF(BP7="-",NA(),BP7)</f>
        <v>#N/A</v>
      </c>
      <c r="BL18" s="106">
        <f t="shared" si="40"/>
        <v>247.9</v>
      </c>
      <c r="BM18" s="106">
        <f t="shared" si="40"/>
        <v>240.1</v>
      </c>
      <c r="BN18" s="106">
        <f t="shared" si="40"/>
        <v>255.5</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t="e">
        <f>IF(CK7="-",NA(),CK7)</f>
        <v>#N/A</v>
      </c>
      <c r="CG18" s="106" t="e">
        <f t="shared" ref="CG18:CJ18" si="42">IF(CL7="-",NA(),CL7)</f>
        <v>#N/A</v>
      </c>
      <c r="CH18" s="106">
        <f t="shared" si="42"/>
        <v>19199</v>
      </c>
      <c r="CI18" s="106">
        <f t="shared" si="42"/>
        <v>19830.400000000001</v>
      </c>
      <c r="CJ18" s="106">
        <f t="shared" si="42"/>
        <v>19066.3</v>
      </c>
      <c r="CK18" s="100"/>
      <c r="CL18" s="100"/>
      <c r="CM18" s="100"/>
      <c r="CN18" s="100"/>
      <c r="CO18" s="105" t="s">
        <v>168</v>
      </c>
      <c r="CP18" s="107" t="e">
        <f>IF(CU7="-",NA(),CU7)</f>
        <v>#N/A</v>
      </c>
      <c r="CQ18" s="107" t="e">
        <f t="shared" ref="CQ18:CT18" si="43">IF(CV7="-",NA(),CV7)</f>
        <v>#N/A</v>
      </c>
      <c r="CR18" s="107">
        <f t="shared" si="43"/>
        <v>32739</v>
      </c>
      <c r="CS18" s="107">
        <f t="shared" si="43"/>
        <v>34140</v>
      </c>
      <c r="CT18" s="107">
        <f t="shared" si="43"/>
        <v>33434</v>
      </c>
      <c r="CU18" s="100"/>
      <c r="CV18" s="100"/>
      <c r="CW18" s="100"/>
      <c r="CX18" s="100"/>
      <c r="CY18" s="100"/>
      <c r="CZ18" s="105" t="s">
        <v>167</v>
      </c>
      <c r="DA18" s="106" t="e">
        <f>IF(DF7="-",NA(),DF7)</f>
        <v>#N/A</v>
      </c>
      <c r="DB18" s="106" t="e">
        <f t="shared" ref="DB18:DE18" si="44">IF(DG7="-",NA(),DG7)</f>
        <v>#N/A</v>
      </c>
      <c r="DC18" s="106">
        <f t="shared" si="44"/>
        <v>31.6</v>
      </c>
      <c r="DD18" s="106">
        <f t="shared" si="44"/>
        <v>31.6</v>
      </c>
      <c r="DE18" s="106">
        <f t="shared" si="44"/>
        <v>30.1</v>
      </c>
      <c r="DF18" s="100"/>
      <c r="DG18" s="100"/>
      <c r="DH18" s="100"/>
      <c r="DI18" s="100"/>
      <c r="DJ18" s="105" t="s">
        <v>168</v>
      </c>
      <c r="DK18" s="106" t="e">
        <f>IF(DP7="-",NA(),DP7)</f>
        <v>#N/A</v>
      </c>
      <c r="DL18" s="106" t="e">
        <f t="shared" ref="DL18:DO18" si="45">IF(DQ7="-",NA(),DQ7)</f>
        <v>#N/A</v>
      </c>
      <c r="DM18" s="106">
        <f t="shared" si="45"/>
        <v>7.1</v>
      </c>
      <c r="DN18" s="106">
        <f t="shared" si="45"/>
        <v>7.3</v>
      </c>
      <c r="DO18" s="106">
        <f t="shared" si="45"/>
        <v>5.4</v>
      </c>
      <c r="DP18" s="100"/>
      <c r="DQ18" s="100"/>
      <c r="DR18" s="100"/>
      <c r="DS18" s="100"/>
      <c r="DT18" s="105" t="s">
        <v>167</v>
      </c>
      <c r="DU18" s="106" t="e">
        <f>IF(DZ7="-",NA(),DZ7)</f>
        <v>#N/A</v>
      </c>
      <c r="DV18" s="106" t="e">
        <f t="shared" ref="DV18:DY18" si="46">IF(EA7="-",NA(),EA7)</f>
        <v>#N/A</v>
      </c>
      <c r="DW18" s="106">
        <f t="shared" si="46"/>
        <v>156.5</v>
      </c>
      <c r="DX18" s="106">
        <f t="shared" si="46"/>
        <v>157.6</v>
      </c>
      <c r="DY18" s="106">
        <f t="shared" si="46"/>
        <v>173.7</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t="e">
        <f t="shared" ref="EP18:ES18" si="48">IF(EU7="-",NA(),EU7)</f>
        <v>#N/A</v>
      </c>
      <c r="EQ18" s="106">
        <f t="shared" si="48"/>
        <v>86.8</v>
      </c>
      <c r="ER18" s="106">
        <f t="shared" si="48"/>
        <v>82.8</v>
      </c>
      <c r="ES18" s="106">
        <f t="shared" si="48"/>
        <v>82.6</v>
      </c>
      <c r="ET18" s="100"/>
      <c r="EU18" s="100"/>
      <c r="EV18" s="100"/>
      <c r="EW18" s="100"/>
      <c r="EX18" s="100"/>
      <c r="EY18" s="105" t="s">
        <v>167</v>
      </c>
      <c r="EZ18" s="106" t="e">
        <f>IF(OR(NOT($EZ$8),FE7="-"),NA(),FE7)</f>
        <v>#N/A</v>
      </c>
      <c r="FA18" s="106" t="e">
        <f>IF(OR(NOT($EZ$8),FF7="-"),NA(),FF7)</f>
        <v>#N/A</v>
      </c>
      <c r="FB18" s="106">
        <f>IF(OR(NOT($EZ$8),FG7="-"),NA(),FG7)</f>
        <v>57.7</v>
      </c>
      <c r="FC18" s="106">
        <f>IF(OR(NOT($EZ$8),FH7="-"),NA(),FH7)</f>
        <v>57.6</v>
      </c>
      <c r="FD18" s="106">
        <f>IF(OR(NOT($EZ$8),FI7="-"),NA(),FI7)</f>
        <v>60.4</v>
      </c>
      <c r="FE18" s="100"/>
      <c r="FF18" s="100"/>
      <c r="FG18" s="100"/>
      <c r="FH18" s="100"/>
      <c r="FI18" s="105" t="s">
        <v>167</v>
      </c>
      <c r="FJ18" s="106" t="e">
        <f>IF(OR(NOT($FJ$8),FO7="-"),NA(),FO7)</f>
        <v>#N/A</v>
      </c>
      <c r="FK18" s="106" t="e">
        <f>IF(OR(NOT($FJ$8),FP7="-"),NA(),FP7)</f>
        <v>#N/A</v>
      </c>
      <c r="FL18" s="106">
        <f>IF(OR(NOT($FJ$8),FQ7="-"),NA(),FQ7)</f>
        <v>5.4</v>
      </c>
      <c r="FM18" s="106">
        <f>IF(OR(NOT($FJ$8),FR7="-"),NA(),FR7)</f>
        <v>8.6999999999999993</v>
      </c>
      <c r="FN18" s="106">
        <f>IF(OR(NOT($FJ$8),FS7="-"),NA(),FS7)</f>
        <v>16.5</v>
      </c>
      <c r="FO18" s="100"/>
      <c r="FP18" s="100"/>
      <c r="FQ18" s="100"/>
      <c r="FR18" s="100"/>
      <c r="FS18" s="105" t="s">
        <v>168</v>
      </c>
      <c r="FT18" s="106" t="e">
        <f>IF(OR(NOT($FT$8),FY7="-"),NA(),FY7)</f>
        <v>#N/A</v>
      </c>
      <c r="FU18" s="106" t="e">
        <f>IF(OR(NOT($FT$8),FZ7="-"),NA(),FZ7)</f>
        <v>#N/A</v>
      </c>
      <c r="FV18" s="106">
        <f>IF(OR(NOT($FT$8),GA7="-"),NA(),GA7)</f>
        <v>394.9</v>
      </c>
      <c r="FW18" s="106">
        <f>IF(OR(NOT($FT$8),GB7="-"),NA(),GB7)</f>
        <v>375</v>
      </c>
      <c r="FX18" s="106">
        <f>IF(OR(NOT($FT$8),GC7="-"),NA(),GC7)</f>
        <v>314.5</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f>IF(OR(NOT($GN$8),GU7="-"),NA(),GU7)</f>
        <v>92</v>
      </c>
      <c r="GQ18" s="106">
        <f>IF(OR(NOT($GN$8),GV7="-"),NA(),GV7)</f>
        <v>94.7</v>
      </c>
      <c r="GR18" s="106">
        <f>IF(OR(NOT($GN$8),GW7="-"),NA(),GW7)</f>
        <v>96</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t="e">
        <f>IF(OR(NOT($KW$8),LB7="-"),NA(),LB7)</f>
        <v>#N/A</v>
      </c>
      <c r="KX18" s="106" t="e">
        <f>IF(OR(NOT($KW$8),LC7="-"),NA(),LC7)</f>
        <v>#N/A</v>
      </c>
      <c r="KY18" s="106">
        <f>IF(OR(NOT($KW$8),LD7="-"),NA(),LD7)</f>
        <v>14.9</v>
      </c>
      <c r="KZ18" s="106">
        <f>IF(OR(NOT($KW$8),LE7="-"),NA(),LE7)</f>
        <v>15.3</v>
      </c>
      <c r="LA18" s="106">
        <f>IF(OR(NOT($KW$8),LF7="-"),NA(),LF7)</f>
        <v>14.9</v>
      </c>
      <c r="LB18" s="100"/>
      <c r="LC18" s="100"/>
      <c r="LD18" s="100"/>
      <c r="LE18" s="100"/>
      <c r="LF18" s="105" t="s">
        <v>167</v>
      </c>
      <c r="LG18" s="106" t="e">
        <f>IF(OR(NOT($LG$8),LL7="-"),NA(),LL7)</f>
        <v>#N/A</v>
      </c>
      <c r="LH18" s="106" t="e">
        <f>IF(OR(NOT($LG$8),LM7="-"),NA(),LM7)</f>
        <v>#N/A</v>
      </c>
      <c r="LI18" s="106">
        <f>IF(OR(NOT($LG$8),LN7="-"),NA(),LN7)</f>
        <v>0.3</v>
      </c>
      <c r="LJ18" s="106">
        <f>IF(OR(NOT($LG$8),LO7="-"),NA(),LO7)</f>
        <v>0.7</v>
      </c>
      <c r="LK18" s="106">
        <f>IF(OR(NOT($LG$8),LP7="-"),NA(),LP7)</f>
        <v>0.4</v>
      </c>
      <c r="LL18" s="100"/>
      <c r="LM18" s="100"/>
      <c r="LN18" s="100"/>
      <c r="LO18" s="100"/>
      <c r="LP18" s="105" t="s">
        <v>168</v>
      </c>
      <c r="LQ18" s="106" t="e">
        <f>IF(OR(NOT($LQ$8),LV7="-"),NA(),LV7)</f>
        <v>#N/A</v>
      </c>
      <c r="LR18" s="106" t="e">
        <f>IF(OR(NOT($LQ$8),LW7="-"),NA(),LW7)</f>
        <v>#N/A</v>
      </c>
      <c r="LS18" s="106">
        <f>IF(OR(NOT($LQ$8),LX7="-"),NA(),LX7)</f>
        <v>172</v>
      </c>
      <c r="LT18" s="106">
        <f>IF(OR(NOT($LQ$8),LY7="-"),NA(),LY7)</f>
        <v>151.69999999999999</v>
      </c>
      <c r="LU18" s="106">
        <f>IF(OR(NOT($LQ$8),LZ7="-"),NA(),LZ7)</f>
        <v>138.1</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t="e">
        <f>IF(OR(NOT($MK$8),MQ7="-"),NA(),MQ7)</f>
        <v>#N/A</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202" t="s">
        <v>169</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202" t="s">
        <v>170</v>
      </c>
      <c r="C20" s="202"/>
      <c r="D20" s="100"/>
    </row>
    <row r="21" spans="1:374" x14ac:dyDescent="0.2">
      <c r="A21" s="97">
        <f t="shared" si="7"/>
        <v>7</v>
      </c>
      <c r="B21" s="202" t="s">
        <v>171</v>
      </c>
      <c r="C21" s="202"/>
      <c r="D21" s="100"/>
    </row>
    <row r="22" spans="1:374" x14ac:dyDescent="0.2">
      <c r="A22" s="97">
        <f t="shared" si="7"/>
        <v>8</v>
      </c>
      <c r="B22" s="202" t="s">
        <v>172</v>
      </c>
      <c r="C22" s="202"/>
      <c r="D22" s="100"/>
      <c r="E22" s="204" t="s">
        <v>173</v>
      </c>
      <c r="F22" s="205"/>
      <c r="G22" s="205"/>
      <c r="H22" s="205"/>
      <c r="I22" s="206"/>
    </row>
    <row r="23" spans="1:374" x14ac:dyDescent="0.2">
      <c r="A23" s="97">
        <f t="shared" si="7"/>
        <v>9</v>
      </c>
      <c r="B23" s="202" t="s">
        <v>174</v>
      </c>
      <c r="C23" s="202"/>
      <c r="D23" s="100"/>
      <c r="E23" s="207"/>
      <c r="F23" s="208"/>
      <c r="G23" s="208"/>
      <c r="H23" s="208"/>
      <c r="I23" s="209"/>
    </row>
    <row r="24" spans="1:374" x14ac:dyDescent="0.2">
      <c r="A24" s="97">
        <f t="shared" si="7"/>
        <v>10</v>
      </c>
      <c r="B24" s="202" t="s">
        <v>175</v>
      </c>
      <c r="C24" s="202"/>
      <c r="D24" s="100"/>
      <c r="E24" s="207"/>
      <c r="F24" s="208"/>
      <c r="G24" s="208"/>
      <c r="H24" s="208"/>
      <c r="I24" s="209"/>
    </row>
    <row r="25" spans="1:374" x14ac:dyDescent="0.2">
      <c r="A25" s="97">
        <f t="shared" si="7"/>
        <v>11</v>
      </c>
      <c r="B25" s="202" t="s">
        <v>176</v>
      </c>
      <c r="C25" s="202"/>
      <c r="D25" s="100"/>
      <c r="E25" s="207"/>
      <c r="F25" s="208"/>
      <c r="G25" s="208"/>
      <c r="H25" s="208"/>
      <c r="I25" s="209"/>
    </row>
    <row r="26" spans="1:374" x14ac:dyDescent="0.2">
      <c r="A26" s="97">
        <f t="shared" si="7"/>
        <v>12</v>
      </c>
      <c r="B26" s="202" t="s">
        <v>177</v>
      </c>
      <c r="C26" s="202"/>
      <c r="D26" s="100"/>
      <c r="E26" s="207"/>
      <c r="F26" s="208"/>
      <c r="G26" s="208"/>
      <c r="H26" s="208"/>
      <c r="I26" s="209"/>
    </row>
    <row r="27" spans="1:374" x14ac:dyDescent="0.2">
      <c r="A27" s="97">
        <f t="shared" si="7"/>
        <v>13</v>
      </c>
      <c r="B27" s="202" t="s">
        <v>178</v>
      </c>
      <c r="C27" s="202"/>
      <c r="D27" s="100"/>
      <c r="E27" s="207"/>
      <c r="F27" s="208"/>
      <c r="G27" s="208"/>
      <c r="H27" s="208"/>
      <c r="I27" s="209"/>
    </row>
    <row r="28" spans="1:374" x14ac:dyDescent="0.2">
      <c r="A28" s="97">
        <f t="shared" si="7"/>
        <v>14</v>
      </c>
      <c r="B28" s="202" t="s">
        <v>179</v>
      </c>
      <c r="C28" s="202"/>
      <c r="D28" s="100"/>
      <c r="E28" s="207"/>
      <c r="F28" s="208"/>
      <c r="G28" s="208"/>
      <c r="H28" s="208"/>
      <c r="I28" s="209"/>
    </row>
    <row r="29" spans="1:374" x14ac:dyDescent="0.2">
      <c r="A29" s="97">
        <f t="shared" si="7"/>
        <v>15</v>
      </c>
      <c r="B29" s="202" t="s">
        <v>180</v>
      </c>
      <c r="C29" s="202"/>
      <c r="D29" s="100"/>
      <c r="E29" s="207"/>
      <c r="F29" s="208"/>
      <c r="G29" s="208"/>
      <c r="H29" s="208"/>
      <c r="I29" s="209"/>
    </row>
    <row r="30" spans="1:374" x14ac:dyDescent="0.2">
      <c r="A30" s="97">
        <f t="shared" si="7"/>
        <v>16</v>
      </c>
      <c r="B30" s="202" t="s">
        <v>181</v>
      </c>
      <c r="C30" s="202"/>
      <c r="D30" s="100"/>
      <c r="E30" s="207"/>
      <c r="F30" s="208"/>
      <c r="G30" s="208"/>
      <c r="H30" s="208"/>
      <c r="I30" s="209"/>
    </row>
    <row r="31" spans="1:374" x14ac:dyDescent="0.2">
      <c r="A31" s="97">
        <f t="shared" si="7"/>
        <v>17</v>
      </c>
      <c r="B31" s="202" t="s">
        <v>182</v>
      </c>
      <c r="C31" s="202"/>
      <c r="D31" s="100"/>
      <c r="E31" s="207"/>
      <c r="F31" s="208"/>
      <c r="G31" s="208"/>
      <c r="H31" s="208"/>
      <c r="I31" s="209"/>
    </row>
    <row r="32" spans="1:374" x14ac:dyDescent="0.2">
      <c r="A32" s="97">
        <f t="shared" si="7"/>
        <v>18</v>
      </c>
      <c r="B32" s="202" t="s">
        <v>183</v>
      </c>
      <c r="C32" s="202"/>
      <c r="D32" s="100"/>
      <c r="E32" s="207"/>
      <c r="F32" s="208"/>
      <c r="G32" s="208"/>
      <c r="H32" s="208"/>
      <c r="I32" s="209"/>
    </row>
    <row r="33" spans="1:16" x14ac:dyDescent="0.2">
      <c r="A33" s="97">
        <f t="shared" si="7"/>
        <v>19</v>
      </c>
      <c r="B33" s="202" t="s">
        <v>184</v>
      </c>
      <c r="C33" s="202"/>
      <c r="D33" s="100"/>
      <c r="E33" s="207"/>
      <c r="F33" s="208"/>
      <c r="G33" s="208"/>
      <c r="H33" s="208"/>
      <c r="I33" s="209"/>
    </row>
    <row r="34" spans="1:16" x14ac:dyDescent="0.2">
      <c r="A34" s="97">
        <f t="shared" si="7"/>
        <v>20</v>
      </c>
      <c r="B34" s="202" t="s">
        <v>185</v>
      </c>
      <c r="C34" s="202"/>
      <c r="D34" s="100"/>
      <c r="E34" s="207"/>
      <c r="F34" s="208"/>
      <c r="G34" s="208"/>
      <c r="H34" s="208"/>
      <c r="I34" s="209"/>
    </row>
    <row r="35" spans="1:16" ht="25.5" customHeight="1" x14ac:dyDescent="0.2">
      <c r="E35" s="210"/>
      <c r="F35" s="211"/>
      <c r="G35" s="211"/>
      <c r="H35" s="211"/>
      <c r="I35" s="212"/>
    </row>
    <row r="36" spans="1:16" x14ac:dyDescent="0.2">
      <c r="A36" t="s">
        <v>186</v>
      </c>
      <c r="B36" t="s">
        <v>187</v>
      </c>
    </row>
    <row r="37" spans="1:16" x14ac:dyDescent="0.2">
      <c r="A37" t="s">
        <v>188</v>
      </c>
      <c r="B37" t="s">
        <v>189</v>
      </c>
      <c r="L37" s="204" t="s">
        <v>173</v>
      </c>
      <c r="M37" s="205"/>
      <c r="N37" s="205"/>
      <c r="O37" s="205"/>
      <c r="P37" s="206"/>
    </row>
    <row r="38" spans="1:16" x14ac:dyDescent="0.2">
      <c r="A38" t="s">
        <v>190</v>
      </c>
      <c r="B38" t="s">
        <v>191</v>
      </c>
      <c r="L38" s="207"/>
      <c r="M38" s="208"/>
      <c r="N38" s="208"/>
      <c r="O38" s="208"/>
      <c r="P38" s="209"/>
    </row>
    <row r="39" spans="1:16" x14ac:dyDescent="0.2">
      <c r="A39" t="s">
        <v>192</v>
      </c>
      <c r="B39" t="s">
        <v>193</v>
      </c>
      <c r="L39" s="207"/>
      <c r="M39" s="208"/>
      <c r="N39" s="208"/>
      <c r="O39" s="208"/>
      <c r="P39" s="209"/>
    </row>
    <row r="40" spans="1:16" x14ac:dyDescent="0.2">
      <c r="A40" t="s">
        <v>194</v>
      </c>
      <c r="B40" t="s">
        <v>195</v>
      </c>
      <c r="L40" s="207"/>
      <c r="M40" s="208"/>
      <c r="N40" s="208"/>
      <c r="O40" s="208"/>
      <c r="P40" s="209"/>
    </row>
    <row r="41" spans="1:16" x14ac:dyDescent="0.2">
      <c r="A41" t="s">
        <v>196</v>
      </c>
      <c r="B41" t="s">
        <v>197</v>
      </c>
      <c r="L41" s="207"/>
      <c r="M41" s="208"/>
      <c r="N41" s="208"/>
      <c r="O41" s="208"/>
      <c r="P41" s="209"/>
    </row>
    <row r="42" spans="1:16" x14ac:dyDescent="0.2">
      <c r="A42" t="s">
        <v>198</v>
      </c>
      <c r="B42" t="s">
        <v>199</v>
      </c>
      <c r="L42" s="207"/>
      <c r="M42" s="208"/>
      <c r="N42" s="208"/>
      <c r="O42" s="208"/>
      <c r="P42" s="209"/>
    </row>
    <row r="43" spans="1:16" x14ac:dyDescent="0.2">
      <c r="A43" t="s">
        <v>200</v>
      </c>
      <c r="B43" t="s">
        <v>201</v>
      </c>
      <c r="L43" s="207"/>
      <c r="M43" s="208"/>
      <c r="N43" s="208"/>
      <c r="O43" s="208"/>
      <c r="P43" s="209"/>
    </row>
    <row r="44" spans="1:16" x14ac:dyDescent="0.2">
      <c r="A44" t="s">
        <v>202</v>
      </c>
      <c r="B44" t="s">
        <v>203</v>
      </c>
      <c r="L44" s="207"/>
      <c r="M44" s="208"/>
      <c r="N44" s="208"/>
      <c r="O44" s="208"/>
      <c r="P44" s="209"/>
    </row>
    <row r="45" spans="1:16" x14ac:dyDescent="0.2">
      <c r="A45" t="s">
        <v>204</v>
      </c>
      <c r="B45" t="s">
        <v>205</v>
      </c>
      <c r="L45" s="207"/>
      <c r="M45" s="208"/>
      <c r="N45" s="208"/>
      <c r="O45" s="208"/>
      <c r="P45" s="209"/>
    </row>
    <row r="46" spans="1:16" x14ac:dyDescent="0.2">
      <c r="A46" t="s">
        <v>206</v>
      </c>
      <c r="B46" t="s">
        <v>207</v>
      </c>
      <c r="L46" s="207"/>
      <c r="M46" s="208"/>
      <c r="N46" s="208"/>
      <c r="O46" s="208"/>
      <c r="P46" s="209"/>
    </row>
    <row r="47" spans="1:16" x14ac:dyDescent="0.2">
      <c r="A47" t="s">
        <v>208</v>
      </c>
      <c r="B47" t="s">
        <v>209</v>
      </c>
      <c r="L47" s="207"/>
      <c r="M47" s="208"/>
      <c r="N47" s="208"/>
      <c r="O47" s="208"/>
      <c r="P47" s="209"/>
    </row>
    <row r="48" spans="1:16" x14ac:dyDescent="0.2">
      <c r="A48" t="s">
        <v>210</v>
      </c>
      <c r="B48" t="s">
        <v>211</v>
      </c>
      <c r="L48" s="207"/>
      <c r="M48" s="208"/>
      <c r="N48" s="208"/>
      <c r="O48" s="208"/>
      <c r="P48" s="209"/>
    </row>
    <row r="49" spans="1:16" x14ac:dyDescent="0.2">
      <c r="A49" t="s">
        <v>212</v>
      </c>
      <c r="B49" t="s">
        <v>213</v>
      </c>
      <c r="L49" s="207"/>
      <c r="M49" s="208"/>
      <c r="N49" s="208"/>
      <c r="O49" s="208"/>
      <c r="P49" s="209"/>
    </row>
    <row r="50" spans="1:16" ht="26.25" customHeight="1" x14ac:dyDescent="0.2">
      <c r="A50" t="s">
        <v>214</v>
      </c>
      <c r="B50" t="s">
        <v>215</v>
      </c>
      <c r="L50" s="210"/>
      <c r="M50" s="211"/>
      <c r="N50" s="211"/>
      <c r="O50" s="211"/>
      <c r="P50" s="212"/>
    </row>
    <row r="51" spans="1:16" x14ac:dyDescent="0.2">
      <c r="A51" t="s">
        <v>216</v>
      </c>
      <c r="B51" t="s">
        <v>217</v>
      </c>
    </row>
    <row r="52" spans="1:16" x14ac:dyDescent="0.2">
      <c r="A52" t="s">
        <v>218</v>
      </c>
      <c r="B52" t="s">
        <v>219</v>
      </c>
    </row>
    <row r="53" spans="1:16" x14ac:dyDescent="0.2">
      <c r="A53" t="s">
        <v>220</v>
      </c>
      <c r="B53" t="s">
        <v>221</v>
      </c>
    </row>
    <row r="54" spans="1:16" x14ac:dyDescent="0.2">
      <c r="A54" t="s">
        <v>222</v>
      </c>
      <c r="B54" t="s">
        <v>223</v>
      </c>
    </row>
    <row r="55" spans="1:16" x14ac:dyDescent="0.2">
      <c r="A55" t="s">
        <v>224</v>
      </c>
      <c r="B55" t="s">
        <v>225</v>
      </c>
    </row>
    <row r="56" spans="1:16" x14ac:dyDescent="0.2">
      <c r="A56" t="s">
        <v>226</v>
      </c>
      <c r="B56" t="s">
        <v>227</v>
      </c>
    </row>
    <row r="57" spans="1:16" x14ac:dyDescent="0.2">
      <c r="A57" t="s">
        <v>228</v>
      </c>
      <c r="B57" t="s">
        <v>229</v>
      </c>
    </row>
    <row r="58" spans="1:16" x14ac:dyDescent="0.2">
      <c r="A58" t="s">
        <v>230</v>
      </c>
      <c r="B58" t="s">
        <v>231</v>
      </c>
    </row>
    <row r="59" spans="1:16" x14ac:dyDescent="0.2">
      <c r="A59" t="s">
        <v>232</v>
      </c>
      <c r="B59" t="s">
        <v>233</v>
      </c>
    </row>
    <row r="60" spans="1:16" x14ac:dyDescent="0.2">
      <c r="A60" t="s">
        <v>234</v>
      </c>
      <c r="B60" t="s">
        <v>235</v>
      </c>
    </row>
    <row r="61" spans="1:16" x14ac:dyDescent="0.2">
      <c r="A61" t="s">
        <v>236</v>
      </c>
      <c r="B61" t="s">
        <v>237</v>
      </c>
    </row>
    <row r="62" spans="1:16" x14ac:dyDescent="0.2">
      <c r="A62" t="s">
        <v>238</v>
      </c>
      <c r="B62" t="s">
        <v>239</v>
      </c>
    </row>
    <row r="63" spans="1:16" x14ac:dyDescent="0.2">
      <c r="A63" t="s">
        <v>240</v>
      </c>
      <c r="B63" t="s">
        <v>241</v>
      </c>
    </row>
    <row r="64" spans="1:16" x14ac:dyDescent="0.2">
      <c r="A64" t="s">
        <v>242</v>
      </c>
      <c r="B64" t="s">
        <v>243</v>
      </c>
    </row>
    <row r="65" spans="1:2" x14ac:dyDescent="0.2">
      <c r="A65" t="s">
        <v>244</v>
      </c>
      <c r="B65" t="s">
        <v>245</v>
      </c>
    </row>
    <row r="66" spans="1:2" x14ac:dyDescent="0.2">
      <c r="A66" t="s">
        <v>246</v>
      </c>
      <c r="B66" t="s">
        <v>247</v>
      </c>
    </row>
    <row r="67" spans="1:2" x14ac:dyDescent="0.2">
      <c r="A67" t="s">
        <v>248</v>
      </c>
      <c r="B67" t="s">
        <v>247</v>
      </c>
    </row>
    <row r="68" spans="1:2" x14ac:dyDescent="0.2">
      <c r="A68" t="s">
        <v>249</v>
      </c>
      <c r="B68" t="s">
        <v>247</v>
      </c>
    </row>
    <row r="69" spans="1:2" x14ac:dyDescent="0.2">
      <c r="A69" t="s">
        <v>250</v>
      </c>
      <c r="B69" t="s">
        <v>247</v>
      </c>
    </row>
    <row r="70" spans="1:2" x14ac:dyDescent="0.2">
      <c r="A70" t="s">
        <v>251</v>
      </c>
      <c r="B70" t="s">
        <v>247</v>
      </c>
    </row>
    <row r="71" spans="1:2" x14ac:dyDescent="0.2">
      <c r="A71" t="s">
        <v>252</v>
      </c>
      <c r="B71" t="s">
        <v>247</v>
      </c>
    </row>
    <row r="72" spans="1:2" x14ac:dyDescent="0.2">
      <c r="A72" t="s">
        <v>253</v>
      </c>
      <c r="B72" t="s">
        <v>247</v>
      </c>
    </row>
    <row r="73" spans="1:2" x14ac:dyDescent="0.2">
      <c r="A73" t="s">
        <v>254</v>
      </c>
      <c r="B73" t="s">
        <v>247</v>
      </c>
    </row>
    <row r="74" spans="1:2" x14ac:dyDescent="0.2">
      <c r="A74" t="s">
        <v>255</v>
      </c>
      <c r="B74" t="s">
        <v>247</v>
      </c>
    </row>
    <row r="75" spans="1:2" x14ac:dyDescent="0.2">
      <c r="A75" t="s">
        <v>256</v>
      </c>
      <c r="B75" t="s">
        <v>247</v>
      </c>
    </row>
    <row r="76" spans="1:2" x14ac:dyDescent="0.2">
      <c r="A76" t="s">
        <v>257</v>
      </c>
      <c r="B76" t="s">
        <v>247</v>
      </c>
    </row>
    <row r="77" spans="1:2" x14ac:dyDescent="0.2">
      <c r="A77" t="s">
        <v>258</v>
      </c>
      <c r="B77" t="s">
        <v>247</v>
      </c>
    </row>
    <row r="78" spans="1:2" x14ac:dyDescent="0.2">
      <c r="A78" t="s">
        <v>259</v>
      </c>
      <c r="B78" t="s">
        <v>247</v>
      </c>
    </row>
    <row r="79" spans="1:2" x14ac:dyDescent="0.2">
      <c r="A79" t="s">
        <v>260</v>
      </c>
      <c r="B79" t="s">
        <v>247</v>
      </c>
    </row>
    <row r="80" spans="1:2" x14ac:dyDescent="0.2">
      <c r="A80" t="s">
        <v>261</v>
      </c>
      <c r="B80" t="s">
        <v>247</v>
      </c>
    </row>
    <row r="81" spans="1:2" x14ac:dyDescent="0.2">
      <c r="A81" t="s">
        <v>262</v>
      </c>
      <c r="B81" t="s">
        <v>247</v>
      </c>
    </row>
    <row r="82" spans="1:2" x14ac:dyDescent="0.2">
      <c r="A82" t="s">
        <v>263</v>
      </c>
      <c r="B82" t="s">
        <v>247</v>
      </c>
    </row>
    <row r="83" spans="1:2" x14ac:dyDescent="0.2">
      <c r="A83" t="s">
        <v>264</v>
      </c>
      <c r="B83" t="s">
        <v>247</v>
      </c>
    </row>
    <row r="84" spans="1:2" x14ac:dyDescent="0.2">
      <c r="A84" t="s">
        <v>265</v>
      </c>
      <c r="B84" t="s">
        <v>247</v>
      </c>
    </row>
    <row r="85" spans="1:2" x14ac:dyDescent="0.2">
      <c r="A85" t="s">
        <v>266</v>
      </c>
      <c r="B85" t="s">
        <v>247</v>
      </c>
    </row>
    <row r="86" spans="1:2" x14ac:dyDescent="0.2">
      <c r="A86" t="s">
        <v>267</v>
      </c>
      <c r="B86" t="s">
        <v>268</v>
      </c>
    </row>
    <row r="87" spans="1:2" x14ac:dyDescent="0.2">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2021-02-09T00:23:57Z</cp:lastPrinted>
  <dcterms:created xsi:type="dcterms:W3CDTF">2020-12-15T03:37:56Z</dcterms:created>
  <dcterms:modified xsi:type="dcterms:W3CDTF">2021-02-09T00:27:40Z</dcterms:modified>
  <cp:category/>
</cp:coreProperties>
</file>