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0" documentId="13_ncr:1_{E9904C82-FA27-4E39-8EEE-AB8220D1DAC7}" xr6:coauthVersionLast="47" xr6:coauthVersionMax="47" xr10:uidLastSave="{00000000-0000-0000-0000-000000000000}"/>
  <bookViews>
    <workbookView xWindow="-108" yWindow="-108" windowWidth="23256" windowHeight="12576" activeTab="1" xr2:uid="{A06C4693-02AC-408A-BA5A-CD3C060B5FED}"/>
  </bookViews>
  <sheets>
    <sheet name="請求書(診療所)" sheetId="1" r:id="rId1"/>
    <sheet name="診療所用" sheetId="2" r:id="rId2"/>
    <sheet name="職域接種チェックシート" sheetId="3" r:id="rId3"/>
  </sheets>
  <definedNames>
    <definedName name="_xlnm._FilterDatabase" localSheetId="1" hidden="1">診療所用!$A$10:$N$36</definedName>
    <definedName name="_xlnm._FilterDatabase" localSheetId="0" hidden="1">'請求書(診療所)'!#REF!</definedName>
    <definedName name="_xlnm.Print_Area" localSheetId="1">診療所用!$A$1:$N$50</definedName>
    <definedName name="_xlnm.Print_Area" localSheetId="0">'請求書(診療所)'!$A$1:$O$50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0" i="2" l="1"/>
  <c r="K32" i="2"/>
  <c r="I32" i="2"/>
  <c r="K29" i="2" l="1"/>
  <c r="K26" i="2"/>
  <c r="K23" i="2"/>
  <c r="K20" i="2"/>
  <c r="K17" i="2"/>
  <c r="K14" i="2"/>
  <c r="K11" i="2"/>
  <c r="I11" i="2"/>
  <c r="B1" i="3"/>
  <c r="Q31" i="2" l="1"/>
  <c r="Q36" i="2" s="1"/>
  <c r="I29" i="2"/>
  <c r="J29" i="2" s="1"/>
  <c r="I26" i="2"/>
  <c r="I23" i="2"/>
  <c r="J23" i="2" s="1"/>
  <c r="I20" i="2"/>
  <c r="I17" i="2"/>
  <c r="J17" i="2" s="1"/>
  <c r="I14" i="2"/>
  <c r="Q10" i="2"/>
  <c r="C10" i="2"/>
  <c r="D10" i="2" s="1"/>
  <c r="E10" i="2" s="1"/>
  <c r="F10" i="2" s="1"/>
  <c r="G10" i="2" s="1"/>
  <c r="H10" i="2" s="1"/>
  <c r="B13" i="2" s="1"/>
  <c r="C13" i="2" s="1"/>
  <c r="D13" i="2" s="1"/>
  <c r="E13" i="2" s="1"/>
  <c r="F13" i="2" s="1"/>
  <c r="G13" i="2" s="1"/>
  <c r="H13" i="2" s="1"/>
  <c r="B16" i="2" s="1"/>
  <c r="C16" i="2" s="1"/>
  <c r="D16" i="2" s="1"/>
  <c r="E16" i="2" s="1"/>
  <c r="F16" i="2" s="1"/>
  <c r="G16" i="2" s="1"/>
  <c r="H16" i="2" s="1"/>
  <c r="B19" i="2" s="1"/>
  <c r="C19" i="2" s="1"/>
  <c r="D19" i="2" s="1"/>
  <c r="E19" i="2" s="1"/>
  <c r="F19" i="2" s="1"/>
  <c r="G19" i="2" s="1"/>
  <c r="B2" i="2"/>
  <c r="H19" i="2" l="1"/>
  <c r="B22" i="2" s="1"/>
  <c r="C22" i="2" s="1"/>
  <c r="D22" i="2" s="1"/>
  <c r="E22" i="2" s="1"/>
  <c r="F22" i="2" s="1"/>
  <c r="G22" i="2" s="1"/>
  <c r="H22" i="2" s="1"/>
  <c r="B25" i="2" s="1"/>
  <c r="C25" i="2" s="1"/>
  <c r="D25" i="2" s="1"/>
  <c r="E25" i="2" s="1"/>
  <c r="F25" i="2" s="1"/>
  <c r="G25" i="2" s="1"/>
  <c r="H25" i="2" s="1"/>
  <c r="B28" i="2" s="1"/>
  <c r="C28" i="2" s="1"/>
  <c r="D28" i="2" s="1"/>
  <c r="E28" i="2" s="1"/>
  <c r="F28" i="2" s="1"/>
  <c r="G28" i="2" s="1"/>
  <c r="H28" i="2" s="1"/>
  <c r="B31" i="2" s="1"/>
  <c r="C31" i="2" s="1"/>
  <c r="D31" i="2" s="1"/>
  <c r="E31" i="2" s="1"/>
  <c r="F31" i="2" s="1"/>
  <c r="G31" i="2" s="1"/>
  <c r="Q28" i="2"/>
  <c r="Q22" i="2"/>
  <c r="Q16" i="2"/>
  <c r="Q25" i="2"/>
  <c r="J26" i="2"/>
  <c r="Q13" i="2"/>
  <c r="J14" i="2"/>
  <c r="Q19" i="2"/>
  <c r="J20" i="2"/>
  <c r="J32" i="2"/>
  <c r="J11" i="2"/>
  <c r="T40" i="2" l="1"/>
  <c r="T41" i="2"/>
  <c r="S31" i="2" l="1"/>
  <c r="S19" i="2"/>
  <c r="S25" i="2"/>
  <c r="S13" i="2"/>
  <c r="S22" i="2"/>
  <c r="S10" i="2"/>
  <c r="S28" i="2"/>
  <c r="S16" i="2"/>
  <c r="W22" i="2"/>
  <c r="W31" i="2"/>
  <c r="W28" i="2"/>
  <c r="W25" i="2"/>
  <c r="W19" i="2"/>
  <c r="W16" i="2"/>
  <c r="W10" i="2"/>
  <c r="W36" i="2" s="1"/>
  <c r="W13" i="2"/>
  <c r="S36" i="2" l="1"/>
  <c r="T47" i="2"/>
  <c r="Z25" i="2"/>
  <c r="AA25" i="2" s="1"/>
  <c r="Z28" i="2"/>
  <c r="AA28" i="2" s="1"/>
  <c r="Z31" i="2"/>
  <c r="Z19" i="2"/>
  <c r="AA19" i="2" s="1"/>
  <c r="Z22" i="2"/>
  <c r="AA22" i="2" s="1"/>
  <c r="Z16" i="2"/>
  <c r="AA16" i="2" s="1"/>
  <c r="Z13" i="2"/>
  <c r="AA13" i="2" s="1"/>
  <c r="Z10" i="2"/>
  <c r="T46" i="2"/>
  <c r="Z36" i="2" l="1"/>
  <c r="T42" i="2" s="1"/>
  <c r="AA31" i="2"/>
  <c r="AA10" i="2"/>
  <c r="AA36" i="2" l="1"/>
  <c r="T48" i="2" s="1"/>
  <c r="T50" i="2" s="1"/>
  <c r="I23" i="1" s="1"/>
  <c r="I28" i="1" s="1"/>
  <c r="E18" i="1" s="1"/>
</calcChain>
</file>

<file path=xl/sharedStrings.xml><?xml version="1.0" encoding="utf-8"?>
<sst xmlns="http://schemas.openxmlformats.org/spreadsheetml/2006/main" count="140" uniqueCount="114">
  <si>
    <t>　宮崎県知事　河野　俊嗣　殿</t>
    <rPh sb="1" eb="3">
      <t>ミヤザキ</t>
    </rPh>
    <rPh sb="3" eb="6">
      <t>ケンチジ</t>
    </rPh>
    <rPh sb="4" eb="6">
      <t>チジ</t>
    </rPh>
    <rPh sb="7" eb="9">
      <t>カワノ</t>
    </rPh>
    <rPh sb="10" eb="12">
      <t>シュンジ</t>
    </rPh>
    <rPh sb="13" eb="14">
      <t>トノ</t>
    </rPh>
    <phoneticPr fontId="3"/>
  </si>
  <si>
    <t>所在地</t>
    <rPh sb="0" eb="3">
      <t>ショザイチ</t>
    </rPh>
    <phoneticPr fontId="8"/>
  </si>
  <si>
    <t>法人・
医療機関名</t>
    <rPh sb="0" eb="2">
      <t>ホウジン</t>
    </rPh>
    <rPh sb="4" eb="6">
      <t>イリョウ</t>
    </rPh>
    <rPh sb="6" eb="9">
      <t>キカンメイ</t>
    </rPh>
    <phoneticPr fontId="8"/>
  </si>
  <si>
    <t>代表者職・氏名</t>
    <rPh sb="0" eb="3">
      <t>ダイヒョウシャ</t>
    </rPh>
    <rPh sb="3" eb="4">
      <t>ショク</t>
    </rPh>
    <rPh sb="5" eb="7">
      <t>シメイ</t>
    </rPh>
    <phoneticPr fontId="8"/>
  </si>
  <si>
    <t>個別接種促進のための支援事業に係る請求書（　診療所　）</t>
    <rPh sb="0" eb="2">
      <t>コベツ</t>
    </rPh>
    <rPh sb="2" eb="4">
      <t>セッシュ</t>
    </rPh>
    <rPh sb="4" eb="6">
      <t>ソクシン</t>
    </rPh>
    <rPh sb="15" eb="16">
      <t>カカ</t>
    </rPh>
    <rPh sb="17" eb="20">
      <t>セイキュウショ</t>
    </rPh>
    <rPh sb="22" eb="25">
      <t>シンリョウジョ</t>
    </rPh>
    <phoneticPr fontId="3"/>
  </si>
  <si>
    <t>請求金額</t>
    <rPh sb="0" eb="2">
      <t>セイキュウ</t>
    </rPh>
    <rPh sb="2" eb="4">
      <t>キンガク</t>
    </rPh>
    <phoneticPr fontId="8"/>
  </si>
  <si>
    <t>内訳</t>
    <rPh sb="0" eb="2">
      <t>ウチワケ</t>
    </rPh>
    <phoneticPr fontId="3"/>
  </si>
  <si>
    <t>①診療所における接種体制確保協力金（様式２）</t>
    <rPh sb="1" eb="4">
      <t>シンリョウジョ</t>
    </rPh>
    <rPh sb="8" eb="12">
      <t>セッシュタイセイ</t>
    </rPh>
    <rPh sb="12" eb="14">
      <t>カクホ</t>
    </rPh>
    <rPh sb="14" eb="17">
      <t>キョウリョクキン</t>
    </rPh>
    <rPh sb="18" eb="20">
      <t>ヨウシキ</t>
    </rPh>
    <phoneticPr fontId="3"/>
  </si>
  <si>
    <t>円</t>
    <rPh sb="0" eb="1">
      <t>エン</t>
    </rPh>
    <phoneticPr fontId="3"/>
  </si>
  <si>
    <t>②病院における接種体制確保協力金（様式２）</t>
    <rPh sb="1" eb="3">
      <t>ビョウイン</t>
    </rPh>
    <phoneticPr fontId="3"/>
  </si>
  <si>
    <t>合計</t>
    <rPh sb="0" eb="2">
      <t>ゴウケイ</t>
    </rPh>
    <phoneticPr fontId="3"/>
  </si>
  <si>
    <t>金融機関コード</t>
    <rPh sb="0" eb="2">
      <t>キンユウ</t>
    </rPh>
    <rPh sb="2" eb="4">
      <t>キカン</t>
    </rPh>
    <phoneticPr fontId="3"/>
  </si>
  <si>
    <t>支店コード</t>
    <rPh sb="0" eb="2">
      <t>シテン</t>
    </rPh>
    <phoneticPr fontId="3"/>
  </si>
  <si>
    <t>金融機関名</t>
    <rPh sb="0" eb="2">
      <t>キンユウ</t>
    </rPh>
    <rPh sb="2" eb="5">
      <t>キカンメイ</t>
    </rPh>
    <phoneticPr fontId="3"/>
  </si>
  <si>
    <t>支店名</t>
    <rPh sb="0" eb="2">
      <t>シテン</t>
    </rPh>
    <rPh sb="2" eb="3">
      <t>メイ</t>
    </rPh>
    <phoneticPr fontId="3"/>
  </si>
  <si>
    <t>預金種別</t>
    <rPh sb="0" eb="2">
      <t>ヨキン</t>
    </rPh>
    <rPh sb="2" eb="4">
      <t>シュベツ</t>
    </rPh>
    <phoneticPr fontId="3"/>
  </si>
  <si>
    <t>口座番号</t>
    <rPh sb="0" eb="2">
      <t>コウザ</t>
    </rPh>
    <rPh sb="2" eb="4">
      <t>バンゴウ</t>
    </rPh>
    <phoneticPr fontId="3"/>
  </si>
  <si>
    <t>フリガナ</t>
    <phoneticPr fontId="3"/>
  </si>
  <si>
    <t>口座名義人</t>
    <rPh sb="0" eb="2">
      <t>コウザ</t>
    </rPh>
    <rPh sb="2" eb="5">
      <t>メイギニン</t>
    </rPh>
    <phoneticPr fontId="3"/>
  </si>
  <si>
    <t>所属先</t>
    <rPh sb="0" eb="2">
      <t>ショゾク</t>
    </rPh>
    <rPh sb="2" eb="3">
      <t>サキ</t>
    </rPh>
    <phoneticPr fontId="3"/>
  </si>
  <si>
    <t>担当者フリガナ</t>
    <rPh sb="0" eb="3">
      <t>タントウシャ</t>
    </rPh>
    <phoneticPr fontId="3"/>
  </si>
  <si>
    <t>担当者氏名</t>
    <rPh sb="0" eb="3">
      <t>タントウシャ</t>
    </rPh>
    <rPh sb="3" eb="5">
      <t>シメイ</t>
    </rPh>
    <phoneticPr fontId="3"/>
  </si>
  <si>
    <t>医療機関等名称</t>
    <phoneticPr fontId="3"/>
  </si>
  <si>
    <t>　新型コロナウイルスワクチン接種の実績報告書（診療所）</t>
    <rPh sb="1" eb="3">
      <t>シンガタ</t>
    </rPh>
    <rPh sb="14" eb="16">
      <t>セッシュ</t>
    </rPh>
    <rPh sb="17" eb="19">
      <t>ジッセキ</t>
    </rPh>
    <rPh sb="19" eb="22">
      <t>ホウコクショ</t>
    </rPh>
    <rPh sb="23" eb="26">
      <t>シンリョウジョ</t>
    </rPh>
    <phoneticPr fontId="3"/>
  </si>
  <si>
    <t>　　下記のとおり、新型コロナウイルスワクチンの接種を行ったので報告する。</t>
    <rPh sb="2" eb="4">
      <t>カキ</t>
    </rPh>
    <rPh sb="9" eb="11">
      <t>シンガタ</t>
    </rPh>
    <rPh sb="23" eb="25">
      <t>セッシュ</t>
    </rPh>
    <rPh sb="26" eb="27">
      <t>オコナ</t>
    </rPh>
    <rPh sb="31" eb="33">
      <t>ホウコク</t>
    </rPh>
    <phoneticPr fontId="3"/>
  </si>
  <si>
    <t>接種回数</t>
    <rPh sb="0" eb="2">
      <t>セッシュ</t>
    </rPh>
    <rPh sb="2" eb="4">
      <t>カイスウ</t>
    </rPh>
    <phoneticPr fontId="3"/>
  </si>
  <si>
    <t>週150回以上接種の加算</t>
    <rPh sb="0" eb="1">
      <t>シュウ</t>
    </rPh>
    <rPh sb="4" eb="5">
      <t>カイ</t>
    </rPh>
    <rPh sb="5" eb="7">
      <t>イジョウ</t>
    </rPh>
    <rPh sb="7" eb="9">
      <t>セッシュ</t>
    </rPh>
    <rPh sb="10" eb="12">
      <t>カサン</t>
    </rPh>
    <phoneticPr fontId="3"/>
  </si>
  <si>
    <t>週100回以上接種の加算</t>
    <rPh sb="0" eb="1">
      <t>シュウ</t>
    </rPh>
    <rPh sb="4" eb="5">
      <t>カイ</t>
    </rPh>
    <rPh sb="5" eb="7">
      <t>イジョウ</t>
    </rPh>
    <rPh sb="7" eb="9">
      <t>セッシュ</t>
    </rPh>
    <rPh sb="10" eb="12">
      <t>カサン</t>
    </rPh>
    <phoneticPr fontId="3"/>
  </si>
  <si>
    <t>1日50回加算</t>
    <rPh sb="1" eb="2">
      <t>ニチ</t>
    </rPh>
    <rPh sb="4" eb="7">
      <t>カイカサン</t>
    </rPh>
    <phoneticPr fontId="3"/>
  </si>
  <si>
    <t>週の接種回数</t>
    <rPh sb="0" eb="1">
      <t>シュウ</t>
    </rPh>
    <rPh sb="2" eb="4">
      <t>セッシュ</t>
    </rPh>
    <rPh sb="4" eb="6">
      <t>カイスウ</t>
    </rPh>
    <phoneticPr fontId="3"/>
  </si>
  <si>
    <t>週の回数区分</t>
    <rPh sb="0" eb="1">
      <t>シュウ</t>
    </rPh>
    <rPh sb="2" eb="4">
      <t>カイスウ</t>
    </rPh>
    <rPh sb="4" eb="6">
      <t>クブン</t>
    </rPh>
    <phoneticPr fontId="3"/>
  </si>
  <si>
    <t>備考</t>
    <rPh sb="0" eb="2">
      <t>ビコウ</t>
    </rPh>
    <phoneticPr fontId="3"/>
  </si>
  <si>
    <t>（予診のみを含めない）</t>
    <rPh sb="1" eb="3">
      <t>ヨシン</t>
    </rPh>
    <rPh sb="6" eb="7">
      <t>フク</t>
    </rPh>
    <phoneticPr fontId="3"/>
  </si>
  <si>
    <t>単価 3,000円/回</t>
    <rPh sb="0" eb="2">
      <t>タンカ</t>
    </rPh>
    <rPh sb="8" eb="9">
      <t>エン</t>
    </rPh>
    <rPh sb="10" eb="11">
      <t>カイ</t>
    </rPh>
    <phoneticPr fontId="3"/>
  </si>
  <si>
    <t>単価 2,000円/回</t>
    <rPh sb="8" eb="9">
      <t>エン</t>
    </rPh>
    <phoneticPr fontId="3"/>
  </si>
  <si>
    <t>※同一日に左記の加算と重複は不可</t>
    <rPh sb="1" eb="3">
      <t>ドウイツ</t>
    </rPh>
    <rPh sb="3" eb="4">
      <t>ビ</t>
    </rPh>
    <rPh sb="5" eb="7">
      <t>サキ</t>
    </rPh>
    <rPh sb="8" eb="10">
      <t>カサン</t>
    </rPh>
    <rPh sb="11" eb="13">
      <t>ジュウフク</t>
    </rPh>
    <rPh sb="14" eb="16">
      <t>フカ</t>
    </rPh>
    <phoneticPr fontId="3"/>
  </si>
  <si>
    <t>（日）</t>
    <rPh sb="1" eb="2">
      <t>ニチ</t>
    </rPh>
    <phoneticPr fontId="3"/>
  </si>
  <si>
    <t>（月）</t>
    <rPh sb="1" eb="2">
      <t>ゲツ</t>
    </rPh>
    <phoneticPr fontId="3"/>
  </si>
  <si>
    <t>（火）</t>
    <rPh sb="1" eb="2">
      <t>カ</t>
    </rPh>
    <phoneticPr fontId="3"/>
  </si>
  <si>
    <t>（水）</t>
    <rPh sb="1" eb="2">
      <t>スイ</t>
    </rPh>
    <phoneticPr fontId="3"/>
  </si>
  <si>
    <t>（木）</t>
    <rPh sb="1" eb="2">
      <t>モク</t>
    </rPh>
    <phoneticPr fontId="3"/>
  </si>
  <si>
    <t>（金）</t>
    <rPh sb="1" eb="2">
      <t>キン</t>
    </rPh>
    <phoneticPr fontId="3"/>
  </si>
  <si>
    <t>（土）</t>
    <rPh sb="1" eb="2">
      <t>ド</t>
    </rPh>
    <phoneticPr fontId="3"/>
  </si>
  <si>
    <t>接種回数（予診のみを含めない）</t>
    <rPh sb="0" eb="2">
      <t>セッシュ</t>
    </rPh>
    <rPh sb="2" eb="4">
      <t>カイスウ</t>
    </rPh>
    <rPh sb="5" eb="7">
      <t>ヨシン</t>
    </rPh>
    <rPh sb="10" eb="11">
      <t>フク</t>
    </rPh>
    <phoneticPr fontId="3"/>
  </si>
  <si>
    <t>①150回以上接種した取扱いとする週</t>
    <rPh sb="11" eb="13">
      <t>トリアツカ</t>
    </rPh>
    <phoneticPr fontId="3"/>
  </si>
  <si>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3"/>
  </si>
  <si>
    <t>②100回以上接種した取扱いとする週</t>
    <phoneticPr fontId="3"/>
  </si>
  <si>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3"/>
  </si>
  <si>
    <t>③１日50回以上接種した取扱いとする日</t>
    <rPh sb="2" eb="3">
      <t>ニチ</t>
    </rPh>
    <rPh sb="5" eb="6">
      <t>カイ</t>
    </rPh>
    <rPh sb="6" eb="8">
      <t>イジョウ</t>
    </rPh>
    <rPh sb="8" eb="10">
      <t>セッシュ</t>
    </rPh>
    <rPh sb="12" eb="14">
      <t>トリアツカ</t>
    </rPh>
    <rPh sb="18" eb="19">
      <t>ヒ</t>
    </rPh>
    <phoneticPr fontId="3"/>
  </si>
  <si>
    <t>（1日あたり10万円交付　※①，②に該当しない週）</t>
    <rPh sb="2" eb="3">
      <t>ニチ</t>
    </rPh>
    <rPh sb="8" eb="10">
      <t>マンエン</t>
    </rPh>
    <rPh sb="10" eb="12">
      <t>コウフ</t>
    </rPh>
    <rPh sb="18" eb="20">
      <t>ガイトウ</t>
    </rPh>
    <rPh sb="23" eb="24">
      <t>シュウ</t>
    </rPh>
    <phoneticPr fontId="3"/>
  </si>
  <si>
    <t>※本報告書の「接種回数（予診のみを含めない）」には、集団接種である大規模接種会場・市町村特設会場の実績は含まれない。</t>
    <phoneticPr fontId="3"/>
  </si>
  <si>
    <t>(算定額）</t>
    <rPh sb="1" eb="3">
      <t>サンテイ</t>
    </rPh>
    <rPh sb="3" eb="4">
      <t>ガク</t>
    </rPh>
    <phoneticPr fontId="3"/>
  </si>
  <si>
    <t>週150回以上接種にかかる交付額</t>
    <rPh sb="0" eb="1">
      <t>シュウ</t>
    </rPh>
    <rPh sb="4" eb="5">
      <t>カイ</t>
    </rPh>
    <rPh sb="5" eb="7">
      <t>イジョウ</t>
    </rPh>
    <rPh sb="7" eb="9">
      <t>セッシュ</t>
    </rPh>
    <rPh sb="13" eb="16">
      <t>コウフガク</t>
    </rPh>
    <phoneticPr fontId="3"/>
  </si>
  <si>
    <t>週100回以上接種にかかる交付額</t>
    <rPh sb="0" eb="1">
      <t>シュウ</t>
    </rPh>
    <rPh sb="4" eb="5">
      <t>カイ</t>
    </rPh>
    <rPh sb="5" eb="7">
      <t>イジョウ</t>
    </rPh>
    <rPh sb="7" eb="9">
      <t>セッシュ</t>
    </rPh>
    <rPh sb="13" eb="16">
      <t>コウフガク</t>
    </rPh>
    <phoneticPr fontId="3"/>
  </si>
  <si>
    <t>１日50回以上接種にかかる交付額</t>
    <rPh sb="1" eb="2">
      <t>ニチ</t>
    </rPh>
    <rPh sb="4" eb="5">
      <t>カイ</t>
    </rPh>
    <rPh sb="5" eb="7">
      <t>イジョウ</t>
    </rPh>
    <rPh sb="7" eb="9">
      <t>セッシュ</t>
    </rPh>
    <rPh sb="13" eb="16">
      <t>コウフガク</t>
    </rPh>
    <phoneticPr fontId="3"/>
  </si>
  <si>
    <t>合計額</t>
    <rPh sb="0" eb="3">
      <t>ゴウケイガク</t>
    </rPh>
    <phoneticPr fontId="3"/>
  </si>
  <si>
    <t>－</t>
    <phoneticPr fontId="3"/>
  </si>
  <si>
    <t>→　はい</t>
  </si>
  <si>
    <t>　　　↓　　　いいえ</t>
  </si>
  <si>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3"/>
  </si>
  <si>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3"/>
  </si>
  <si>
    <t>問２　職域接種を実施していない</t>
    <rPh sb="0" eb="1">
      <t>トイ</t>
    </rPh>
    <rPh sb="3" eb="5">
      <t>ショクイキ</t>
    </rPh>
    <rPh sb="5" eb="7">
      <t>セッシュ</t>
    </rPh>
    <rPh sb="8" eb="10">
      <t>ジッシ</t>
    </rPh>
    <phoneticPr fontId="3"/>
  </si>
  <si>
    <t>（はいの場合問３以降に回答する必要はありません。）</t>
    <rPh sb="4" eb="6">
      <t>バアイ</t>
    </rPh>
    <rPh sb="6" eb="7">
      <t>トイ</t>
    </rPh>
    <rPh sb="8" eb="10">
      <t>イコウ</t>
    </rPh>
    <phoneticPr fontId="3"/>
  </si>
  <si>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3"/>
  </si>
  <si>
    <t>（はいの場合問４以降に回答する必要はありません。）</t>
    <rPh sb="4" eb="6">
      <t>バアイ</t>
    </rPh>
    <rPh sb="6" eb="7">
      <t>トイ</t>
    </rPh>
    <rPh sb="8" eb="10">
      <t>イコウ</t>
    </rPh>
    <phoneticPr fontId="3"/>
  </si>
  <si>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3"/>
  </si>
  <si>
    <t>　→　はい</t>
    <phoneticPr fontId="3"/>
  </si>
  <si>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3"/>
  </si>
  <si>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3"/>
  </si>
  <si>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3"/>
  </si>
  <si>
    <t>　　②「中小企業（中小企業基本法（昭和38年法律第154号）第２条第１項に規定する中小企業を指す。）が商工会議所、総合型</t>
    <phoneticPr fontId="3"/>
  </si>
  <si>
    <t>　　　健保組合、業界団体等複数の企業で構成される団体を事務局として共同実施した職域接種」又は「文部科学省が別に定める</t>
    <phoneticPr fontId="3"/>
  </si>
  <si>
    <t>　　　地域貢献の基準を満たす大学、短期大学、高等専門学校、専門学校の職域接種で所属の学生も対象に実施した職域接種」</t>
    <phoneticPr fontId="3"/>
  </si>
  <si>
    <t>　　　である。</t>
    <phoneticPr fontId="3"/>
  </si>
  <si>
    <t>　　　</t>
    <phoneticPr fontId="3"/>
  </si>
  <si>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3"/>
  </si>
  <si>
    <t>名称</t>
    <rPh sb="0" eb="2">
      <t>メイショウ</t>
    </rPh>
    <phoneticPr fontId="3"/>
  </si>
  <si>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3"/>
  </si>
  <si>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3"/>
  </si>
  <si>
    <t>別記</t>
    <rPh sb="0" eb="2">
      <t>ベッキ</t>
    </rPh>
    <phoneticPr fontId="3"/>
  </si>
  <si>
    <t>様式第１号</t>
    <rPh sb="0" eb="2">
      <t>ヨウシキ</t>
    </rPh>
    <rPh sb="2" eb="3">
      <t>ダイ</t>
    </rPh>
    <rPh sb="4" eb="5">
      <t>ゴウ</t>
    </rPh>
    <phoneticPr fontId="3"/>
  </si>
  <si>
    <t>日</t>
    <rPh sb="0" eb="1">
      <t>ニチ</t>
    </rPh>
    <phoneticPr fontId="3"/>
  </si>
  <si>
    <t>月</t>
  </si>
  <si>
    <t>火</t>
  </si>
  <si>
    <t>水</t>
  </si>
  <si>
    <t>木</t>
  </si>
  <si>
    <t>金</t>
  </si>
  <si>
    <t>土</t>
  </si>
  <si>
    <t>時間外等の接種体制の有無</t>
    <rPh sb="0" eb="4">
      <t>ジカンガイトウ</t>
    </rPh>
    <rPh sb="5" eb="9">
      <t>セッシュタイセイ</t>
    </rPh>
    <rPh sb="10" eb="12">
      <t>ウム</t>
    </rPh>
    <phoneticPr fontId="3"/>
  </si>
  <si>
    <t>週のうち、時間外等の接種体制の実施</t>
    <rPh sb="0" eb="1">
      <t>シュウ</t>
    </rPh>
    <rPh sb="5" eb="8">
      <t>ジカンガイ</t>
    </rPh>
    <rPh sb="8" eb="9">
      <t>トウ</t>
    </rPh>
    <rPh sb="10" eb="12">
      <t>セッシュ</t>
    </rPh>
    <rPh sb="12" eb="14">
      <t>タイセイ</t>
    </rPh>
    <rPh sb="15" eb="17">
      <t>ジッシ</t>
    </rPh>
    <phoneticPr fontId="3"/>
  </si>
  <si>
    <t>接種回数計（予診のみを含めない）</t>
    <rPh sb="0" eb="2">
      <t>セッシュ</t>
    </rPh>
    <rPh sb="2" eb="4">
      <t>カイスウ</t>
    </rPh>
    <rPh sb="4" eb="5">
      <t>ケイ</t>
    </rPh>
    <rPh sb="6" eb="8">
      <t>ヨシン</t>
    </rPh>
    <rPh sb="11" eb="12">
      <t>フク</t>
    </rPh>
    <phoneticPr fontId="3"/>
  </si>
  <si>
    <t>合計</t>
    <rPh sb="0" eb="2">
      <t>ゴウケイ</t>
    </rPh>
    <phoneticPr fontId="3"/>
  </si>
  <si>
    <t>ラン</t>
    <phoneticPr fontId="3"/>
  </si>
  <si>
    <t xml:space="preserve">   (参考）標榜する診療時間</t>
    <rPh sb="4" eb="6">
      <t>サンコウ</t>
    </rPh>
    <rPh sb="7" eb="9">
      <t>ヒョウボウ</t>
    </rPh>
    <rPh sb="11" eb="15">
      <t>シンリョウジカン</t>
    </rPh>
    <phoneticPr fontId="3"/>
  </si>
  <si>
    <t>連絡先電話番号</t>
    <rPh sb="0" eb="2">
      <t>レンラク</t>
    </rPh>
    <rPh sb="2" eb="3">
      <t>サキ</t>
    </rPh>
    <rPh sb="3" eb="5">
      <t>デンワ</t>
    </rPh>
    <rPh sb="5" eb="7">
      <t>バンゴウ</t>
    </rPh>
    <phoneticPr fontId="3"/>
  </si>
  <si>
    <t>又は メールアドレス</t>
    <rPh sb="0" eb="1">
      <t>マタ</t>
    </rPh>
    <phoneticPr fontId="3"/>
  </si>
  <si>
    <t>　　※本様式において「時間外等」は、時間外の他に、夜間・休日を指す。</t>
    <rPh sb="3" eb="4">
      <t>ホン</t>
    </rPh>
    <rPh sb="4" eb="6">
      <t>ヨウシキ</t>
    </rPh>
    <rPh sb="11" eb="13">
      <t>ジカン</t>
    </rPh>
    <rPh sb="13" eb="14">
      <t>ガイ</t>
    </rPh>
    <rPh sb="14" eb="15">
      <t>トウ</t>
    </rPh>
    <rPh sb="18" eb="21">
      <t>ジカンガイ</t>
    </rPh>
    <rPh sb="22" eb="23">
      <t>ホカ</t>
    </rPh>
    <rPh sb="25" eb="27">
      <t>ヤカン</t>
    </rPh>
    <rPh sb="28" eb="30">
      <t>キュウジツ</t>
    </rPh>
    <rPh sb="31" eb="32">
      <t>サ</t>
    </rPh>
    <phoneticPr fontId="2"/>
  </si>
  <si>
    <t>（診療所用）</t>
    <rPh sb="1" eb="4">
      <t>シンリョウジョ</t>
    </rPh>
    <rPh sb="4" eb="5">
      <t>ヨウ</t>
    </rPh>
    <phoneticPr fontId="3"/>
  </si>
  <si>
    <t>様式第２号（その１）</t>
    <rPh sb="0" eb="2">
      <t>ヨウシキ</t>
    </rPh>
    <rPh sb="2" eb="3">
      <t>ダイ</t>
    </rPh>
    <rPh sb="4" eb="5">
      <t>ゴウ</t>
    </rPh>
    <phoneticPr fontId="3"/>
  </si>
  <si>
    <t>（それぞれの週のうち、少なくとも1日は時間外等の接種体制有）</t>
    <rPh sb="6" eb="7">
      <t>シュウ</t>
    </rPh>
    <rPh sb="11" eb="12">
      <t>スク</t>
    </rPh>
    <rPh sb="17" eb="18">
      <t>ニチ</t>
    </rPh>
    <rPh sb="19" eb="23">
      <t>ジカンガイトウ</t>
    </rPh>
    <rPh sb="24" eb="28">
      <t>セッシュタイセイ</t>
    </rPh>
    <rPh sb="28" eb="29">
      <t>アリ</t>
    </rPh>
    <phoneticPr fontId="3"/>
  </si>
  <si>
    <t>（その日において、時間外等の接種体制有）</t>
    <rPh sb="3" eb="4">
      <t>ヒ</t>
    </rPh>
    <phoneticPr fontId="3"/>
  </si>
  <si>
    <t>　　　令和5年2月5日から令和5年3月31日の期間において、様式２報告書のとおり
　　新型コロナウイルスワクチンの接種を実施したため、次のとおり請求する。</t>
    <rPh sb="3" eb="5">
      <t>レイワ</t>
    </rPh>
    <rPh sb="6" eb="7">
      <t>ネン</t>
    </rPh>
    <rPh sb="8" eb="9">
      <t>ガツ</t>
    </rPh>
    <rPh sb="10" eb="11">
      <t>ニチ</t>
    </rPh>
    <rPh sb="18" eb="19">
      <t>ガツ</t>
    </rPh>
    <rPh sb="21" eb="22">
      <t>ニチ</t>
    </rPh>
    <rPh sb="23" eb="25">
      <t>キカン</t>
    </rPh>
    <rPh sb="30" eb="32">
      <t>ヨウシキ</t>
    </rPh>
    <rPh sb="43" eb="45">
      <t>シンガタ</t>
    </rPh>
    <rPh sb="57" eb="59">
      <t>セッシュ</t>
    </rPh>
    <rPh sb="60" eb="62">
      <t>ジッシ</t>
    </rPh>
    <rPh sb="67" eb="68">
      <t>ツギ</t>
    </rPh>
    <rPh sb="72" eb="74">
      <t>セイキュウ</t>
    </rPh>
    <phoneticPr fontId="3"/>
  </si>
  <si>
    <t>2023年2月5日から2023年3月31日の間</t>
    <rPh sb="4" eb="5">
      <t>ネン</t>
    </rPh>
    <rPh sb="6" eb="7">
      <t>ガツ</t>
    </rPh>
    <rPh sb="8" eb="9">
      <t>ニチ</t>
    </rPh>
    <rPh sb="15" eb="16">
      <t>ネン</t>
    </rPh>
    <rPh sb="17" eb="18">
      <t>ガツ</t>
    </rPh>
    <rPh sb="20" eb="21">
      <t>ニチ</t>
    </rPh>
    <rPh sb="22" eb="23">
      <t>アイダ</t>
    </rPh>
    <phoneticPr fontId="3"/>
  </si>
  <si>
    <t>2月5日～2月11日の週</t>
    <rPh sb="1" eb="2">
      <t>ガツ</t>
    </rPh>
    <rPh sb="3" eb="4">
      <t>ニチ</t>
    </rPh>
    <rPh sb="6" eb="7">
      <t>ガツ</t>
    </rPh>
    <rPh sb="9" eb="10">
      <t>ニチ</t>
    </rPh>
    <rPh sb="10" eb="11">
      <t>シュウ</t>
    </rPh>
    <phoneticPr fontId="3"/>
  </si>
  <si>
    <t>2月12日～2月18日の週</t>
    <rPh sb="1" eb="2">
      <t>ガツ</t>
    </rPh>
    <rPh sb="4" eb="5">
      <t>ニチ</t>
    </rPh>
    <rPh sb="7" eb="8">
      <t>ガツ</t>
    </rPh>
    <rPh sb="10" eb="11">
      <t>ニチ</t>
    </rPh>
    <rPh sb="12" eb="13">
      <t>シュウ</t>
    </rPh>
    <phoneticPr fontId="3"/>
  </si>
  <si>
    <t>2月19日～2月25日の週</t>
    <rPh sb="1" eb="2">
      <t>ガツ</t>
    </rPh>
    <rPh sb="4" eb="5">
      <t>ニチ</t>
    </rPh>
    <rPh sb="7" eb="8">
      <t>ガツ</t>
    </rPh>
    <rPh sb="10" eb="11">
      <t>ニチ</t>
    </rPh>
    <phoneticPr fontId="3"/>
  </si>
  <si>
    <t>2月26日～3月4日の週</t>
    <rPh sb="1" eb="2">
      <t>ガツ</t>
    </rPh>
    <rPh sb="4" eb="5">
      <t>ニチ</t>
    </rPh>
    <rPh sb="7" eb="8">
      <t>ガツ</t>
    </rPh>
    <rPh sb="9" eb="10">
      <t>ニチ</t>
    </rPh>
    <rPh sb="11" eb="12">
      <t>シュウ</t>
    </rPh>
    <phoneticPr fontId="3"/>
  </si>
  <si>
    <t>3月5日～3月11日の週</t>
    <rPh sb="1" eb="2">
      <t>ガツ</t>
    </rPh>
    <rPh sb="3" eb="4">
      <t>ニチ</t>
    </rPh>
    <rPh sb="6" eb="7">
      <t>ガツ</t>
    </rPh>
    <rPh sb="9" eb="10">
      <t>ニチ</t>
    </rPh>
    <rPh sb="11" eb="12">
      <t>シュウ</t>
    </rPh>
    <phoneticPr fontId="3"/>
  </si>
  <si>
    <t>3月12日～3月18日の週</t>
    <rPh sb="1" eb="2">
      <t>ガツ</t>
    </rPh>
    <rPh sb="4" eb="5">
      <t>ニチ</t>
    </rPh>
    <rPh sb="7" eb="8">
      <t>ガツ</t>
    </rPh>
    <rPh sb="10" eb="11">
      <t>ニチ</t>
    </rPh>
    <rPh sb="12" eb="13">
      <t>シュウ</t>
    </rPh>
    <phoneticPr fontId="3"/>
  </si>
  <si>
    <t>3月19日～3月25日の週</t>
    <rPh sb="1" eb="2">
      <t>ガツ</t>
    </rPh>
    <rPh sb="4" eb="5">
      <t>ニチ</t>
    </rPh>
    <rPh sb="7" eb="8">
      <t>ガツ</t>
    </rPh>
    <rPh sb="10" eb="11">
      <t>ニチ</t>
    </rPh>
    <rPh sb="12" eb="13">
      <t>シュウ</t>
    </rPh>
    <phoneticPr fontId="3"/>
  </si>
  <si>
    <t>3月26日～3月31日の週</t>
    <rPh sb="1" eb="2">
      <t>ガツ</t>
    </rPh>
    <rPh sb="4" eb="5">
      <t>ニチ</t>
    </rPh>
    <rPh sb="7" eb="8">
      <t>ガツ</t>
    </rPh>
    <rPh sb="10" eb="11">
      <t>ニチ</t>
    </rPh>
    <rPh sb="12" eb="13">
      <t>シュウ</t>
    </rPh>
    <phoneticPr fontId="3"/>
  </si>
  <si>
    <t>2月5日から3月31日の間</t>
    <rPh sb="1" eb="2">
      <t>ガツ</t>
    </rPh>
    <rPh sb="3" eb="4">
      <t>ニチ</t>
    </rPh>
    <rPh sb="7" eb="8">
      <t>ガツ</t>
    </rPh>
    <rPh sb="10" eb="11">
      <t>ニチ</t>
    </rPh>
    <rPh sb="12" eb="13">
      <t>アイダ</t>
    </rPh>
    <phoneticPr fontId="3"/>
  </si>
  <si>
    <t>2月5日から3月31日の間</t>
    <rPh sb="11" eb="12">
      <t>アイダ</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</si>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</sst>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Red]\(&quot;¥&quot;#,##0\)"/>
    <numFmt numFmtId="177" formatCode="General&quot;週&quot;"/>
    <numFmt numFmtId="178" formatCode="m/d"/>
    <numFmt numFmtId="179" formatCode="#,##0&quot;回&quot;;[Red]\-#,##0"/>
    <numFmt numFmtId="180" formatCode="#,##0&quot;円&quot;;[Red]\-#,##0"/>
    <numFmt numFmtId="181" formatCode="General&quot;日&quot;"/>
  </numFmts>
  <fonts count="44" x14ac:knownFonts="1">
    <font>
      <sz val="11"/>
      <color theme="1"/>
      <name val="游ゴシック"/>
      <family val="2"/>
      <charset val="128"/>
      <scheme val="minor"/>
    </font>
    <font>
      <sz val="11"/>
      <color theme="1"/>
      <name val="游ゴシック"/>
      <family val="2"/>
      <charset val="128"/>
      <scheme val="minor"/>
    </font>
    <font>
      <sz val="36"/>
      <color theme="1"/>
      <name val="游ゴシック"/>
      <family val="3"/>
      <charset val="128"/>
      <scheme val="minor"/>
    </font>
    <font>
      <sz val="6"/>
      <name val="游ゴシック"/>
      <family val="2"/>
      <charset val="128"/>
      <scheme val="minor"/>
    </font>
    <font>
      <b/>
      <sz val="36"/>
      <color theme="1"/>
      <name val="游ゴシック"/>
      <family val="3"/>
      <charset val="128"/>
      <scheme val="minor"/>
    </font>
    <font>
      <sz val="48"/>
      <color theme="1"/>
      <name val="游ゴシック"/>
      <family val="3"/>
      <charset val="128"/>
      <scheme val="minor"/>
    </font>
    <font>
      <sz val="11"/>
      <name val="ＭＳ 明朝"/>
      <family val="1"/>
      <charset val="128"/>
    </font>
    <font>
      <sz val="36"/>
      <name val="ＭＳ 明朝"/>
      <family val="1"/>
      <charset val="128"/>
    </font>
    <font>
      <sz val="6"/>
      <name val="游ゴシック"/>
      <family val="3"/>
      <charset val="128"/>
      <scheme val="minor"/>
    </font>
    <font>
      <b/>
      <sz val="36"/>
      <name val="ＭＳ 明朝"/>
      <family val="1"/>
      <charset val="128"/>
    </font>
    <font>
      <b/>
      <sz val="48"/>
      <color theme="1"/>
      <name val="游ゴシック"/>
      <family val="3"/>
      <charset val="128"/>
      <scheme val="minor"/>
    </font>
    <font>
      <b/>
      <sz val="62"/>
      <color rgb="FFFF0000"/>
      <name val="游ゴシック"/>
      <family val="3"/>
      <charset val="128"/>
      <scheme val="minor"/>
    </font>
    <font>
      <sz val="48"/>
      <name val="游ゴシック"/>
      <family val="3"/>
      <charset val="128"/>
      <scheme val="minor"/>
    </font>
    <font>
      <sz val="36"/>
      <name val="游ゴシック"/>
      <family val="3"/>
      <charset val="128"/>
      <scheme val="minor"/>
    </font>
    <font>
      <sz val="28"/>
      <color theme="1"/>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b/>
      <sz val="20"/>
      <color theme="1"/>
      <name val="游ゴシック"/>
      <family val="3"/>
      <charset val="128"/>
      <scheme val="minor"/>
    </font>
    <font>
      <b/>
      <sz val="22"/>
      <color theme="1"/>
      <name val="游ゴシック"/>
      <family val="3"/>
      <charset val="128"/>
      <scheme val="minor"/>
    </font>
    <font>
      <sz val="18"/>
      <color theme="1"/>
      <name val="游ゴシック"/>
      <family val="2"/>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12"/>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
      <b/>
      <sz val="14"/>
      <color theme="0"/>
      <name val="游ゴシック"/>
      <family val="3"/>
      <charset val="128"/>
      <scheme val="minor"/>
    </font>
    <font>
      <b/>
      <sz val="26"/>
      <color theme="1"/>
      <name val="游ゴシック"/>
      <family val="3"/>
      <charset val="128"/>
      <scheme val="minor"/>
    </font>
    <font>
      <sz val="26"/>
      <color theme="1"/>
      <name val="游ゴシック"/>
      <family val="3"/>
      <charset val="128"/>
      <scheme val="minor"/>
    </font>
    <font>
      <b/>
      <sz val="16"/>
      <color theme="1"/>
      <name val="游ゴシック"/>
      <family val="3"/>
      <charset val="128"/>
      <scheme val="minor"/>
    </font>
    <font>
      <b/>
      <sz val="28"/>
      <color theme="1"/>
      <name val="游ゴシック"/>
      <family val="3"/>
      <charset val="128"/>
      <scheme val="minor"/>
    </font>
    <font>
      <b/>
      <sz val="24"/>
      <color theme="1"/>
      <name val="游ゴシック"/>
      <family val="3"/>
      <charset val="128"/>
      <scheme val="minor"/>
    </font>
    <font>
      <sz val="11"/>
      <color theme="1"/>
      <name val="游ゴシック"/>
      <family val="3"/>
      <charset val="128"/>
      <scheme val="minor"/>
    </font>
    <font>
      <sz val="16"/>
      <name val="游ゴシック"/>
      <family val="3"/>
      <charset val="128"/>
      <scheme val="minor"/>
    </font>
    <font>
      <sz val="16"/>
      <color theme="1"/>
      <name val="游ゴシック"/>
      <family val="2"/>
      <charset val="128"/>
      <scheme val="minor"/>
    </font>
    <font>
      <sz val="36"/>
      <name val="游ゴシック"/>
      <family val="2"/>
      <charset val="128"/>
      <scheme val="minor"/>
    </font>
    <font>
      <b/>
      <sz val="19"/>
      <color theme="1"/>
      <name val="游ゴシック"/>
      <family val="3"/>
      <charset val="128"/>
      <scheme val="minor"/>
    </font>
    <font>
      <sz val="36"/>
      <color theme="1"/>
      <name val="游ゴシック"/>
      <family val="2"/>
      <charset val="128"/>
      <scheme val="minor"/>
    </font>
    <font>
      <sz val="16"/>
      <color theme="1"/>
      <name val="游ゴシック"/>
      <family val="3"/>
      <charset val="128"/>
      <scheme val="minor"/>
    </font>
    <font>
      <b/>
      <sz val="72"/>
      <color rgb="FFFF0000"/>
      <name val="游ゴシック"/>
      <family val="3"/>
      <charset val="128"/>
      <scheme val="minor"/>
    </font>
    <font>
      <sz val="72"/>
      <color theme="1"/>
      <name val="游ゴシック"/>
      <family val="3"/>
      <charset val="128"/>
      <scheme val="minor"/>
    </font>
    <font>
      <b/>
      <sz val="14"/>
      <color rgb="FFFF0000"/>
      <name val="游ゴシック"/>
      <family val="3"/>
      <charset val="128"/>
      <scheme val="minor"/>
    </font>
    <font>
      <b/>
      <sz val="14"/>
      <color rgb="FF00B0F0"/>
      <name val="游ゴシック"/>
      <family val="3"/>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49" fontId="36" fillId="0" borderId="0" applyFill="0" applyBorder="0" applyProtection="0">
      <alignment vertical="center" shrinkToFit="1"/>
    </xf>
  </cellStyleXfs>
  <cellXfs count="208">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5" fillId="0" borderId="0" xfId="2" applyFont="1">
      <alignment vertical="center"/>
    </xf>
    <xf numFmtId="0" fontId="6" fillId="0" borderId="0" xfId="0" applyFont="1" applyAlignment="1"/>
    <xf numFmtId="49" fontId="6" fillId="0" borderId="0" xfId="0" applyNumberFormat="1" applyFont="1" applyAlignment="1"/>
    <xf numFmtId="0" fontId="7" fillId="0" borderId="0" xfId="0" applyFont="1" applyAlignment="1"/>
    <xf numFmtId="0" fontId="7" fillId="0" borderId="0" xfId="0" applyFont="1" applyAlignment="1">
      <alignment horizontal="left" vertical="center" wrapText="1"/>
    </xf>
    <xf numFmtId="0" fontId="6" fillId="0" borderId="0" xfId="0" applyFont="1">
      <alignment vertical="center"/>
    </xf>
    <xf numFmtId="0" fontId="7" fillId="0" borderId="0" xfId="0" applyFont="1" applyAlignment="1">
      <alignment vertical="center" wrapText="1"/>
    </xf>
    <xf numFmtId="0" fontId="9" fillId="0" borderId="0" xfId="0" applyFont="1">
      <alignment vertical="center"/>
    </xf>
    <xf numFmtId="0" fontId="4" fillId="0" borderId="0" xfId="2" applyFont="1" applyAlignment="1">
      <alignment horizontal="center" vertical="center"/>
    </xf>
    <xf numFmtId="0" fontId="13" fillId="0" borderId="0" xfId="2" applyFont="1" applyAlignment="1">
      <alignment vertical="top" wrapText="1"/>
    </xf>
    <xf numFmtId="0" fontId="12" fillId="0" borderId="1" xfId="2" applyFont="1" applyBorder="1">
      <alignment vertical="center"/>
    </xf>
    <xf numFmtId="0" fontId="2" fillId="0" borderId="1" xfId="0" applyFont="1" applyBorder="1">
      <alignment vertical="center"/>
    </xf>
    <xf numFmtId="38" fontId="2" fillId="0" borderId="0" xfId="1" applyFont="1">
      <alignment vertical="center"/>
    </xf>
    <xf numFmtId="177" fontId="2" fillId="0" borderId="0" xfId="0" applyNumberFormat="1" applyFont="1">
      <alignment vertical="center"/>
    </xf>
    <xf numFmtId="38" fontId="2" fillId="0" borderId="0" xfId="1" applyFont="1" applyAlignment="1">
      <alignment horizontal="left" vertical="center"/>
    </xf>
    <xf numFmtId="38" fontId="2" fillId="0" borderId="0" xfId="1" applyFont="1" applyAlignment="1">
      <alignment horizontal="right" vertical="center"/>
    </xf>
    <xf numFmtId="38" fontId="2" fillId="0" borderId="0" xfId="1" applyFont="1" applyBorder="1" applyAlignment="1">
      <alignment horizontal="right" vertical="center"/>
    </xf>
    <xf numFmtId="0" fontId="14" fillId="0" borderId="0" xfId="0" applyFont="1" applyAlignment="1">
      <alignment horizontal="center" vertical="center"/>
    </xf>
    <xf numFmtId="0" fontId="15" fillId="0" borderId="1" xfId="0" applyFont="1" applyBorder="1">
      <alignment vertical="center"/>
    </xf>
    <xf numFmtId="0" fontId="18" fillId="0" borderId="0" xfId="0" applyFont="1" applyAlignment="1">
      <alignment horizontal="righ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center" vertical="center"/>
    </xf>
    <xf numFmtId="38" fontId="21" fillId="0" borderId="0" xfId="1" applyFont="1" applyFill="1" applyBorder="1" applyAlignment="1">
      <alignment horizontal="left" vertical="center"/>
    </xf>
    <xf numFmtId="0" fontId="21" fillId="0" borderId="2" xfId="0" applyFont="1" applyBorder="1" applyAlignment="1">
      <alignment horizontal="center" vertical="center"/>
    </xf>
    <xf numFmtId="0" fontId="25" fillId="0" borderId="0" xfId="0" applyFont="1">
      <alignment vertical="center"/>
    </xf>
    <xf numFmtId="38" fontId="21" fillId="0" borderId="2" xfId="1" applyFont="1" applyFill="1" applyBorder="1" applyAlignment="1">
      <alignment horizontal="left" vertical="center"/>
    </xf>
    <xf numFmtId="0" fontId="24" fillId="0" borderId="2" xfId="0" applyFont="1" applyBorder="1" applyAlignment="1">
      <alignment horizontal="center" vertical="center"/>
    </xf>
    <xf numFmtId="178" fontId="27" fillId="3" borderId="2" xfId="0" applyNumberFormat="1" applyFont="1" applyFill="1" applyBorder="1" applyAlignment="1">
      <alignment horizontal="center" vertical="center"/>
    </xf>
    <xf numFmtId="38" fontId="21" fillId="4" borderId="2" xfId="1" applyFont="1" applyFill="1" applyBorder="1">
      <alignment vertical="center"/>
    </xf>
    <xf numFmtId="181" fontId="17" fillId="0" borderId="2" xfId="1" applyNumberFormat="1" applyFont="1" applyBorder="1" applyAlignment="1">
      <alignment horizontal="right" vertical="center"/>
    </xf>
    <xf numFmtId="180" fontId="17" fillId="0" borderId="2" xfId="1" applyNumberFormat="1" applyFont="1" applyBorder="1" applyAlignment="1">
      <alignment horizontal="right" vertical="center"/>
    </xf>
    <xf numFmtId="0" fontId="21" fillId="0" borderId="2" xfId="0" applyFont="1" applyBorder="1" applyAlignment="1">
      <alignment vertical="center" wrapText="1"/>
    </xf>
    <xf numFmtId="38" fontId="21" fillId="2" borderId="2" xfId="1" applyFont="1" applyFill="1" applyBorder="1" applyAlignment="1">
      <alignment horizontal="center" vertical="center"/>
    </xf>
    <xf numFmtId="38" fontId="17" fillId="0" borderId="0" xfId="1" applyFont="1" applyFill="1" applyBorder="1" applyAlignment="1">
      <alignment horizontal="center" vertical="center"/>
    </xf>
    <xf numFmtId="179" fontId="17" fillId="0" borderId="0" xfId="1" applyNumberFormat="1" applyFont="1" applyBorder="1">
      <alignment vertical="center"/>
    </xf>
    <xf numFmtId="180" fontId="17" fillId="0" borderId="0" xfId="1" applyNumberFormat="1" applyFont="1" applyBorder="1" applyAlignment="1">
      <alignment horizontal="right" vertical="center"/>
    </xf>
    <xf numFmtId="181" fontId="17" fillId="0" borderId="0" xfId="1" applyNumberFormat="1" applyFont="1" applyBorder="1" applyAlignment="1">
      <alignment horizontal="right" vertical="center"/>
    </xf>
    <xf numFmtId="0" fontId="21" fillId="0" borderId="0" xfId="0" applyFont="1" applyAlignment="1">
      <alignment vertical="center" wrapText="1"/>
    </xf>
    <xf numFmtId="38" fontId="21" fillId="0" borderId="0" xfId="1" applyFont="1" applyFill="1" applyBorder="1" applyAlignment="1">
      <alignment horizontal="center" vertical="center"/>
    </xf>
    <xf numFmtId="38" fontId="21" fillId="0" borderId="0" xfId="1" applyFont="1" applyFill="1" applyBorder="1">
      <alignment vertical="center"/>
    </xf>
    <xf numFmtId="179" fontId="17" fillId="0" borderId="0" xfId="1" applyNumberFormat="1" applyFont="1" applyBorder="1" applyAlignment="1">
      <alignment horizontal="right" vertical="center"/>
    </xf>
    <xf numFmtId="179" fontId="17" fillId="0" borderId="0" xfId="1" applyNumberFormat="1" applyFont="1" applyBorder="1" applyAlignment="1">
      <alignment vertical="center"/>
    </xf>
    <xf numFmtId="180" fontId="17" fillId="0" borderId="0" xfId="1" applyNumberFormat="1" applyFont="1" applyBorder="1" applyAlignment="1">
      <alignment vertical="center"/>
    </xf>
    <xf numFmtId="0" fontId="21" fillId="0" borderId="0" xfId="0" applyFont="1" applyAlignment="1">
      <alignment horizontal="left" vertical="center"/>
    </xf>
    <xf numFmtId="38" fontId="21" fillId="0" borderId="0" xfId="1" applyFont="1" applyBorder="1">
      <alignment vertical="center"/>
    </xf>
    <xf numFmtId="0" fontId="28" fillId="0" borderId="0" xfId="0" applyFont="1">
      <alignment vertical="center"/>
    </xf>
    <xf numFmtId="0" fontId="29" fillId="0" borderId="0" xfId="0" applyFont="1">
      <alignment vertical="center"/>
    </xf>
    <xf numFmtId="177" fontId="29" fillId="0" borderId="0" xfId="0" applyNumberFormat="1" applyFont="1">
      <alignment vertical="center"/>
    </xf>
    <xf numFmtId="181" fontId="29" fillId="0" borderId="0" xfId="0" applyNumberFormat="1" applyFont="1">
      <alignment vertical="center"/>
    </xf>
    <xf numFmtId="0" fontId="29" fillId="0" borderId="0" xfId="0" applyFont="1" applyAlignment="1">
      <alignment horizontal="right" vertical="center"/>
    </xf>
    <xf numFmtId="38" fontId="29" fillId="0" borderId="0" xfId="1" applyFont="1" applyAlignment="1">
      <alignment horizontal="right" vertical="center"/>
    </xf>
    <xf numFmtId="0" fontId="30" fillId="0" borderId="0" xfId="0" applyFont="1">
      <alignment vertical="center"/>
    </xf>
    <xf numFmtId="0" fontId="31" fillId="0" borderId="0" xfId="0" applyFont="1">
      <alignment vertical="center"/>
    </xf>
    <xf numFmtId="0" fontId="14" fillId="0" borderId="0" xfId="0" applyFont="1">
      <alignment vertical="center"/>
    </xf>
    <xf numFmtId="0" fontId="32" fillId="0" borderId="0" xfId="0" applyFont="1" applyAlignment="1">
      <alignment horizontal="right" vertical="center"/>
    </xf>
    <xf numFmtId="0" fontId="33" fillId="0" borderId="0" xfId="2" applyFont="1">
      <alignment vertical="center"/>
    </xf>
    <xf numFmtId="0" fontId="32" fillId="0" borderId="0" xfId="2" applyFont="1" applyAlignment="1">
      <alignment horizontal="center" vertical="center"/>
    </xf>
    <xf numFmtId="0" fontId="34" fillId="0" borderId="0" xfId="2" applyFont="1" applyAlignment="1">
      <alignment vertical="top" wrapText="1"/>
    </xf>
    <xf numFmtId="0" fontId="22" fillId="0" borderId="0" xfId="0" applyFont="1">
      <alignment vertical="center"/>
    </xf>
    <xf numFmtId="38" fontId="22" fillId="0" borderId="0" xfId="1" applyFont="1" applyBorder="1" applyAlignment="1">
      <alignment horizontal="center" vertical="center"/>
    </xf>
    <xf numFmtId="38" fontId="22" fillId="0" borderId="0" xfId="1" applyFont="1" applyBorder="1" applyAlignment="1">
      <alignment horizontal="right" vertical="center"/>
    </xf>
    <xf numFmtId="0" fontId="35" fillId="0" borderId="0" xfId="0" applyFont="1">
      <alignment vertical="center"/>
    </xf>
    <xf numFmtId="0" fontId="2" fillId="0" borderId="0" xfId="0" applyFont="1" applyAlignment="1">
      <alignment vertical="center" wrapText="1"/>
    </xf>
    <xf numFmtId="0" fontId="16" fillId="0" borderId="0" xfId="0" applyFont="1" applyAlignment="1">
      <alignment horizontal="center" vertical="center"/>
    </xf>
    <xf numFmtId="0" fontId="18" fillId="0" borderId="0" xfId="0" applyFont="1">
      <alignment vertical="center"/>
    </xf>
    <xf numFmtId="0" fontId="23" fillId="0" borderId="0" xfId="0" applyFont="1">
      <alignment vertical="center"/>
    </xf>
    <xf numFmtId="0" fontId="37" fillId="0" borderId="0" xfId="0" applyFont="1">
      <alignment vertical="center"/>
    </xf>
    <xf numFmtId="0" fontId="18" fillId="0" borderId="0" xfId="0" applyFont="1" applyAlignment="1">
      <alignment horizontal="center" vertical="center"/>
    </xf>
    <xf numFmtId="0" fontId="18" fillId="0" borderId="9" xfId="0" applyFont="1" applyBorder="1">
      <alignment vertical="center"/>
    </xf>
    <xf numFmtId="0" fontId="30" fillId="0" borderId="0" xfId="0" applyFont="1" applyAlignment="1">
      <alignment horizontal="right" vertical="center"/>
    </xf>
    <xf numFmtId="0" fontId="30" fillId="0" borderId="0" xfId="0" applyFont="1" applyAlignment="1">
      <alignment vertical="top"/>
    </xf>
    <xf numFmtId="0" fontId="32" fillId="0" borderId="0" xfId="0" applyFont="1">
      <alignment vertical="center"/>
    </xf>
    <xf numFmtId="0" fontId="18" fillId="0" borderId="1" xfId="0" applyFont="1" applyBorder="1">
      <alignment vertical="center"/>
    </xf>
    <xf numFmtId="0" fontId="16" fillId="0" borderId="0" xfId="0" applyFont="1" applyAlignment="1">
      <alignment vertical="center" shrinkToFit="1"/>
    </xf>
    <xf numFmtId="0" fontId="17" fillId="0" borderId="0" xfId="0" applyFont="1" applyAlignment="1">
      <alignment vertical="center" shrinkToFit="1"/>
    </xf>
    <xf numFmtId="0" fontId="25" fillId="2" borderId="0" xfId="0" applyFont="1" applyFill="1" applyAlignment="1">
      <alignment horizontal="center" vertical="center"/>
    </xf>
    <xf numFmtId="0" fontId="21" fillId="0" borderId="0" xfId="0" applyFont="1">
      <alignment vertical="center"/>
    </xf>
    <xf numFmtId="0" fontId="25"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11" fillId="0" borderId="0" xfId="0" applyFont="1">
      <alignment vertical="center"/>
    </xf>
    <xf numFmtId="0" fontId="40" fillId="0" borderId="0" xfId="0" applyFont="1">
      <alignment vertical="center"/>
    </xf>
    <xf numFmtId="0" fontId="41" fillId="0" borderId="0" xfId="0" applyFont="1">
      <alignment vertical="center"/>
    </xf>
    <xf numFmtId="0" fontId="2" fillId="0" borderId="10" xfId="0" applyFont="1" applyBorder="1">
      <alignment vertical="center"/>
    </xf>
    <xf numFmtId="0" fontId="2" fillId="0" borderId="4" xfId="0" applyFont="1" applyBorder="1">
      <alignment vertical="center"/>
    </xf>
    <xf numFmtId="0" fontId="38" fillId="0" borderId="3" xfId="0" applyFont="1" applyBorder="1" applyAlignment="1">
      <alignment horizontal="center" vertical="center"/>
    </xf>
    <xf numFmtId="0" fontId="2" fillId="5" borderId="0" xfId="0" applyFont="1" applyFill="1">
      <alignment vertical="center"/>
    </xf>
    <xf numFmtId="0" fontId="38" fillId="0" borderId="0" xfId="0" applyFont="1">
      <alignment vertical="center"/>
    </xf>
    <xf numFmtId="0" fontId="38" fillId="0" borderId="0" xfId="0" applyFont="1" applyAlignment="1">
      <alignment vertical="top"/>
    </xf>
    <xf numFmtId="0" fontId="38" fillId="0" borderId="11" xfId="0" applyFont="1" applyBorder="1">
      <alignment vertical="center"/>
    </xf>
    <xf numFmtId="0" fontId="31" fillId="0" borderId="0" xfId="0" applyFont="1" applyAlignment="1">
      <alignment vertical="center" shrinkToFit="1"/>
    </xf>
    <xf numFmtId="181" fontId="17" fillId="0" borderId="2" xfId="1" applyNumberFormat="1" applyFont="1" applyFill="1" applyBorder="1" applyAlignment="1">
      <alignment horizontal="center" vertical="center"/>
    </xf>
    <xf numFmtId="180" fontId="17" fillId="0" borderId="2" xfId="1" applyNumberFormat="1" applyFont="1" applyFill="1" applyBorder="1" applyAlignment="1">
      <alignment horizontal="center" vertical="center"/>
    </xf>
    <xf numFmtId="178" fontId="42" fillId="3" borderId="2" xfId="0" applyNumberFormat="1" applyFont="1" applyFill="1" applyBorder="1" applyAlignment="1">
      <alignment horizontal="center" vertical="center"/>
    </xf>
    <xf numFmtId="178" fontId="43" fillId="3" borderId="2" xfId="0" applyNumberFormat="1" applyFont="1" applyFill="1" applyBorder="1" applyAlignment="1">
      <alignment horizontal="center" vertical="center"/>
    </xf>
    <xf numFmtId="49" fontId="2" fillId="2" borderId="11" xfId="0" applyNumberFormat="1" applyFont="1" applyFill="1" applyBorder="1" applyAlignment="1">
      <alignment horizontal="left" vertical="center"/>
    </xf>
    <xf numFmtId="49" fontId="2" fillId="2" borderId="10" xfId="0" applyNumberFormat="1" applyFont="1" applyFill="1" applyBorder="1" applyAlignment="1">
      <alignment horizontal="left" vertical="center"/>
    </xf>
    <xf numFmtId="49" fontId="2" fillId="2" borderId="12" xfId="0" applyNumberFormat="1" applyFont="1" applyFill="1" applyBorder="1" applyAlignment="1">
      <alignment horizontal="left" vertical="center"/>
    </xf>
    <xf numFmtId="49" fontId="2" fillId="2" borderId="13"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2" borderId="14" xfId="0" applyNumberFormat="1" applyFont="1" applyFill="1" applyBorder="1" applyAlignment="1">
      <alignment horizontal="left" vertical="center"/>
    </xf>
    <xf numFmtId="0" fontId="10" fillId="0" borderId="0" xfId="2" applyFont="1" applyAlignment="1">
      <alignment horizontal="center" vertical="center"/>
    </xf>
    <xf numFmtId="0" fontId="7" fillId="2" borderId="0" xfId="0" applyFont="1" applyFill="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center" vertical="center"/>
    </xf>
    <xf numFmtId="0" fontId="7" fillId="2" borderId="0" xfId="0" applyFont="1" applyFill="1" applyAlignment="1">
      <alignment horizontal="left" vertical="center"/>
    </xf>
    <xf numFmtId="49" fontId="2" fillId="2" borderId="2" xfId="0" applyNumberFormat="1" applyFont="1" applyFill="1" applyBorder="1">
      <alignment vertical="center"/>
    </xf>
    <xf numFmtId="49" fontId="2" fillId="2" borderId="3" xfId="1" applyNumberFormat="1" applyFont="1" applyFill="1" applyBorder="1" applyAlignment="1">
      <alignment horizontal="center" vertical="center"/>
    </xf>
    <xf numFmtId="49" fontId="2" fillId="2" borderId="4" xfId="1" applyNumberFormat="1" applyFont="1" applyFill="1" applyBorder="1" applyAlignment="1">
      <alignment horizontal="center" vertical="center"/>
    </xf>
    <xf numFmtId="49" fontId="2" fillId="2" borderId="5" xfId="1"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0" borderId="2" xfId="1" applyNumberFormat="1" applyFont="1" applyBorder="1" applyAlignment="1">
      <alignment horizontal="center" vertical="center"/>
    </xf>
    <xf numFmtId="49" fontId="2" fillId="2" borderId="2" xfId="0" applyNumberFormat="1"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2" borderId="6" xfId="0" applyNumberFormat="1" applyFont="1" applyFill="1" applyBorder="1" applyAlignment="1">
      <alignment horizontal="left" vertical="center"/>
    </xf>
    <xf numFmtId="0" fontId="38" fillId="0" borderId="10" xfId="0" applyFont="1" applyBorder="1" applyAlignment="1">
      <alignment horizontal="left" vertical="center"/>
    </xf>
    <xf numFmtId="0" fontId="38" fillId="0" borderId="12" xfId="0" applyFont="1" applyBorder="1" applyAlignment="1">
      <alignment horizontal="left" vertical="center"/>
    </xf>
    <xf numFmtId="0" fontId="38" fillId="0" borderId="13" xfId="0" applyFont="1" applyBorder="1" applyAlignment="1">
      <alignment horizontal="left" vertical="center"/>
    </xf>
    <xf numFmtId="0" fontId="38" fillId="0" borderId="1" xfId="0" applyFont="1" applyBorder="1" applyAlignment="1">
      <alignment horizontal="left" vertical="center"/>
    </xf>
    <xf numFmtId="0" fontId="38" fillId="0" borderId="14" xfId="0" applyFont="1" applyBorder="1" applyAlignment="1">
      <alignment horizontal="left" vertical="center"/>
    </xf>
    <xf numFmtId="0" fontId="0" fillId="0" borderId="0" xfId="0">
      <alignment vertical="center"/>
    </xf>
    <xf numFmtId="0" fontId="12" fillId="0" borderId="0" xfId="2" applyFont="1" applyAlignment="1">
      <alignment vertical="top" wrapText="1"/>
    </xf>
    <xf numFmtId="176" fontId="10" fillId="0" borderId="1" xfId="2" applyNumberFormat="1" applyFont="1" applyBorder="1" applyAlignment="1">
      <alignment horizont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16" fillId="0" borderId="1" xfId="0" applyFont="1" applyBorder="1" applyAlignment="1">
      <alignment vertical="center" shrinkToFit="1"/>
    </xf>
    <xf numFmtId="0" fontId="17" fillId="0" borderId="1" xfId="0" applyFont="1" applyBorder="1" applyAlignment="1">
      <alignment vertical="center" shrinkToFit="1"/>
    </xf>
    <xf numFmtId="0" fontId="17" fillId="0" borderId="0" xfId="0" applyFont="1" applyAlignment="1">
      <alignment horizontal="center" vertical="center" wrapText="1"/>
    </xf>
    <xf numFmtId="0" fontId="22" fillId="0" borderId="0" xfId="0" applyFont="1" applyAlignment="1">
      <alignment horizontal="center" vertical="center" wrapText="1"/>
    </xf>
    <xf numFmtId="0" fontId="24" fillId="0" borderId="2" xfId="0" applyFont="1" applyBorder="1" applyAlignment="1">
      <alignment horizontal="center" vertical="center" wrapText="1"/>
    </xf>
    <xf numFmtId="0" fontId="22" fillId="0" borderId="2" xfId="0" applyFont="1" applyBorder="1" applyAlignment="1">
      <alignment horizontal="center" vertical="center"/>
    </xf>
    <xf numFmtId="38" fontId="21" fillId="0" borderId="2" xfId="1" applyFont="1" applyFill="1" applyBorder="1" applyAlignment="1">
      <alignment horizontal="left" vertical="center"/>
    </xf>
    <xf numFmtId="38" fontId="17" fillId="0" borderId="2" xfId="1" applyFont="1" applyFill="1" applyBorder="1" applyAlignment="1">
      <alignment horizontal="center" vertical="center"/>
    </xf>
    <xf numFmtId="179" fontId="17" fillId="0" borderId="4" xfId="1" applyNumberFormat="1" applyFont="1" applyBorder="1">
      <alignment vertical="center"/>
    </xf>
    <xf numFmtId="179" fontId="17" fillId="0" borderId="5" xfId="1" applyNumberFormat="1" applyFont="1" applyBorder="1">
      <alignment vertical="center"/>
    </xf>
    <xf numFmtId="180" fontId="17" fillId="0" borderId="2" xfId="1" applyNumberFormat="1" applyFont="1" applyBorder="1" applyAlignment="1">
      <alignment horizontal="right" vertical="center"/>
    </xf>
    <xf numFmtId="0" fontId="23"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vertical="center" wrapText="1"/>
    </xf>
    <xf numFmtId="0" fontId="26" fillId="0" borderId="6" xfId="0" applyFont="1" applyBorder="1" applyAlignment="1">
      <alignment horizontal="center" vertical="center"/>
    </xf>
    <xf numFmtId="0" fontId="24" fillId="0" borderId="7" xfId="0" applyFont="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1"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6" fillId="0" borderId="2" xfId="0" applyFont="1" applyBorder="1" applyAlignment="1">
      <alignment horizontal="center" vertical="center"/>
    </xf>
    <xf numFmtId="0" fontId="24"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179" fontId="17" fillId="0" borderId="2" xfId="1" applyNumberFormat="1" applyFont="1" applyBorder="1">
      <alignment vertical="center"/>
    </xf>
    <xf numFmtId="179" fontId="39" fillId="0" borderId="2" xfId="1" applyNumberFormat="1" applyFont="1" applyBorder="1" applyAlignment="1">
      <alignment horizontal="center" vertical="center"/>
    </xf>
    <xf numFmtId="0" fontId="39" fillId="0" borderId="2" xfId="0" applyFont="1" applyBorder="1" applyAlignment="1">
      <alignment horizontal="center" vertical="center"/>
    </xf>
    <xf numFmtId="180" fontId="17" fillId="0" borderId="2" xfId="1" applyNumberFormat="1" applyFont="1" applyBorder="1" applyAlignment="1">
      <alignment horizontal="center" vertical="center"/>
    </xf>
    <xf numFmtId="38" fontId="29" fillId="0" borderId="0" xfId="1" applyFont="1" applyAlignment="1">
      <alignment horizontal="right" vertical="center"/>
    </xf>
    <xf numFmtId="38" fontId="28" fillId="0" borderId="0" xfId="1" applyFont="1" applyAlignment="1">
      <alignment horizontal="right" vertical="center"/>
    </xf>
    <xf numFmtId="0" fontId="19" fillId="0" borderId="0" xfId="0" applyFont="1" applyAlignment="1">
      <alignment vertical="center" wrapText="1"/>
    </xf>
    <xf numFmtId="0" fontId="21" fillId="2" borderId="6" xfId="0" applyFont="1" applyFill="1" applyBorder="1" applyAlignment="1">
      <alignment horizontal="center" vertical="center"/>
    </xf>
    <xf numFmtId="0" fontId="21" fillId="2" borderId="8" xfId="0" applyFont="1" applyFill="1" applyBorder="1" applyAlignment="1">
      <alignment horizontal="center" vertical="center"/>
    </xf>
    <xf numFmtId="38" fontId="21" fillId="0" borderId="6" xfId="1" applyFont="1" applyBorder="1" applyAlignment="1">
      <alignment vertical="center"/>
    </xf>
    <xf numFmtId="38" fontId="21" fillId="0" borderId="8" xfId="1" applyFont="1" applyBorder="1" applyAlignment="1">
      <alignment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179" fontId="17" fillId="0" borderId="2" xfId="1" applyNumberFormat="1" applyFont="1" applyFill="1" applyBorder="1" applyAlignment="1">
      <alignment horizontal="center" vertical="center"/>
    </xf>
    <xf numFmtId="0" fontId="4" fillId="0" borderId="0" xfId="0" applyFont="1" applyAlignment="1">
      <alignment horizontal="right" vertical="center" shrinkToFit="1"/>
    </xf>
    <xf numFmtId="0" fontId="35" fillId="0" borderId="0" xfId="0" applyFont="1" applyAlignment="1">
      <alignment horizontal="center" vertical="center" wrapText="1"/>
    </xf>
    <xf numFmtId="0" fontId="18" fillId="0" borderId="0" xfId="0" applyFont="1" applyAlignment="1">
      <alignment horizontal="left" vertical="top" wrapText="1"/>
    </xf>
    <xf numFmtId="0" fontId="18" fillId="0" borderId="0" xfId="0" applyFont="1">
      <alignment vertical="center"/>
    </xf>
    <xf numFmtId="0" fontId="18" fillId="0" borderId="3" xfId="0" applyFont="1" applyBorder="1">
      <alignment vertical="center"/>
    </xf>
    <xf numFmtId="0" fontId="18" fillId="0" borderId="4" xfId="0" applyFont="1" applyBorder="1">
      <alignment vertical="center"/>
    </xf>
    <xf numFmtId="0" fontId="18" fillId="0" borderId="5" xfId="0" applyFont="1" applyBorder="1">
      <alignment vertical="center"/>
    </xf>
    <xf numFmtId="38" fontId="21" fillId="0" borderId="0" xfId="1" applyFont="1" applyFill="1" applyBorder="1" applyAlignment="1">
      <alignment vertical="center"/>
    </xf>
    <xf numFmtId="38" fontId="21" fillId="0" borderId="10" xfId="1" applyFont="1" applyFill="1" applyBorder="1" applyAlignment="1">
      <alignment vertical="center"/>
    </xf>
    <xf numFmtId="38" fontId="17" fillId="0" borderId="0" xfId="1" applyFont="1" applyFill="1" applyBorder="1" applyAlignment="1">
      <alignment horizontal="center" vertical="center"/>
    </xf>
    <xf numFmtId="179" fontId="17" fillId="0" borderId="0" xfId="1" applyNumberFormat="1" applyFont="1" applyBorder="1" applyAlignment="1">
      <alignment horizontal="center" vertical="center"/>
    </xf>
    <xf numFmtId="180" fontId="17" fillId="0" borderId="0" xfId="1" applyNumberFormat="1" applyFont="1" applyBorder="1" applyAlignment="1">
      <alignment horizontal="center" vertical="center"/>
    </xf>
    <xf numFmtId="181" fontId="17" fillId="0" borderId="0" xfId="1" applyNumberFormat="1" applyFont="1" applyBorder="1" applyAlignment="1">
      <alignment horizontal="center" vertical="center"/>
    </xf>
    <xf numFmtId="180" fontId="17" fillId="0" borderId="0" xfId="1" applyNumberFormat="1" applyFont="1" applyBorder="1" applyAlignment="1">
      <alignment horizontal="center" vertical="center"/>
    </xf>
  </cellXfs>
  <cellStyles count="4">
    <cellStyle name="ハイパーリンク" xfId="3" builtinId="8" customBuiltin="1"/>
    <cellStyle name="桁区切り" xfId="1" builtinId="6"/>
    <cellStyle name="標準" xfId="0" builtinId="0"/>
    <cellStyle name="標準 2 3 2" xfId="2" xr:uid="{4301DC2D-9FCC-45D8-919C-9DC6648F4A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EA06A-933E-4793-9965-B222B35F69B9}">
  <sheetPr>
    <pageSetUpPr fitToPage="1"/>
  </sheetPr>
  <dimension ref="A1:AT67"/>
  <sheetViews>
    <sheetView view="pageBreakPreview" zoomScale="25" zoomScaleNormal="25" zoomScaleSheetLayoutView="25" workbookViewId="0">
      <selection activeCell="P1" sqref="P1"/>
    </sheetView>
  </sheetViews>
  <sheetFormatPr defaultColWidth="9" defaultRowHeight="18" x14ac:dyDescent="0.45"/>
  <cols>
    <col min="1" max="1" width="48" customWidth="1"/>
    <col min="2" max="2" width="14" customWidth="1"/>
    <col min="3" max="3" width="31.69921875" customWidth="1"/>
    <col min="4" max="4" width="27.69921875" customWidth="1"/>
    <col min="5" max="5" width="21.19921875" customWidth="1"/>
    <col min="6" max="6" width="42.19921875" customWidth="1"/>
    <col min="7" max="7" width="17.3984375" customWidth="1"/>
    <col min="8" max="8" width="9.09765625" customWidth="1"/>
    <col min="9" max="9" width="40.5" customWidth="1"/>
    <col min="10" max="10" width="5.8984375" customWidth="1"/>
    <col min="11" max="11" width="20.69921875" customWidth="1"/>
    <col min="12" max="12" width="20" customWidth="1"/>
    <col min="13" max="13" width="6.59765625" customWidth="1"/>
    <col min="14" max="14" width="17.8984375" customWidth="1"/>
    <col min="15" max="15" width="14.19921875" customWidth="1"/>
    <col min="16" max="16" width="36.59765625" customWidth="1"/>
  </cols>
  <sheetData>
    <row r="1" spans="1:46" ht="58.2" x14ac:dyDescent="0.45">
      <c r="A1" s="1" t="s">
        <v>79</v>
      </c>
    </row>
    <row r="2" spans="1:46" s="86" customFormat="1" ht="58.2" x14ac:dyDescent="0.45">
      <c r="A2" s="1" t="s">
        <v>80</v>
      </c>
      <c r="I2" s="1"/>
      <c r="J2" s="1"/>
      <c r="K2" s="1"/>
      <c r="O2" s="2"/>
    </row>
    <row r="3" spans="1:46" s="86" customFormat="1" ht="115.8" customHeight="1" x14ac:dyDescent="0.45">
      <c r="A3" s="3" t="s">
        <v>0</v>
      </c>
      <c r="I3" s="1"/>
      <c r="J3" s="1"/>
    </row>
    <row r="4" spans="1:46" s="86" customFormat="1" ht="42" customHeight="1" x14ac:dyDescent="0.45"/>
    <row r="5" spans="1:46" s="4" customFormat="1" ht="58.8" customHeight="1" x14ac:dyDescent="0.45">
      <c r="B5" s="5"/>
      <c r="F5" s="6" t="s">
        <v>1</v>
      </c>
      <c r="G5" s="111"/>
      <c r="H5" s="111"/>
      <c r="I5" s="111"/>
      <c r="J5" s="111"/>
      <c r="K5" s="111"/>
      <c r="L5" s="111"/>
      <c r="M5" s="111"/>
      <c r="N5" s="111"/>
    </row>
    <row r="6" spans="1:46" s="4" customFormat="1" ht="58.8" customHeight="1" x14ac:dyDescent="0.45">
      <c r="B6" s="5"/>
      <c r="F6" s="6"/>
      <c r="G6" s="111"/>
      <c r="H6" s="111"/>
      <c r="I6" s="111"/>
      <c r="J6" s="111"/>
      <c r="K6" s="111"/>
      <c r="L6" s="111"/>
      <c r="M6" s="111"/>
      <c r="N6" s="111"/>
    </row>
    <row r="7" spans="1:46" s="4" customFormat="1" ht="41.4" x14ac:dyDescent="0.45">
      <c r="B7" s="5"/>
      <c r="F7" s="6"/>
      <c r="G7" s="7"/>
      <c r="H7" s="7"/>
      <c r="I7" s="7"/>
      <c r="J7" s="8"/>
      <c r="K7" s="8"/>
      <c r="L7" s="8"/>
      <c r="M7" s="8"/>
      <c r="N7" s="8"/>
    </row>
    <row r="8" spans="1:46" s="4" customFormat="1" ht="58.8" customHeight="1" x14ac:dyDescent="0.2">
      <c r="B8" s="5"/>
      <c r="F8" s="112" t="s">
        <v>2</v>
      </c>
      <c r="G8" s="111"/>
      <c r="H8" s="111"/>
      <c r="I8" s="111"/>
      <c r="J8" s="111"/>
      <c r="K8" s="111"/>
      <c r="L8" s="111"/>
      <c r="M8" s="111"/>
      <c r="N8" s="111"/>
    </row>
    <row r="9" spans="1:46" s="4" customFormat="1" ht="58.8" customHeight="1" x14ac:dyDescent="0.2">
      <c r="B9" s="5"/>
      <c r="F9" s="113"/>
      <c r="G9" s="111"/>
      <c r="H9" s="111"/>
      <c r="I9" s="111"/>
      <c r="J9" s="111"/>
      <c r="K9" s="111"/>
      <c r="L9" s="111"/>
      <c r="M9" s="111"/>
      <c r="N9" s="111"/>
    </row>
    <row r="10" spans="1:46" s="4" customFormat="1" ht="41.4" x14ac:dyDescent="0.45">
      <c r="B10" s="5"/>
      <c r="F10" s="6"/>
      <c r="G10" s="9"/>
      <c r="H10" s="9"/>
      <c r="I10" s="9"/>
      <c r="J10" s="8"/>
      <c r="K10" s="8"/>
      <c r="L10" s="8"/>
      <c r="M10" s="8"/>
      <c r="N10" s="8"/>
    </row>
    <row r="11" spans="1:46" s="4" customFormat="1" ht="58.8" customHeight="1" x14ac:dyDescent="0.2">
      <c r="B11" s="5"/>
      <c r="E11" s="114" t="s">
        <v>3</v>
      </c>
      <c r="F11" s="114"/>
      <c r="G11" s="115"/>
      <c r="H11" s="115"/>
      <c r="I11" s="115"/>
      <c r="J11" s="115"/>
      <c r="K11" s="115"/>
      <c r="L11" s="115"/>
      <c r="M11" s="115"/>
      <c r="N11" s="10"/>
    </row>
    <row r="12" spans="1:46" s="86" customFormat="1" ht="58.2" x14ac:dyDescent="0.45"/>
    <row r="13" spans="1:46" s="86" customFormat="1" ht="24.75" customHeight="1" x14ac:dyDescent="0.45"/>
    <row r="14" spans="1:46" s="86" customFormat="1" ht="78" customHeight="1" x14ac:dyDescent="0.45">
      <c r="A14" s="110" t="s">
        <v>4</v>
      </c>
      <c r="B14" s="110"/>
      <c r="C14" s="110"/>
      <c r="D14" s="110"/>
      <c r="E14" s="110"/>
      <c r="F14" s="110"/>
      <c r="G14" s="110"/>
      <c r="H14" s="110"/>
      <c r="I14" s="110"/>
      <c r="J14" s="110"/>
      <c r="K14" s="110"/>
      <c r="L14" s="110"/>
      <c r="M14" s="110"/>
      <c r="N14" s="110"/>
      <c r="O14" s="110"/>
      <c r="P14" s="11"/>
      <c r="Q14" s="89"/>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row>
    <row r="15" spans="1:46" s="86" customFormat="1" ht="58.2" customHeight="1" x14ac:dyDescent="0.45">
      <c r="Q15" s="89"/>
      <c r="R15" s="89"/>
      <c r="S15" s="90"/>
      <c r="W15" s="91"/>
    </row>
    <row r="16" spans="1:46" s="86" customFormat="1" ht="174" customHeight="1" x14ac:dyDescent="0.45">
      <c r="A16" s="135" t="s">
        <v>101</v>
      </c>
      <c r="B16" s="135"/>
      <c r="C16" s="135"/>
      <c r="D16" s="135"/>
      <c r="E16" s="135"/>
      <c r="F16" s="135"/>
      <c r="G16" s="135"/>
      <c r="H16" s="135"/>
      <c r="I16" s="135"/>
      <c r="J16" s="135"/>
      <c r="K16" s="135"/>
      <c r="L16" s="135"/>
      <c r="M16" s="135"/>
      <c r="N16" s="135"/>
      <c r="O16" s="135"/>
      <c r="P16" s="12"/>
    </row>
    <row r="17" spans="1:15" s="86" customFormat="1" ht="58.2" x14ac:dyDescent="0.45">
      <c r="B17" s="12"/>
      <c r="C17" s="12"/>
      <c r="D17" s="12"/>
      <c r="E17" s="12"/>
      <c r="F17" s="12"/>
      <c r="G17" s="12"/>
      <c r="H17" s="12"/>
    </row>
    <row r="18" spans="1:15" s="86" customFormat="1" ht="77.400000000000006" x14ac:dyDescent="1.85">
      <c r="B18" s="13" t="s">
        <v>5</v>
      </c>
      <c r="C18" s="14"/>
      <c r="D18" s="14"/>
      <c r="E18" s="136">
        <f>I28</f>
        <v>0</v>
      </c>
      <c r="F18" s="136"/>
      <c r="G18" s="136"/>
      <c r="H18" s="136"/>
      <c r="I18" s="136"/>
      <c r="J18" s="136"/>
      <c r="K18" s="14"/>
    </row>
    <row r="19" spans="1:15" s="86" customFormat="1" ht="58.2" x14ac:dyDescent="0.45"/>
    <row r="20" spans="1:15" s="86" customFormat="1" ht="58.2" x14ac:dyDescent="0.45">
      <c r="B20" s="1" t="s">
        <v>6</v>
      </c>
    </row>
    <row r="21" spans="1:15" s="86" customFormat="1" ht="11.25" customHeight="1" x14ac:dyDescent="0.45"/>
    <row r="22" spans="1:15" s="86" customFormat="1" ht="58.2" x14ac:dyDescent="0.45">
      <c r="B22" s="86" t="s">
        <v>102</v>
      </c>
    </row>
    <row r="23" spans="1:15" s="86" customFormat="1" ht="58.2" x14ac:dyDescent="0.45">
      <c r="B23" s="137" t="s">
        <v>7</v>
      </c>
      <c r="C23" s="137"/>
      <c r="D23" s="137"/>
      <c r="E23" s="137"/>
      <c r="F23" s="137"/>
      <c r="G23" s="137"/>
      <c r="H23" s="137"/>
      <c r="I23" s="15">
        <f>診療所用!T50</f>
        <v>0</v>
      </c>
      <c r="J23" s="138" t="s">
        <v>8</v>
      </c>
      <c r="K23" s="138"/>
    </row>
    <row r="24" spans="1:15" s="86" customFormat="1" ht="22.8" customHeight="1" x14ac:dyDescent="0.45">
      <c r="I24" s="16"/>
      <c r="J24" s="17"/>
      <c r="K24" s="87"/>
    </row>
    <row r="25" spans="1:15" s="86" customFormat="1" ht="58.2" x14ac:dyDescent="0.45">
      <c r="B25" s="137" t="s">
        <v>9</v>
      </c>
      <c r="C25" s="137"/>
      <c r="D25" s="137"/>
      <c r="E25" s="137"/>
      <c r="F25" s="137"/>
      <c r="G25" s="137"/>
      <c r="H25" s="137"/>
      <c r="I25" s="18" t="s">
        <v>56</v>
      </c>
      <c r="J25" s="138" t="s">
        <v>8</v>
      </c>
      <c r="K25" s="138"/>
    </row>
    <row r="26" spans="1:15" s="86" customFormat="1" ht="22.8" customHeight="1" x14ac:dyDescent="0.45">
      <c r="I26" s="16"/>
      <c r="J26" s="17"/>
      <c r="K26" s="87"/>
    </row>
    <row r="27" spans="1:15" s="86" customFormat="1" ht="14.4" customHeight="1" x14ac:dyDescent="0.45">
      <c r="B27" s="137"/>
      <c r="C27" s="137"/>
      <c r="D27" s="137"/>
      <c r="E27" s="137"/>
      <c r="F27" s="137"/>
      <c r="G27" s="137"/>
      <c r="H27" s="137"/>
      <c r="I27" s="18"/>
      <c r="J27" s="138"/>
      <c r="K27" s="138"/>
    </row>
    <row r="28" spans="1:15" s="86" customFormat="1" ht="58.2" x14ac:dyDescent="0.45">
      <c r="B28" s="139" t="s">
        <v>10</v>
      </c>
      <c r="C28" s="139"/>
      <c r="D28" s="139"/>
      <c r="E28" s="139"/>
      <c r="F28" s="139"/>
      <c r="G28" s="139"/>
      <c r="H28" s="139"/>
      <c r="I28" s="15">
        <f>I23</f>
        <v>0</v>
      </c>
      <c r="J28" s="138" t="s">
        <v>8</v>
      </c>
      <c r="K28" s="138"/>
    </row>
    <row r="29" spans="1:15" s="86" customFormat="1" ht="72" customHeight="1" x14ac:dyDescent="0.45">
      <c r="A29" s="95" t="s">
        <v>93</v>
      </c>
      <c r="G29" s="19"/>
      <c r="H29" s="19"/>
      <c r="I29" s="19"/>
      <c r="J29" s="19"/>
      <c r="K29" s="19"/>
      <c r="L29" s="19"/>
      <c r="M29" s="19"/>
      <c r="N29" s="19"/>
      <c r="O29" s="19"/>
    </row>
    <row r="30" spans="1:15" ht="62.4" customHeight="1" x14ac:dyDescent="0.45">
      <c r="B30" s="96"/>
      <c r="C30" s="94" t="s">
        <v>81</v>
      </c>
      <c r="D30" s="116"/>
      <c r="E30" s="116"/>
      <c r="F30" s="116"/>
      <c r="G30" s="116"/>
      <c r="H30" s="116"/>
      <c r="I30" s="116"/>
      <c r="J30" s="116"/>
      <c r="K30" s="116"/>
    </row>
    <row r="31" spans="1:15" ht="62.4" customHeight="1" x14ac:dyDescent="0.45">
      <c r="B31" s="96"/>
      <c r="C31" s="94" t="s">
        <v>82</v>
      </c>
      <c r="D31" s="116"/>
      <c r="E31" s="116"/>
      <c r="F31" s="116"/>
      <c r="G31" s="116"/>
      <c r="H31" s="116"/>
      <c r="I31" s="116"/>
      <c r="J31" s="116"/>
      <c r="K31" s="116"/>
    </row>
    <row r="32" spans="1:15" ht="62.4" customHeight="1" x14ac:dyDescent="0.45">
      <c r="B32" s="96"/>
      <c r="C32" s="94" t="s">
        <v>83</v>
      </c>
      <c r="D32" s="116"/>
      <c r="E32" s="116"/>
      <c r="F32" s="116"/>
      <c r="G32" s="116"/>
      <c r="H32" s="116"/>
      <c r="I32" s="116"/>
      <c r="J32" s="116"/>
      <c r="K32" s="116"/>
    </row>
    <row r="33" spans="1:19" ht="62.4" customHeight="1" x14ac:dyDescent="0.45">
      <c r="B33" s="96"/>
      <c r="C33" s="94" t="s">
        <v>84</v>
      </c>
      <c r="D33" s="116"/>
      <c r="E33" s="116"/>
      <c r="F33" s="116"/>
      <c r="G33" s="116"/>
      <c r="H33" s="116"/>
      <c r="I33" s="116"/>
      <c r="J33" s="116"/>
      <c r="K33" s="116"/>
    </row>
    <row r="34" spans="1:19" ht="62.4" customHeight="1" x14ac:dyDescent="0.45">
      <c r="B34" s="96"/>
      <c r="C34" s="94" t="s">
        <v>85</v>
      </c>
      <c r="D34" s="116"/>
      <c r="E34" s="116"/>
      <c r="F34" s="116"/>
      <c r="G34" s="116"/>
      <c r="H34" s="116"/>
      <c r="I34" s="116"/>
      <c r="J34" s="116"/>
      <c r="K34" s="116"/>
    </row>
    <row r="35" spans="1:19" ht="62.4" customHeight="1" x14ac:dyDescent="0.45">
      <c r="B35" s="96"/>
      <c r="C35" s="94" t="s">
        <v>86</v>
      </c>
      <c r="D35" s="116"/>
      <c r="E35" s="116"/>
      <c r="F35" s="116"/>
      <c r="G35" s="116"/>
      <c r="H35" s="116"/>
      <c r="I35" s="116"/>
      <c r="J35" s="116"/>
      <c r="K35" s="116"/>
    </row>
    <row r="36" spans="1:19" ht="62.4" customHeight="1" x14ac:dyDescent="0.45">
      <c r="B36" s="96"/>
      <c r="C36" s="94" t="s">
        <v>87</v>
      </c>
      <c r="D36" s="116"/>
      <c r="E36" s="116"/>
      <c r="F36" s="116"/>
      <c r="G36" s="116"/>
      <c r="H36" s="116"/>
      <c r="I36" s="116"/>
      <c r="J36" s="116"/>
      <c r="K36" s="116"/>
    </row>
    <row r="37" spans="1:19" ht="62.4" customHeight="1" x14ac:dyDescent="0.45">
      <c r="B37" s="97"/>
      <c r="C37" s="98" t="s">
        <v>31</v>
      </c>
      <c r="D37" s="129"/>
      <c r="E37" s="129"/>
      <c r="F37" s="129"/>
      <c r="G37" s="129"/>
      <c r="H37" s="129"/>
      <c r="I37" s="129"/>
      <c r="J37" s="129"/>
      <c r="K37" s="130"/>
    </row>
    <row r="38" spans="1:19" ht="62.4" customHeight="1" x14ac:dyDescent="0.45">
      <c r="B38" s="97"/>
      <c r="C38" s="131"/>
      <c r="D38" s="132"/>
      <c r="E38" s="132"/>
      <c r="F38" s="132"/>
      <c r="G38" s="132"/>
      <c r="H38" s="132"/>
      <c r="I38" s="132"/>
      <c r="J38" s="132"/>
      <c r="K38" s="133"/>
    </row>
    <row r="39" spans="1:19" s="86" customFormat="1" ht="58.2" x14ac:dyDescent="0.45">
      <c r="G39" s="19"/>
      <c r="H39" s="19"/>
      <c r="I39" s="19"/>
      <c r="J39" s="19"/>
      <c r="K39" s="19"/>
      <c r="L39" s="19"/>
      <c r="M39" s="19"/>
      <c r="N39" s="19"/>
      <c r="O39" s="19"/>
    </row>
    <row r="40" spans="1:19" s="86" customFormat="1" ht="62.4" customHeight="1" x14ac:dyDescent="0.45">
      <c r="A40" s="85" t="s">
        <v>11</v>
      </c>
      <c r="B40" s="120"/>
      <c r="C40" s="121"/>
      <c r="D40" s="121"/>
      <c r="E40" s="121"/>
      <c r="F40" s="122"/>
      <c r="G40" s="123" t="s">
        <v>12</v>
      </c>
      <c r="H40" s="123"/>
      <c r="I40" s="123"/>
      <c r="J40" s="117"/>
      <c r="K40" s="118"/>
      <c r="L40" s="118"/>
      <c r="M40" s="118"/>
      <c r="N40" s="118"/>
      <c r="O40" s="119"/>
    </row>
    <row r="41" spans="1:19" s="86" customFormat="1" ht="62.4" customHeight="1" x14ac:dyDescent="0.45">
      <c r="A41" s="85" t="s">
        <v>13</v>
      </c>
      <c r="B41" s="120"/>
      <c r="C41" s="121"/>
      <c r="D41" s="121"/>
      <c r="E41" s="121"/>
      <c r="F41" s="122"/>
      <c r="G41" s="123" t="s">
        <v>14</v>
      </c>
      <c r="H41" s="123"/>
      <c r="I41" s="123"/>
      <c r="J41" s="117"/>
      <c r="K41" s="118"/>
      <c r="L41" s="118"/>
      <c r="M41" s="118"/>
      <c r="N41" s="118"/>
      <c r="O41" s="119"/>
    </row>
    <row r="42" spans="1:19" s="86" customFormat="1" ht="62.4" customHeight="1" x14ac:dyDescent="0.45">
      <c r="A42" s="85" t="s">
        <v>15</v>
      </c>
      <c r="B42" s="120"/>
      <c r="C42" s="121"/>
      <c r="D42" s="121"/>
      <c r="E42" s="121"/>
      <c r="F42" s="122"/>
      <c r="G42" s="123" t="s">
        <v>16</v>
      </c>
      <c r="H42" s="123"/>
      <c r="I42" s="123"/>
      <c r="J42" s="117"/>
      <c r="K42" s="118"/>
      <c r="L42" s="118"/>
      <c r="M42" s="118"/>
      <c r="N42" s="118"/>
      <c r="O42" s="119"/>
    </row>
    <row r="43" spans="1:19" s="86" customFormat="1" ht="62.4" customHeight="1" x14ac:dyDescent="0.45">
      <c r="A43" s="85" t="s">
        <v>17</v>
      </c>
      <c r="B43" s="124"/>
      <c r="C43" s="124"/>
      <c r="D43" s="124"/>
      <c r="E43" s="124"/>
      <c r="F43" s="124"/>
      <c r="G43" s="124"/>
      <c r="H43" s="124"/>
      <c r="I43" s="124"/>
      <c r="J43" s="124"/>
      <c r="K43" s="124"/>
      <c r="L43" s="124"/>
      <c r="M43" s="124"/>
      <c r="N43" s="124"/>
      <c r="O43" s="124"/>
      <c r="S43" s="69"/>
    </row>
    <row r="44" spans="1:19" s="86" customFormat="1" ht="62.4" customHeight="1" x14ac:dyDescent="0.45">
      <c r="A44" s="85" t="s">
        <v>18</v>
      </c>
      <c r="B44" s="124"/>
      <c r="C44" s="124"/>
      <c r="D44" s="124"/>
      <c r="E44" s="124"/>
      <c r="F44" s="128"/>
      <c r="G44" s="124"/>
      <c r="H44" s="124"/>
      <c r="I44" s="124"/>
      <c r="J44" s="124"/>
      <c r="K44" s="124"/>
      <c r="L44" s="124"/>
      <c r="M44" s="124"/>
      <c r="N44" s="124"/>
      <c r="O44" s="124"/>
    </row>
    <row r="45" spans="1:19" s="86" customFormat="1" ht="58.2" x14ac:dyDescent="0.45">
      <c r="F45" s="92"/>
      <c r="N45" s="93"/>
    </row>
    <row r="46" spans="1:19" s="86" customFormat="1" ht="63" customHeight="1" x14ac:dyDescent="0.45">
      <c r="F46" s="88"/>
      <c r="G46" s="140" t="s">
        <v>19</v>
      </c>
      <c r="H46" s="140"/>
      <c r="I46" s="140"/>
      <c r="J46" s="124"/>
      <c r="K46" s="124"/>
      <c r="L46" s="124"/>
      <c r="M46" s="124"/>
      <c r="N46" s="124"/>
      <c r="O46" s="124"/>
    </row>
    <row r="47" spans="1:19" s="86" customFormat="1" ht="63" customHeight="1" x14ac:dyDescent="0.45">
      <c r="F47" s="20"/>
      <c r="G47" s="125" t="s">
        <v>20</v>
      </c>
      <c r="H47" s="126"/>
      <c r="I47" s="127"/>
      <c r="J47" s="124"/>
      <c r="K47" s="124"/>
      <c r="L47" s="124"/>
      <c r="M47" s="124"/>
      <c r="N47" s="124"/>
      <c r="O47" s="124"/>
    </row>
    <row r="48" spans="1:19" s="86" customFormat="1" ht="63" customHeight="1" x14ac:dyDescent="0.45">
      <c r="F48" s="88"/>
      <c r="G48" s="125" t="s">
        <v>21</v>
      </c>
      <c r="H48" s="126"/>
      <c r="I48" s="127"/>
      <c r="J48" s="124"/>
      <c r="K48" s="124"/>
      <c r="L48" s="124"/>
      <c r="M48" s="124"/>
      <c r="N48" s="124"/>
      <c r="O48" s="124"/>
    </row>
    <row r="49" spans="3:15" s="86" customFormat="1" ht="63" customHeight="1" x14ac:dyDescent="0.45">
      <c r="F49" s="88"/>
      <c r="G49" s="144" t="s">
        <v>94</v>
      </c>
      <c r="H49" s="145"/>
      <c r="I49" s="146"/>
      <c r="J49" s="104"/>
      <c r="K49" s="105"/>
      <c r="L49" s="105"/>
      <c r="M49" s="105"/>
      <c r="N49" s="105"/>
      <c r="O49" s="106"/>
    </row>
    <row r="50" spans="3:15" s="86" customFormat="1" ht="58.2" x14ac:dyDescent="0.45">
      <c r="F50" s="88"/>
      <c r="G50" s="141" t="s">
        <v>95</v>
      </c>
      <c r="H50" s="142"/>
      <c r="I50" s="143"/>
      <c r="J50" s="107"/>
      <c r="K50" s="108"/>
      <c r="L50" s="108"/>
      <c r="M50" s="108"/>
      <c r="N50" s="108"/>
      <c r="O50" s="109"/>
    </row>
    <row r="51" spans="3:15" x14ac:dyDescent="0.45">
      <c r="C51" s="134"/>
      <c r="D51" s="134"/>
    </row>
    <row r="52" spans="3:15" x14ac:dyDescent="0.45">
      <c r="C52" s="134"/>
      <c r="D52" s="134"/>
    </row>
    <row r="53" spans="3:15" ht="18.75" customHeight="1" x14ac:dyDescent="0.45">
      <c r="C53" s="134"/>
      <c r="D53" s="134"/>
    </row>
    <row r="54" spans="3:15" ht="18.75" customHeight="1" x14ac:dyDescent="0.45">
      <c r="C54" s="134"/>
      <c r="D54" s="134"/>
    </row>
    <row r="55" spans="3:15" x14ac:dyDescent="0.45">
      <c r="C55" s="134"/>
      <c r="D55" s="134"/>
    </row>
    <row r="56" spans="3:15" x14ac:dyDescent="0.45">
      <c r="C56" s="134"/>
      <c r="D56" s="134"/>
    </row>
    <row r="57" spans="3:15" x14ac:dyDescent="0.45">
      <c r="C57" s="134"/>
      <c r="D57" s="134"/>
    </row>
    <row r="58" spans="3:15" x14ac:dyDescent="0.45">
      <c r="C58" s="134"/>
      <c r="D58" s="134"/>
    </row>
    <row r="59" spans="3:15" x14ac:dyDescent="0.45">
      <c r="C59" s="134"/>
      <c r="D59" s="134"/>
    </row>
    <row r="60" spans="3:15" x14ac:dyDescent="0.45">
      <c r="C60" s="134"/>
      <c r="D60" s="134"/>
    </row>
    <row r="61" spans="3:15" x14ac:dyDescent="0.45">
      <c r="C61" s="134"/>
      <c r="D61" s="134"/>
    </row>
    <row r="62" spans="3:15" x14ac:dyDescent="0.45">
      <c r="C62" s="134"/>
      <c r="D62" s="134"/>
    </row>
    <row r="63" spans="3:15" x14ac:dyDescent="0.45">
      <c r="C63" s="134"/>
      <c r="D63" s="134"/>
    </row>
    <row r="64" spans="3:15" x14ac:dyDescent="0.45">
      <c r="C64" s="134"/>
      <c r="D64" s="134"/>
    </row>
    <row r="65" spans="3:4" x14ac:dyDescent="0.45">
      <c r="C65" s="134"/>
      <c r="D65" s="134"/>
    </row>
    <row r="66" spans="3:4" x14ac:dyDescent="0.45">
      <c r="C66" s="134"/>
      <c r="D66" s="134"/>
    </row>
    <row r="67" spans="3:4" x14ac:dyDescent="0.45">
      <c r="C67" s="134"/>
      <c r="D67" s="134"/>
    </row>
  </sheetData>
  <mergeCells count="62">
    <mergeCell ref="C53:D53"/>
    <mergeCell ref="C54:D54"/>
    <mergeCell ref="C55:D55"/>
    <mergeCell ref="B42:F42"/>
    <mergeCell ref="G42:I42"/>
    <mergeCell ref="G46:I46"/>
    <mergeCell ref="G50:I50"/>
    <mergeCell ref="G49:I49"/>
    <mergeCell ref="C51:D51"/>
    <mergeCell ref="C52:D52"/>
    <mergeCell ref="A16:O16"/>
    <mergeCell ref="E18:J18"/>
    <mergeCell ref="B23:H23"/>
    <mergeCell ref="J23:K23"/>
    <mergeCell ref="B28:H28"/>
    <mergeCell ref="J28:K28"/>
    <mergeCell ref="B25:H25"/>
    <mergeCell ref="J25:K25"/>
    <mergeCell ref="B27:H27"/>
    <mergeCell ref="J27:K27"/>
    <mergeCell ref="C67:D67"/>
    <mergeCell ref="C56:D56"/>
    <mergeCell ref="C57:D57"/>
    <mergeCell ref="C58:D58"/>
    <mergeCell ref="C59:D59"/>
    <mergeCell ref="C60:D60"/>
    <mergeCell ref="C61:D61"/>
    <mergeCell ref="C62:D62"/>
    <mergeCell ref="C63:D63"/>
    <mergeCell ref="C64:D64"/>
    <mergeCell ref="C65:D65"/>
    <mergeCell ref="C66:D66"/>
    <mergeCell ref="D35:K35"/>
    <mergeCell ref="J46:O46"/>
    <mergeCell ref="G47:I47"/>
    <mergeCell ref="J47:O47"/>
    <mergeCell ref="G48:I48"/>
    <mergeCell ref="J48:O48"/>
    <mergeCell ref="J42:O42"/>
    <mergeCell ref="B43:O43"/>
    <mergeCell ref="B44:O44"/>
    <mergeCell ref="D37:K37"/>
    <mergeCell ref="C38:K38"/>
    <mergeCell ref="D36:K36"/>
    <mergeCell ref="B41:F41"/>
    <mergeCell ref="G41:I41"/>
    <mergeCell ref="J49:O50"/>
    <mergeCell ref="A14:O14"/>
    <mergeCell ref="G5:N6"/>
    <mergeCell ref="F8:F9"/>
    <mergeCell ref="G8:N9"/>
    <mergeCell ref="E11:F11"/>
    <mergeCell ref="G11:M11"/>
    <mergeCell ref="D33:K33"/>
    <mergeCell ref="J41:O41"/>
    <mergeCell ref="D34:K34"/>
    <mergeCell ref="B40:F40"/>
    <mergeCell ref="G40:I40"/>
    <mergeCell ref="J40:O40"/>
    <mergeCell ref="D30:K30"/>
    <mergeCell ref="D31:K31"/>
    <mergeCell ref="D32:K32"/>
  </mergeCells>
  <phoneticPr fontId="3"/>
  <pageMargins left="0.70866141732283472" right="0.70866141732283472" top="0.74803149606299213" bottom="0.74803149606299213" header="0.31496062992125984" footer="0.31496062992125984"/>
  <pageSetup paperSize="9" scale="24"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B8B1A-661B-4D96-90B0-228A4C483A51}">
  <sheetPr>
    <pageSetUpPr fitToPage="1"/>
  </sheetPr>
  <dimension ref="A1:AD106"/>
  <sheetViews>
    <sheetView tabSelected="1" view="pageBreakPreview" zoomScale="40" zoomScaleNormal="40" zoomScaleSheetLayoutView="40" workbookViewId="0">
      <pane xSplit="1" ySplit="9" topLeftCell="B10" activePane="bottomRight" state="frozen"/>
      <selection activeCell="I26" sqref="I26"/>
      <selection pane="topRight" activeCell="I26" sqref="I26"/>
      <selection pane="bottomLeft" activeCell="I26" sqref="I26"/>
      <selection pane="bottomRight" activeCell="O1" sqref="O1"/>
    </sheetView>
  </sheetViews>
  <sheetFormatPr defaultColWidth="9" defaultRowHeight="18" x14ac:dyDescent="0.45"/>
  <cols>
    <col min="1" max="1" width="40.3984375" customWidth="1"/>
    <col min="2" max="8" width="9.5" customWidth="1"/>
    <col min="9" max="9" width="13" bestFit="1" customWidth="1"/>
    <col min="10" max="10" width="13.8984375" customWidth="1"/>
    <col min="11" max="11" width="16" customWidth="1"/>
    <col min="12" max="12" width="15.8984375" customWidth="1"/>
    <col min="13" max="13" width="13.09765625" customWidth="1"/>
    <col min="14" max="14" width="24.59765625" customWidth="1"/>
    <col min="15" max="16" width="22.296875" customWidth="1"/>
    <col min="17" max="17" width="16.5" customWidth="1"/>
    <col min="18" max="18" width="20.796875" customWidth="1"/>
    <col min="19" max="22" width="10.5" customWidth="1"/>
    <col min="23" max="25" width="9.5" customWidth="1"/>
    <col min="26" max="26" width="16.5" customWidth="1"/>
    <col min="27" max="27" width="36.296875" customWidth="1"/>
  </cols>
  <sheetData>
    <row r="1" spans="1:30" ht="41.4" customHeight="1" x14ac:dyDescent="0.45">
      <c r="A1" s="72" t="s">
        <v>98</v>
      </c>
    </row>
    <row r="2" spans="1:30" ht="42" customHeight="1" x14ac:dyDescent="0.45">
      <c r="A2" s="21" t="s">
        <v>22</v>
      </c>
      <c r="B2" s="147" t="str">
        <f>IF('請求書(診療所)'!G8="","",'請求書(診療所)'!G8)</f>
        <v/>
      </c>
      <c r="C2" s="148"/>
      <c r="D2" s="148"/>
      <c r="E2" s="148"/>
      <c r="F2" s="148"/>
      <c r="G2" s="148"/>
      <c r="H2" s="148"/>
      <c r="I2" s="148"/>
      <c r="N2" s="22" t="s">
        <v>97</v>
      </c>
    </row>
    <row r="3" spans="1:30" ht="42" customHeight="1" x14ac:dyDescent="0.45">
      <c r="A3" s="23"/>
      <c r="B3" s="24"/>
      <c r="C3" s="25"/>
      <c r="D3" s="25"/>
      <c r="E3" s="25"/>
      <c r="F3" s="25"/>
      <c r="G3" s="25"/>
      <c r="H3" s="25"/>
      <c r="I3" s="25"/>
      <c r="N3" s="22"/>
    </row>
    <row r="4" spans="1:30" ht="77.25" customHeight="1" x14ac:dyDescent="0.45">
      <c r="A4" s="26" t="s">
        <v>23</v>
      </c>
      <c r="B4" s="26"/>
      <c r="C4" s="26"/>
      <c r="D4" s="26"/>
      <c r="E4" s="26"/>
      <c r="F4" s="26"/>
      <c r="G4" s="26"/>
      <c r="H4" s="26"/>
      <c r="I4" s="26"/>
      <c r="J4" s="26"/>
      <c r="K4" s="26"/>
      <c r="L4" s="26"/>
      <c r="N4" s="27"/>
      <c r="O4" s="28"/>
      <c r="P4" s="28"/>
      <c r="Q4" s="149"/>
      <c r="R4" s="149"/>
      <c r="S4" s="150"/>
      <c r="T4" s="150"/>
      <c r="U4" s="150"/>
      <c r="V4" s="150"/>
      <c r="W4" s="150"/>
      <c r="X4" s="150"/>
      <c r="Y4" s="150"/>
      <c r="Z4" s="149"/>
      <c r="AA4" s="149"/>
      <c r="AD4" t="s">
        <v>92</v>
      </c>
    </row>
    <row r="5" spans="1:30" ht="45" customHeight="1" x14ac:dyDescent="0.45">
      <c r="A5" s="26"/>
      <c r="B5" s="26"/>
      <c r="C5" s="26"/>
      <c r="D5" s="26"/>
      <c r="E5" s="26"/>
      <c r="F5" s="26"/>
      <c r="G5" s="26"/>
      <c r="H5" s="26"/>
      <c r="I5" s="26"/>
      <c r="J5" s="26"/>
      <c r="K5" s="26"/>
      <c r="L5" s="26"/>
      <c r="N5" s="27"/>
      <c r="O5" s="29"/>
      <c r="P5" s="29"/>
      <c r="Q5" s="158"/>
      <c r="R5" s="158"/>
      <c r="S5" s="159"/>
      <c r="T5" s="159"/>
      <c r="U5" s="159"/>
      <c r="V5" s="159"/>
      <c r="W5" s="159"/>
      <c r="X5" s="159"/>
      <c r="Y5" s="159"/>
      <c r="Z5" s="160"/>
      <c r="AA5" s="160"/>
    </row>
    <row r="6" spans="1:30" ht="45" customHeight="1" x14ac:dyDescent="0.45">
      <c r="A6" s="26" t="s">
        <v>24</v>
      </c>
      <c r="B6" s="26"/>
      <c r="C6" s="26"/>
      <c r="D6" s="26"/>
      <c r="E6" s="26"/>
      <c r="F6" s="26"/>
      <c r="G6" s="26"/>
      <c r="H6" s="26"/>
      <c r="I6" s="26"/>
      <c r="J6" s="26"/>
      <c r="K6" s="26"/>
      <c r="L6" s="26"/>
      <c r="N6" s="27"/>
      <c r="S6" s="172" t="s">
        <v>99</v>
      </c>
      <c r="T6" s="173"/>
      <c r="U6" s="173"/>
      <c r="V6" s="173"/>
      <c r="W6" s="173"/>
      <c r="X6" s="173"/>
      <c r="Y6" s="173"/>
      <c r="Z6" s="172" t="s">
        <v>100</v>
      </c>
      <c r="AA6" s="172"/>
    </row>
    <row r="7" spans="1:30" ht="45" customHeight="1" x14ac:dyDescent="0.45">
      <c r="A7" s="25" t="s">
        <v>96</v>
      </c>
      <c r="B7" s="26"/>
      <c r="C7" s="26"/>
      <c r="D7" s="26"/>
      <c r="E7" s="26"/>
      <c r="F7" s="26"/>
      <c r="G7" s="26"/>
      <c r="H7" s="26"/>
      <c r="I7" s="26"/>
      <c r="J7" s="26"/>
      <c r="K7" s="26"/>
      <c r="L7" s="26"/>
      <c r="N7" s="27"/>
      <c r="O7" s="30"/>
      <c r="P7" s="30"/>
      <c r="Q7" s="174" t="s">
        <v>25</v>
      </c>
      <c r="R7" s="175"/>
      <c r="S7" s="176" t="s">
        <v>26</v>
      </c>
      <c r="T7" s="152"/>
      <c r="U7" s="152"/>
      <c r="V7" s="152"/>
      <c r="W7" s="177" t="s">
        <v>27</v>
      </c>
      <c r="X7" s="152"/>
      <c r="Y7" s="152"/>
      <c r="Z7" s="178" t="s">
        <v>28</v>
      </c>
      <c r="AA7" s="179"/>
    </row>
    <row r="8" spans="1:30" ht="32.4" x14ac:dyDescent="0.45">
      <c r="A8" s="31"/>
      <c r="B8" s="31"/>
      <c r="C8" s="31"/>
      <c r="D8" s="31"/>
      <c r="E8" s="31"/>
      <c r="F8" s="31"/>
      <c r="G8" s="31"/>
      <c r="H8" s="31"/>
      <c r="I8" s="161" t="s">
        <v>29</v>
      </c>
      <c r="J8" s="163" t="s">
        <v>30</v>
      </c>
      <c r="K8" s="170" t="s">
        <v>89</v>
      </c>
      <c r="L8" s="165" t="s">
        <v>31</v>
      </c>
      <c r="M8" s="165"/>
      <c r="N8" s="165"/>
      <c r="O8" s="32"/>
      <c r="P8" s="32"/>
      <c r="Q8" s="166" t="s">
        <v>32</v>
      </c>
      <c r="R8" s="167"/>
      <c r="S8" s="168" t="s">
        <v>33</v>
      </c>
      <c r="T8" s="152"/>
      <c r="U8" s="152"/>
      <c r="V8" s="152"/>
      <c r="W8" s="169" t="s">
        <v>34</v>
      </c>
      <c r="X8" s="152"/>
      <c r="Y8" s="152"/>
      <c r="Z8" s="151" t="s">
        <v>35</v>
      </c>
      <c r="AA8" s="152"/>
    </row>
    <row r="9" spans="1:30" ht="41.4" customHeight="1" x14ac:dyDescent="0.45">
      <c r="A9" s="31"/>
      <c r="B9" s="33" t="s">
        <v>36</v>
      </c>
      <c r="C9" s="33" t="s">
        <v>37</v>
      </c>
      <c r="D9" s="33" t="s">
        <v>38</v>
      </c>
      <c r="E9" s="33" t="s">
        <v>39</v>
      </c>
      <c r="F9" s="33" t="s">
        <v>40</v>
      </c>
      <c r="G9" s="33" t="s">
        <v>41</v>
      </c>
      <c r="H9" s="33" t="s">
        <v>42</v>
      </c>
      <c r="I9" s="162"/>
      <c r="J9" s="164"/>
      <c r="K9" s="171"/>
      <c r="L9" s="165"/>
      <c r="M9" s="165"/>
      <c r="N9" s="165"/>
    </row>
    <row r="10" spans="1:30" ht="29.4" customHeight="1" x14ac:dyDescent="0.45">
      <c r="A10" s="35"/>
      <c r="B10" s="102">
        <v>44962</v>
      </c>
      <c r="C10" s="34">
        <f>B10+1</f>
        <v>44963</v>
      </c>
      <c r="D10" s="34">
        <f t="shared" ref="D10:G10" si="0">C10+1</f>
        <v>44964</v>
      </c>
      <c r="E10" s="34">
        <f t="shared" si="0"/>
        <v>44965</v>
      </c>
      <c r="F10" s="34">
        <f t="shared" si="0"/>
        <v>44966</v>
      </c>
      <c r="G10" s="34">
        <f t="shared" si="0"/>
        <v>44967</v>
      </c>
      <c r="H10" s="102">
        <f>G10+1</f>
        <v>44968</v>
      </c>
      <c r="I10" s="35"/>
      <c r="J10" s="35"/>
      <c r="K10" s="35"/>
      <c r="L10" s="153"/>
      <c r="M10" s="153"/>
      <c r="N10" s="153"/>
      <c r="O10" s="154" t="s">
        <v>103</v>
      </c>
      <c r="P10" s="154"/>
      <c r="Q10" s="155">
        <f>I11</f>
        <v>0</v>
      </c>
      <c r="R10" s="156"/>
      <c r="S10" s="157">
        <f>IF(AND($T$40&gt;=4,J11="150回以上",K11="実施"),Q10*3000,0)</f>
        <v>0</v>
      </c>
      <c r="T10" s="157"/>
      <c r="U10" s="157"/>
      <c r="V10" s="157"/>
      <c r="W10" s="157">
        <f>IF(AND($T$41&gt;=4,J11="100回以上",K11="実施"),Q10*2000,0)</f>
        <v>0</v>
      </c>
      <c r="X10" s="157"/>
      <c r="Y10" s="157"/>
      <c r="Z10" s="36">
        <f>IF(AND(S10=0,W10=0),COUNTIFS(B11:H11,"=○",B12:H12,"&gt;=50"),0)</f>
        <v>0</v>
      </c>
      <c r="AA10" s="37">
        <f>Z10*100000</f>
        <v>0</v>
      </c>
    </row>
    <row r="11" spans="1:30" ht="29.4" customHeight="1" x14ac:dyDescent="0.45">
      <c r="A11" s="38" t="s">
        <v>88</v>
      </c>
      <c r="B11" s="39"/>
      <c r="C11" s="39"/>
      <c r="D11" s="39"/>
      <c r="E11" s="39"/>
      <c r="F11" s="39"/>
      <c r="G11" s="39"/>
      <c r="H11" s="39"/>
      <c r="I11" s="189">
        <f>SUM(B12:H12)</f>
        <v>0</v>
      </c>
      <c r="J11" s="187" t="str">
        <f>IF(I11&lt;100,"100回未満",IF(I11&lt;150,"100回以上","150回以上"))</f>
        <v>100回未満</v>
      </c>
      <c r="K11" s="191" t="str">
        <f>IF(COUNTIF(B11:H11,"○")&gt;0,"実施","―")</f>
        <v>―</v>
      </c>
      <c r="L11" s="153"/>
      <c r="M11" s="153"/>
      <c r="N11" s="153"/>
      <c r="O11" s="40"/>
      <c r="P11" s="40"/>
      <c r="Q11" s="41"/>
      <c r="R11" s="41"/>
      <c r="S11" s="42"/>
      <c r="T11" s="42"/>
      <c r="U11" s="42"/>
      <c r="V11" s="42"/>
      <c r="W11" s="42"/>
      <c r="X11" s="42"/>
      <c r="Y11" s="42"/>
      <c r="Z11" s="43"/>
      <c r="AA11" s="42"/>
    </row>
    <row r="12" spans="1:30" ht="29.4" customHeight="1" x14ac:dyDescent="0.45">
      <c r="A12" s="38" t="s">
        <v>43</v>
      </c>
      <c r="B12" s="39"/>
      <c r="C12" s="39"/>
      <c r="D12" s="82"/>
      <c r="E12" s="39"/>
      <c r="F12" s="39"/>
      <c r="G12" s="39"/>
      <c r="H12" s="39"/>
      <c r="I12" s="190"/>
      <c r="J12" s="188"/>
      <c r="K12" s="192"/>
      <c r="L12" s="153"/>
      <c r="M12" s="153"/>
      <c r="N12" s="153"/>
      <c r="O12" s="40"/>
      <c r="P12" s="40"/>
      <c r="Q12" s="41"/>
      <c r="R12" s="41"/>
      <c r="S12" s="42"/>
      <c r="T12" s="42"/>
      <c r="U12" s="42"/>
      <c r="V12" s="42"/>
      <c r="W12" s="42"/>
      <c r="X12" s="42"/>
      <c r="Y12" s="42"/>
      <c r="Z12" s="43"/>
      <c r="AA12" s="42"/>
    </row>
    <row r="13" spans="1:30" ht="29.4" customHeight="1" x14ac:dyDescent="0.45">
      <c r="A13" s="35"/>
      <c r="B13" s="102">
        <f>H10+1</f>
        <v>44969</v>
      </c>
      <c r="C13" s="34">
        <f>B13+1</f>
        <v>44970</v>
      </c>
      <c r="D13" s="34">
        <f t="shared" ref="D13:G31" si="1">C13+1</f>
        <v>44971</v>
      </c>
      <c r="E13" s="34">
        <f t="shared" si="1"/>
        <v>44972</v>
      </c>
      <c r="F13" s="34">
        <f t="shared" si="1"/>
        <v>44973</v>
      </c>
      <c r="G13" s="34">
        <f t="shared" si="1"/>
        <v>44974</v>
      </c>
      <c r="H13" s="103">
        <f>G13+1</f>
        <v>44975</v>
      </c>
      <c r="I13" s="35"/>
      <c r="J13" s="35"/>
      <c r="K13" s="35"/>
      <c r="L13" s="153"/>
      <c r="M13" s="153"/>
      <c r="N13" s="153"/>
      <c r="O13" s="154" t="s">
        <v>104</v>
      </c>
      <c r="P13" s="154"/>
      <c r="Q13" s="180">
        <f>I14</f>
        <v>0</v>
      </c>
      <c r="R13" s="180"/>
      <c r="S13" s="157">
        <f>IF(AND($T$40&gt;=4,J14="150回以上",K14="実施"),Q13*3000,0)</f>
        <v>0</v>
      </c>
      <c r="T13" s="157"/>
      <c r="U13" s="157"/>
      <c r="V13" s="157"/>
      <c r="W13" s="157">
        <f>IF(AND($T$41&gt;=4,J14="100回以上",K14="実施"),Q13*2000,0)</f>
        <v>0</v>
      </c>
      <c r="X13" s="157"/>
      <c r="Y13" s="157"/>
      <c r="Z13" s="36">
        <f>IF(AND(S13=0,W13=0),COUNTIFS(B14:H14,"=○",B15:H15,"&gt;=50"),0)</f>
        <v>0</v>
      </c>
      <c r="AA13" s="37">
        <f>Z13*100000</f>
        <v>0</v>
      </c>
    </row>
    <row r="14" spans="1:30" ht="29.4" customHeight="1" x14ac:dyDescent="0.45">
      <c r="A14" s="38" t="s">
        <v>88</v>
      </c>
      <c r="B14" s="39"/>
      <c r="C14" s="39"/>
      <c r="D14" s="39"/>
      <c r="E14" s="39"/>
      <c r="F14" s="39"/>
      <c r="G14" s="39"/>
      <c r="H14" s="39"/>
      <c r="I14" s="189">
        <f>SUM(B15:H15)</f>
        <v>0</v>
      </c>
      <c r="J14" s="187" t="str">
        <f>IF(I14&lt;100,"100回未満",IF(I14&lt;150,"100回以上","150回以上"))</f>
        <v>100回未満</v>
      </c>
      <c r="K14" s="191" t="str">
        <f>IF(COUNTIF(B14:H14,"○")&gt;0,"実施","―")</f>
        <v>―</v>
      </c>
      <c r="L14" s="153"/>
      <c r="M14" s="153"/>
      <c r="N14" s="153"/>
      <c r="O14" s="40"/>
      <c r="P14" s="40"/>
      <c r="Q14" s="41"/>
      <c r="R14" s="41"/>
      <c r="S14" s="42"/>
      <c r="T14" s="42"/>
      <c r="U14" s="42"/>
      <c r="V14" s="42"/>
      <c r="W14" s="42"/>
      <c r="X14" s="42"/>
      <c r="Y14" s="42"/>
      <c r="Z14" s="43"/>
      <c r="AA14" s="42"/>
    </row>
    <row r="15" spans="1:30" ht="29.4" customHeight="1" x14ac:dyDescent="0.45">
      <c r="A15" s="38" t="s">
        <v>43</v>
      </c>
      <c r="B15" s="39"/>
      <c r="C15" s="39"/>
      <c r="D15" s="39"/>
      <c r="E15" s="39"/>
      <c r="F15" s="39"/>
      <c r="G15" s="39"/>
      <c r="H15" s="39"/>
      <c r="I15" s="190"/>
      <c r="J15" s="188"/>
      <c r="K15" s="192"/>
      <c r="L15" s="153"/>
      <c r="M15" s="153"/>
      <c r="N15" s="153"/>
      <c r="O15" s="40"/>
      <c r="P15" s="40"/>
      <c r="Q15" s="41"/>
      <c r="R15" s="41"/>
      <c r="S15" s="42"/>
      <c r="T15" s="42"/>
      <c r="U15" s="42"/>
      <c r="V15" s="42"/>
      <c r="W15" s="42"/>
      <c r="X15" s="42"/>
      <c r="Y15" s="42"/>
      <c r="Z15" s="43"/>
      <c r="AA15" s="42"/>
    </row>
    <row r="16" spans="1:30" ht="29.4" customHeight="1" x14ac:dyDescent="0.45">
      <c r="A16" s="35"/>
      <c r="B16" s="102">
        <f>H13+1</f>
        <v>44976</v>
      </c>
      <c r="C16" s="34">
        <f>B16+1</f>
        <v>44977</v>
      </c>
      <c r="D16" s="34">
        <f t="shared" si="1"/>
        <v>44978</v>
      </c>
      <c r="E16" s="34">
        <f t="shared" si="1"/>
        <v>44979</v>
      </c>
      <c r="F16" s="102">
        <f t="shared" si="1"/>
        <v>44980</v>
      </c>
      <c r="G16" s="34">
        <f t="shared" si="1"/>
        <v>44981</v>
      </c>
      <c r="H16" s="103">
        <f>G16+1</f>
        <v>44982</v>
      </c>
      <c r="I16" s="35"/>
      <c r="J16" s="35"/>
      <c r="K16" s="35"/>
      <c r="L16" s="153"/>
      <c r="M16" s="153"/>
      <c r="N16" s="153"/>
      <c r="O16" s="154" t="s">
        <v>105</v>
      </c>
      <c r="P16" s="154"/>
      <c r="Q16" s="180">
        <f>I17</f>
        <v>0</v>
      </c>
      <c r="R16" s="180"/>
      <c r="S16" s="157">
        <f>IF(AND($T$40&gt;=4,J17="150回以上",K17="実施"),Q16*3000,0)</f>
        <v>0</v>
      </c>
      <c r="T16" s="157"/>
      <c r="U16" s="157"/>
      <c r="V16" s="157"/>
      <c r="W16" s="157">
        <f>IF(AND($T$41&gt;=4,J17="100回以上",K17="実施"),Q16*2000,0)</f>
        <v>0</v>
      </c>
      <c r="X16" s="157"/>
      <c r="Y16" s="157"/>
      <c r="Z16" s="36">
        <f>IF(AND(S16=0,W16=0),COUNTIFS(B17:H17,"=○",B18:H18,"&gt;=50"),0)</f>
        <v>0</v>
      </c>
      <c r="AA16" s="37">
        <f>Z16*100000</f>
        <v>0</v>
      </c>
    </row>
    <row r="17" spans="1:27" ht="29.4" customHeight="1" x14ac:dyDescent="0.45">
      <c r="A17" s="38" t="s">
        <v>88</v>
      </c>
      <c r="B17" s="39"/>
      <c r="C17" s="39"/>
      <c r="D17" s="39"/>
      <c r="E17" s="39"/>
      <c r="F17" s="39"/>
      <c r="G17" s="39"/>
      <c r="H17" s="39"/>
      <c r="I17" s="189">
        <f>SUM(B18:H18)</f>
        <v>0</v>
      </c>
      <c r="J17" s="187" t="str">
        <f>IF(I17&lt;100,"100回未満",IF(I17&lt;150,"100回以上","150回以上"))</f>
        <v>100回未満</v>
      </c>
      <c r="K17" s="191" t="str">
        <f>IF(COUNTIF(B17:H17,"○")&gt;0,"実施","―")</f>
        <v>―</v>
      </c>
      <c r="L17" s="153"/>
      <c r="M17" s="153"/>
      <c r="N17" s="153"/>
      <c r="O17" s="40"/>
      <c r="P17" s="40"/>
      <c r="Q17" s="41"/>
      <c r="R17" s="41"/>
      <c r="S17" s="42"/>
      <c r="T17" s="42"/>
      <c r="U17" s="42"/>
      <c r="V17" s="42"/>
      <c r="W17" s="42"/>
      <c r="X17" s="42"/>
      <c r="Y17" s="42"/>
      <c r="Z17" s="43"/>
      <c r="AA17" s="42"/>
    </row>
    <row r="18" spans="1:27" ht="29.4" customHeight="1" x14ac:dyDescent="0.45">
      <c r="A18" s="38" t="s">
        <v>43</v>
      </c>
      <c r="B18" s="39"/>
      <c r="C18" s="39"/>
      <c r="D18" s="39"/>
      <c r="E18" s="39"/>
      <c r="F18" s="39"/>
      <c r="G18" s="39"/>
      <c r="H18" s="39"/>
      <c r="I18" s="190"/>
      <c r="J18" s="188"/>
      <c r="K18" s="192"/>
      <c r="L18" s="153"/>
      <c r="M18" s="153"/>
      <c r="N18" s="153"/>
      <c r="O18" s="40"/>
      <c r="P18" s="40"/>
      <c r="Q18" s="41"/>
      <c r="R18" s="41"/>
      <c r="S18" s="42"/>
      <c r="T18" s="42"/>
      <c r="U18" s="42"/>
      <c r="V18" s="42"/>
      <c r="W18" s="42"/>
      <c r="X18" s="42"/>
      <c r="Y18" s="42"/>
      <c r="Z18" s="43"/>
      <c r="AA18" s="42"/>
    </row>
    <row r="19" spans="1:27" ht="29.4" customHeight="1" x14ac:dyDescent="0.45">
      <c r="A19" s="35"/>
      <c r="B19" s="102">
        <f>H16+1</f>
        <v>44983</v>
      </c>
      <c r="C19" s="34">
        <f>B19+1</f>
        <v>44984</v>
      </c>
      <c r="D19" s="34">
        <f t="shared" si="1"/>
        <v>44985</v>
      </c>
      <c r="E19" s="34">
        <f t="shared" si="1"/>
        <v>44986</v>
      </c>
      <c r="F19" s="34">
        <f t="shared" si="1"/>
        <v>44987</v>
      </c>
      <c r="G19" s="34">
        <f t="shared" si="1"/>
        <v>44988</v>
      </c>
      <c r="H19" s="103">
        <f>G19+1</f>
        <v>44989</v>
      </c>
      <c r="I19" s="35"/>
      <c r="J19" s="35"/>
      <c r="K19" s="35"/>
      <c r="L19" s="153"/>
      <c r="M19" s="153"/>
      <c r="N19" s="153"/>
      <c r="O19" s="154" t="s">
        <v>106</v>
      </c>
      <c r="P19" s="154"/>
      <c r="Q19" s="180">
        <f>I20</f>
        <v>0</v>
      </c>
      <c r="R19" s="180"/>
      <c r="S19" s="157">
        <f>IF(AND($T$40&gt;=4,J20="150回以上",K20="実施"),Q19*3000,0)</f>
        <v>0</v>
      </c>
      <c r="T19" s="157"/>
      <c r="U19" s="157"/>
      <c r="V19" s="157"/>
      <c r="W19" s="157">
        <f>IF(AND($T$41&gt;=4,J20="100回以上",K20="実施"),Q19*2000,0)</f>
        <v>0</v>
      </c>
      <c r="X19" s="157"/>
      <c r="Y19" s="157"/>
      <c r="Z19" s="36">
        <f>IF(AND(S19=0,W19=0),COUNTIFS(B20:H20,"=○",B21:H21,"&gt;=50"),0)</f>
        <v>0</v>
      </c>
      <c r="AA19" s="37">
        <f>Z19*100000</f>
        <v>0</v>
      </c>
    </row>
    <row r="20" spans="1:27" ht="29.4" customHeight="1" x14ac:dyDescent="0.45">
      <c r="A20" s="38" t="s">
        <v>88</v>
      </c>
      <c r="B20" s="39"/>
      <c r="C20" s="39"/>
      <c r="D20" s="39"/>
      <c r="E20" s="39"/>
      <c r="F20" s="39"/>
      <c r="G20" s="39"/>
      <c r="H20" s="39"/>
      <c r="I20" s="189">
        <f>SUM(B21:H21)</f>
        <v>0</v>
      </c>
      <c r="J20" s="187" t="str">
        <f>IF(I20&lt;100,"100回未満",IF(I20&lt;150,"100回以上","150回以上"))</f>
        <v>100回未満</v>
      </c>
      <c r="K20" s="191" t="str">
        <f>IF(COUNTIF(B20:H20,"○")&gt;0,"実施","―")</f>
        <v>―</v>
      </c>
      <c r="L20" s="153"/>
      <c r="M20" s="153"/>
      <c r="N20" s="153"/>
      <c r="O20" s="40"/>
      <c r="P20" s="40"/>
      <c r="Q20" s="41"/>
      <c r="R20" s="41"/>
      <c r="S20" s="42"/>
      <c r="T20" s="42"/>
      <c r="U20" s="42"/>
      <c r="V20" s="42"/>
      <c r="W20" s="42"/>
      <c r="X20" s="42"/>
      <c r="Y20" s="42"/>
      <c r="Z20" s="43"/>
      <c r="AA20" s="42"/>
    </row>
    <row r="21" spans="1:27" ht="29.4" customHeight="1" x14ac:dyDescent="0.45">
      <c r="A21" s="38" t="s">
        <v>43</v>
      </c>
      <c r="B21" s="39"/>
      <c r="C21" s="39"/>
      <c r="D21" s="39"/>
      <c r="E21" s="39"/>
      <c r="F21" s="39"/>
      <c r="G21" s="39"/>
      <c r="H21" s="39"/>
      <c r="I21" s="190"/>
      <c r="J21" s="188"/>
      <c r="K21" s="192"/>
      <c r="L21" s="153"/>
      <c r="M21" s="153"/>
      <c r="N21" s="153"/>
      <c r="O21" s="40"/>
      <c r="P21" s="40"/>
      <c r="Q21" s="41"/>
      <c r="R21" s="41"/>
      <c r="S21" s="42"/>
      <c r="T21" s="42"/>
      <c r="U21" s="42"/>
      <c r="V21" s="42"/>
      <c r="W21" s="42"/>
      <c r="X21" s="42"/>
      <c r="Y21" s="42"/>
      <c r="Z21" s="43"/>
      <c r="AA21" s="42"/>
    </row>
    <row r="22" spans="1:27" ht="29.4" customHeight="1" x14ac:dyDescent="0.45">
      <c r="A22" s="35"/>
      <c r="B22" s="102">
        <f>H19+1</f>
        <v>44990</v>
      </c>
      <c r="C22" s="34">
        <f>B22+1</f>
        <v>44991</v>
      </c>
      <c r="D22" s="34">
        <f t="shared" si="1"/>
        <v>44992</v>
      </c>
      <c r="E22" s="34">
        <f t="shared" si="1"/>
        <v>44993</v>
      </c>
      <c r="F22" s="34">
        <f t="shared" si="1"/>
        <v>44994</v>
      </c>
      <c r="G22" s="34">
        <f t="shared" si="1"/>
        <v>44995</v>
      </c>
      <c r="H22" s="103">
        <f>G22+1</f>
        <v>44996</v>
      </c>
      <c r="I22" s="35"/>
      <c r="J22" s="35"/>
      <c r="K22" s="35"/>
      <c r="L22" s="153"/>
      <c r="M22" s="153"/>
      <c r="N22" s="153"/>
      <c r="O22" s="154" t="s">
        <v>107</v>
      </c>
      <c r="P22" s="154"/>
      <c r="Q22" s="180">
        <f>I23</f>
        <v>0</v>
      </c>
      <c r="R22" s="180"/>
      <c r="S22" s="157">
        <f>IF(AND($T$40&gt;=4,J23="150回以上",K23="実施"),Q22*3000,0)</f>
        <v>0</v>
      </c>
      <c r="T22" s="157"/>
      <c r="U22" s="157"/>
      <c r="V22" s="157"/>
      <c r="W22" s="157">
        <f>IF(AND($T$41&gt;=4,J23="100回以上",K23="実施"),Q22*2000,0)</f>
        <v>0</v>
      </c>
      <c r="X22" s="157"/>
      <c r="Y22" s="157"/>
      <c r="Z22" s="36">
        <f>IF(AND(S22=0,W22=0),COUNTIFS(B23:H23,"=○",B24:H24,"&gt;=50"),0)</f>
        <v>0</v>
      </c>
      <c r="AA22" s="37">
        <f>Z22*100000</f>
        <v>0</v>
      </c>
    </row>
    <row r="23" spans="1:27" ht="29.4" customHeight="1" x14ac:dyDescent="0.45">
      <c r="A23" s="38" t="s">
        <v>88</v>
      </c>
      <c r="B23" s="39"/>
      <c r="C23" s="39"/>
      <c r="D23" s="39"/>
      <c r="E23" s="39"/>
      <c r="F23" s="39"/>
      <c r="G23" s="39"/>
      <c r="H23" s="39"/>
      <c r="I23" s="189">
        <f>SUM(B24:H24)</f>
        <v>0</v>
      </c>
      <c r="J23" s="187" t="str">
        <f>IF(I23&lt;100,"100回未満",IF(I23&lt;150,"100回以上","150回以上"))</f>
        <v>100回未満</v>
      </c>
      <c r="K23" s="191" t="str">
        <f>IF(COUNTIF(B23:H23,"○")&gt;0,"実施","―")</f>
        <v>―</v>
      </c>
      <c r="L23" s="153"/>
      <c r="M23" s="153"/>
      <c r="N23" s="153"/>
      <c r="O23" s="40"/>
      <c r="P23" s="40"/>
      <c r="Q23" s="41"/>
      <c r="R23" s="41"/>
      <c r="S23" s="42"/>
      <c r="T23" s="42"/>
      <c r="U23" s="42"/>
      <c r="V23" s="42"/>
      <c r="W23" s="42"/>
      <c r="X23" s="42"/>
      <c r="Y23" s="42"/>
      <c r="Z23" s="43"/>
      <c r="AA23" s="42"/>
    </row>
    <row r="24" spans="1:27" ht="29.4" customHeight="1" x14ac:dyDescent="0.45">
      <c r="A24" s="38" t="s">
        <v>43</v>
      </c>
      <c r="B24" s="39"/>
      <c r="C24" s="39"/>
      <c r="D24" s="39"/>
      <c r="E24" s="39"/>
      <c r="F24" s="39"/>
      <c r="G24" s="39"/>
      <c r="H24" s="39"/>
      <c r="I24" s="190"/>
      <c r="J24" s="188"/>
      <c r="K24" s="192"/>
      <c r="L24" s="153"/>
      <c r="M24" s="153"/>
      <c r="N24" s="153"/>
      <c r="O24" s="40"/>
      <c r="P24" s="40"/>
      <c r="Q24" s="41"/>
      <c r="R24" s="41"/>
      <c r="S24" s="42"/>
      <c r="T24" s="42"/>
      <c r="U24" s="42"/>
      <c r="V24" s="42"/>
      <c r="W24" s="42"/>
      <c r="X24" s="42"/>
      <c r="Y24" s="42"/>
      <c r="Z24" s="43"/>
      <c r="AA24" s="42"/>
    </row>
    <row r="25" spans="1:27" ht="29.4" customHeight="1" x14ac:dyDescent="0.45">
      <c r="A25" s="35"/>
      <c r="B25" s="102">
        <f>H22+1</f>
        <v>44997</v>
      </c>
      <c r="C25" s="34">
        <f>B25+1</f>
        <v>44998</v>
      </c>
      <c r="D25" s="34">
        <f t="shared" si="1"/>
        <v>44999</v>
      </c>
      <c r="E25" s="34">
        <f t="shared" si="1"/>
        <v>45000</v>
      </c>
      <c r="F25" s="34">
        <f t="shared" si="1"/>
        <v>45001</v>
      </c>
      <c r="G25" s="34">
        <f t="shared" si="1"/>
        <v>45002</v>
      </c>
      <c r="H25" s="103">
        <f>G25+1</f>
        <v>45003</v>
      </c>
      <c r="I25" s="35"/>
      <c r="J25" s="35"/>
      <c r="K25" s="35"/>
      <c r="L25" s="153"/>
      <c r="M25" s="153"/>
      <c r="N25" s="153"/>
      <c r="O25" s="154" t="s">
        <v>108</v>
      </c>
      <c r="P25" s="154"/>
      <c r="Q25" s="180">
        <f>I26</f>
        <v>0</v>
      </c>
      <c r="R25" s="180"/>
      <c r="S25" s="157">
        <f>IF(AND($T$40&gt;=4,J26="150回以上",K26="実施"),Q25*3000,0)</f>
        <v>0</v>
      </c>
      <c r="T25" s="157"/>
      <c r="U25" s="157"/>
      <c r="V25" s="157"/>
      <c r="W25" s="157">
        <f>IF(AND($T$41&gt;=4,J26="100回以上",K26="実施"),Q25*2000,0)</f>
        <v>0</v>
      </c>
      <c r="X25" s="157"/>
      <c r="Y25" s="157"/>
      <c r="Z25" s="36">
        <f>IF(AND(S25=0,W25=0),COUNTIFS(B26:H26,"=○",B27:H27,"&gt;=50"),0)</f>
        <v>0</v>
      </c>
      <c r="AA25" s="37">
        <f>Z25*100000</f>
        <v>0</v>
      </c>
    </row>
    <row r="26" spans="1:27" ht="29.4" customHeight="1" x14ac:dyDescent="0.45">
      <c r="A26" s="38" t="s">
        <v>88</v>
      </c>
      <c r="B26" s="39"/>
      <c r="C26" s="39"/>
      <c r="D26" s="39"/>
      <c r="E26" s="39"/>
      <c r="F26" s="39"/>
      <c r="G26" s="39"/>
      <c r="H26" s="39"/>
      <c r="I26" s="189">
        <f>SUM(B27:H27)</f>
        <v>0</v>
      </c>
      <c r="J26" s="187" t="str">
        <f>IF(I26&lt;100,"100回未満",IF(I26&lt;150,"100回以上","150回以上"))</f>
        <v>100回未満</v>
      </c>
      <c r="K26" s="191" t="str">
        <f>IF(COUNTIF(B26:H26,"○")&gt;0,"実施","―")</f>
        <v>―</v>
      </c>
      <c r="L26" s="153"/>
      <c r="M26" s="153"/>
      <c r="N26" s="153"/>
      <c r="O26" s="40"/>
      <c r="P26" s="40"/>
      <c r="Q26" s="41"/>
      <c r="R26" s="41"/>
      <c r="S26" s="42"/>
      <c r="T26" s="42"/>
      <c r="U26" s="42"/>
      <c r="V26" s="42"/>
      <c r="W26" s="42"/>
      <c r="X26" s="42"/>
      <c r="Y26" s="42"/>
      <c r="Z26" s="43"/>
      <c r="AA26" s="42"/>
    </row>
    <row r="27" spans="1:27" ht="29.4" customHeight="1" x14ac:dyDescent="0.45">
      <c r="A27" s="38" t="s">
        <v>43</v>
      </c>
      <c r="B27" s="39"/>
      <c r="C27" s="39"/>
      <c r="D27" s="39"/>
      <c r="E27" s="39"/>
      <c r="F27" s="39"/>
      <c r="G27" s="39"/>
      <c r="H27" s="39"/>
      <c r="I27" s="190"/>
      <c r="J27" s="188"/>
      <c r="K27" s="192"/>
      <c r="L27" s="153"/>
      <c r="M27" s="153"/>
      <c r="N27" s="153"/>
      <c r="O27" s="40"/>
      <c r="P27" s="40"/>
      <c r="Q27" s="41"/>
      <c r="R27" s="41"/>
      <c r="S27" s="42"/>
      <c r="T27" s="42"/>
      <c r="U27" s="42"/>
      <c r="V27" s="42"/>
      <c r="W27" s="42"/>
      <c r="X27" s="42"/>
      <c r="Y27" s="42"/>
      <c r="Z27" s="43"/>
      <c r="AA27" s="42"/>
    </row>
    <row r="28" spans="1:27" ht="29.4" customHeight="1" x14ac:dyDescent="0.45">
      <c r="A28" s="35"/>
      <c r="B28" s="102">
        <f>H25+1</f>
        <v>45004</v>
      </c>
      <c r="C28" s="34">
        <f>B28+1</f>
        <v>45005</v>
      </c>
      <c r="D28" s="102">
        <f t="shared" si="1"/>
        <v>45006</v>
      </c>
      <c r="E28" s="34">
        <f t="shared" si="1"/>
        <v>45007</v>
      </c>
      <c r="F28" s="34">
        <f t="shared" si="1"/>
        <v>45008</v>
      </c>
      <c r="G28" s="34">
        <f t="shared" si="1"/>
        <v>45009</v>
      </c>
      <c r="H28" s="103">
        <f>G28+1</f>
        <v>45010</v>
      </c>
      <c r="I28" s="35"/>
      <c r="J28" s="35"/>
      <c r="K28" s="35"/>
      <c r="L28" s="153"/>
      <c r="M28" s="153"/>
      <c r="N28" s="153"/>
      <c r="O28" s="154" t="s">
        <v>109</v>
      </c>
      <c r="P28" s="154"/>
      <c r="Q28" s="180">
        <f>I29</f>
        <v>0</v>
      </c>
      <c r="R28" s="180"/>
      <c r="S28" s="157">
        <f>IF(AND($T$40&gt;=4,J29="150回以上",K29="実施"),Q28*3000,0)</f>
        <v>0</v>
      </c>
      <c r="T28" s="157"/>
      <c r="U28" s="157"/>
      <c r="V28" s="157"/>
      <c r="W28" s="157">
        <f>IF(AND($T$41&gt;=4,J29="100回以上",K29="実施"),Q28*2000,0)</f>
        <v>0</v>
      </c>
      <c r="X28" s="157"/>
      <c r="Y28" s="157"/>
      <c r="Z28" s="36">
        <f>IF(AND(S28=0,W28=0),COUNTIFS(B29:H29,"=○",B30:H30,"&gt;=50"),0)</f>
        <v>0</v>
      </c>
      <c r="AA28" s="37">
        <f>Z28*100000</f>
        <v>0</v>
      </c>
    </row>
    <row r="29" spans="1:27" ht="29.4" customHeight="1" x14ac:dyDescent="0.45">
      <c r="A29" s="38" t="s">
        <v>88</v>
      </c>
      <c r="B29" s="39"/>
      <c r="C29" s="39"/>
      <c r="D29" s="39"/>
      <c r="E29" s="39"/>
      <c r="F29" s="39"/>
      <c r="G29" s="39"/>
      <c r="H29" s="39"/>
      <c r="I29" s="189">
        <f>SUM(B30:H30)</f>
        <v>0</v>
      </c>
      <c r="J29" s="187" t="str">
        <f>IF(I29&lt;100,"100回未満",IF(I29&lt;150,"100回以上","150回以上"))</f>
        <v>100回未満</v>
      </c>
      <c r="K29" s="191" t="str">
        <f>IF(COUNTIF(B29:H29,"○")&gt;0,"実施","―")</f>
        <v>―</v>
      </c>
      <c r="L29" s="153"/>
      <c r="M29" s="153"/>
      <c r="N29" s="153"/>
      <c r="O29" s="40"/>
      <c r="P29" s="40"/>
      <c r="Q29" s="41"/>
      <c r="R29" s="41"/>
      <c r="S29" s="42"/>
      <c r="T29" s="42"/>
      <c r="U29" s="42"/>
      <c r="V29" s="42"/>
      <c r="W29" s="42"/>
      <c r="X29" s="42"/>
      <c r="Y29" s="42"/>
      <c r="Z29" s="43"/>
      <c r="AA29" s="42"/>
    </row>
    <row r="30" spans="1:27" ht="29.4" customHeight="1" x14ac:dyDescent="0.45">
      <c r="A30" s="38" t="s">
        <v>43</v>
      </c>
      <c r="B30" s="39"/>
      <c r="C30" s="39"/>
      <c r="D30" s="39"/>
      <c r="E30" s="39"/>
      <c r="F30" s="39"/>
      <c r="G30" s="39"/>
      <c r="H30" s="39"/>
      <c r="I30" s="190"/>
      <c r="J30" s="188"/>
      <c r="K30" s="192"/>
      <c r="L30" s="153"/>
      <c r="M30" s="153"/>
      <c r="N30" s="153"/>
      <c r="O30" s="40"/>
      <c r="P30" s="40"/>
      <c r="Q30" s="41"/>
      <c r="R30" s="41"/>
      <c r="S30" s="42"/>
      <c r="T30" s="42"/>
      <c r="U30" s="42"/>
      <c r="V30" s="42"/>
      <c r="W30" s="42"/>
      <c r="X30" s="42"/>
      <c r="Y30" s="42"/>
      <c r="Z30" s="43"/>
      <c r="AA30" s="42"/>
    </row>
    <row r="31" spans="1:27" ht="29.4" customHeight="1" x14ac:dyDescent="0.45">
      <c r="A31" s="35"/>
      <c r="B31" s="102">
        <f>H28+1</f>
        <v>45011</v>
      </c>
      <c r="C31" s="34">
        <f>B31+1</f>
        <v>45012</v>
      </c>
      <c r="D31" s="34">
        <f t="shared" si="1"/>
        <v>45013</v>
      </c>
      <c r="E31" s="34">
        <f t="shared" si="1"/>
        <v>45014</v>
      </c>
      <c r="F31" s="34">
        <f t="shared" si="1"/>
        <v>45015</v>
      </c>
      <c r="G31" s="34">
        <f t="shared" si="1"/>
        <v>45016</v>
      </c>
      <c r="H31" s="103"/>
      <c r="I31" s="35"/>
      <c r="J31" s="35"/>
      <c r="K31" s="35"/>
      <c r="L31" s="153"/>
      <c r="M31" s="153"/>
      <c r="N31" s="153"/>
      <c r="O31" s="154" t="s">
        <v>110</v>
      </c>
      <c r="P31" s="154"/>
      <c r="Q31" s="180">
        <f>I32</f>
        <v>0</v>
      </c>
      <c r="R31" s="180"/>
      <c r="S31" s="157">
        <f>IF(AND($T$40&gt;=4,J32="150回以上",K32="実施"),Q31*3000,0)</f>
        <v>0</v>
      </c>
      <c r="T31" s="157"/>
      <c r="U31" s="157"/>
      <c r="V31" s="157"/>
      <c r="W31" s="157">
        <f>IF(AND($T$41&gt;=4,J32="100回以上",K32="実施"),Q31*2000,0)</f>
        <v>0</v>
      </c>
      <c r="X31" s="157"/>
      <c r="Y31" s="157"/>
      <c r="Z31" s="36">
        <f>IF(AND(S31=0,W31=0),COUNTIFS(B32:H32,"=○",B33:H33,"&gt;=50"),0)</f>
        <v>0</v>
      </c>
      <c r="AA31" s="37">
        <f>Z31*100000</f>
        <v>0</v>
      </c>
    </row>
    <row r="32" spans="1:27" ht="29.4" customHeight="1" x14ac:dyDescent="0.45">
      <c r="A32" s="38" t="s">
        <v>88</v>
      </c>
      <c r="B32" s="39"/>
      <c r="C32" s="39"/>
      <c r="D32" s="39"/>
      <c r="E32" s="39"/>
      <c r="F32" s="39"/>
      <c r="G32" s="39"/>
      <c r="H32" s="39" t="s">
        <v>113</v>
      </c>
      <c r="I32" s="189">
        <f>SUM(B33:G33)</f>
        <v>0</v>
      </c>
      <c r="J32" s="187" t="str">
        <f>IF(I32&lt;100,"100回未満",IF(I32&lt;150,"100回以上","150回以上"))</f>
        <v>100回未満</v>
      </c>
      <c r="K32" s="191" t="str">
        <f>IF(COUNTIF(B32:G32,"○")&gt;0,"実施","―")</f>
        <v>―</v>
      </c>
      <c r="L32" s="153"/>
      <c r="M32" s="153"/>
      <c r="N32" s="153"/>
      <c r="O32" s="40"/>
      <c r="P32" s="40"/>
      <c r="Q32" s="41"/>
      <c r="R32" s="41"/>
      <c r="S32" s="42"/>
      <c r="T32" s="42"/>
      <c r="U32" s="42"/>
      <c r="V32" s="42"/>
      <c r="W32" s="42"/>
      <c r="X32" s="42"/>
      <c r="Y32" s="42"/>
      <c r="Z32" s="43"/>
      <c r="AA32" s="42"/>
    </row>
    <row r="33" spans="1:27" ht="29.4" customHeight="1" x14ac:dyDescent="0.45">
      <c r="A33" s="38" t="s">
        <v>43</v>
      </c>
      <c r="B33" s="39"/>
      <c r="C33" s="39"/>
      <c r="D33" s="39"/>
      <c r="E33" s="39"/>
      <c r="F33" s="39"/>
      <c r="G33" s="39"/>
      <c r="H33" s="39" t="s">
        <v>113</v>
      </c>
      <c r="I33" s="190"/>
      <c r="J33" s="188"/>
      <c r="K33" s="192"/>
      <c r="L33" s="153"/>
      <c r="M33" s="153"/>
      <c r="N33" s="153"/>
      <c r="O33" s="40"/>
      <c r="P33" s="40"/>
      <c r="Q33" s="41"/>
      <c r="R33" s="41"/>
      <c r="S33" s="42"/>
      <c r="T33" s="42"/>
      <c r="U33" s="42"/>
      <c r="V33" s="42"/>
      <c r="W33" s="42"/>
      <c r="X33" s="42"/>
      <c r="Y33" s="42"/>
      <c r="Z33" s="43"/>
      <c r="AA33" s="42"/>
    </row>
    <row r="34" spans="1:27" ht="29.4" customHeight="1" x14ac:dyDescent="0.45">
      <c r="A34" s="202"/>
      <c r="B34" s="202"/>
      <c r="C34" s="202"/>
      <c r="D34" s="202"/>
      <c r="E34" s="202"/>
      <c r="F34" s="202"/>
      <c r="G34" s="202"/>
      <c r="H34" s="202"/>
      <c r="I34" s="202"/>
      <c r="J34" s="202"/>
      <c r="K34" s="202"/>
      <c r="L34" s="202"/>
      <c r="M34" s="202"/>
      <c r="N34" s="202"/>
      <c r="O34" s="203"/>
      <c r="P34" s="203"/>
      <c r="Q34" s="204"/>
      <c r="R34" s="204"/>
      <c r="S34" s="205"/>
      <c r="T34" s="205"/>
      <c r="U34" s="205"/>
      <c r="V34" s="205"/>
      <c r="W34" s="205"/>
      <c r="X34" s="205"/>
      <c r="Y34" s="205"/>
      <c r="Z34" s="206"/>
      <c r="AA34" s="207"/>
    </row>
    <row r="35" spans="1:27" ht="29.4" customHeight="1" x14ac:dyDescent="0.45">
      <c r="A35" s="201"/>
      <c r="B35" s="201"/>
      <c r="C35" s="201"/>
      <c r="D35" s="201"/>
      <c r="E35" s="201"/>
      <c r="F35" s="201"/>
      <c r="G35" s="201"/>
      <c r="H35" s="201"/>
      <c r="I35" s="201"/>
      <c r="J35" s="201"/>
      <c r="K35" s="201"/>
      <c r="L35" s="201"/>
      <c r="M35" s="201"/>
      <c r="N35" s="201"/>
      <c r="O35" s="40"/>
      <c r="P35" s="40"/>
      <c r="Q35" s="41"/>
      <c r="R35" s="41"/>
      <c r="S35" s="42"/>
      <c r="T35" s="42"/>
      <c r="U35" s="42"/>
      <c r="V35" s="42"/>
      <c r="W35" s="42"/>
      <c r="X35" s="42"/>
      <c r="Y35" s="42"/>
      <c r="Z35" s="43"/>
      <c r="AA35" s="42"/>
    </row>
    <row r="36" spans="1:27" ht="29.4" customHeight="1" x14ac:dyDescent="0.45">
      <c r="A36" s="201"/>
      <c r="B36" s="201"/>
      <c r="C36" s="201"/>
      <c r="D36" s="201"/>
      <c r="E36" s="201"/>
      <c r="F36" s="201"/>
      <c r="G36" s="201"/>
      <c r="H36" s="201"/>
      <c r="I36" s="201"/>
      <c r="J36" s="201"/>
      <c r="K36" s="201"/>
      <c r="L36" s="201"/>
      <c r="M36" s="201"/>
      <c r="N36" s="201"/>
      <c r="O36" s="154" t="s">
        <v>91</v>
      </c>
      <c r="P36" s="154"/>
      <c r="Q36" s="193">
        <f>Q10+Q13+Q16+Q19+Q22+Q25+Q28+Q31</f>
        <v>0</v>
      </c>
      <c r="R36" s="193"/>
      <c r="S36" s="183">
        <f>S10+S13+S16+S19+S22+S25+S28+S31</f>
        <v>0</v>
      </c>
      <c r="T36" s="183"/>
      <c r="U36" s="183"/>
      <c r="V36" s="183"/>
      <c r="W36" s="183">
        <f>W10+W13+W16+W19+W22+W25+W28+W31</f>
        <v>0</v>
      </c>
      <c r="X36" s="183"/>
      <c r="Y36" s="183"/>
      <c r="Z36" s="100">
        <f>Z10+Z13+Z16+Z19+Z22+Z25+Z28+Z31</f>
        <v>0</v>
      </c>
      <c r="AA36" s="101">
        <f>AA10+AA13+AA16+AA19+AA22+AA25+AA28+AA31</f>
        <v>0</v>
      </c>
    </row>
    <row r="37" spans="1:27" ht="29.4" customHeight="1" x14ac:dyDescent="0.45"/>
    <row r="38" spans="1:27" ht="29.4" customHeight="1" x14ac:dyDescent="0.45">
      <c r="A38" s="44"/>
      <c r="B38" s="45"/>
      <c r="C38" s="45"/>
      <c r="D38" s="45"/>
      <c r="E38" s="45"/>
      <c r="F38" s="45"/>
      <c r="G38" s="45"/>
      <c r="H38" s="45"/>
      <c r="I38" s="46"/>
      <c r="J38" s="46"/>
      <c r="K38" s="46"/>
      <c r="L38" s="29"/>
      <c r="M38" s="29"/>
      <c r="N38" s="29"/>
      <c r="O38" s="40"/>
      <c r="P38" s="40"/>
      <c r="Q38" s="47"/>
      <c r="R38" s="47"/>
      <c r="S38" s="42"/>
      <c r="T38" s="42"/>
      <c r="U38" s="42"/>
      <c r="V38" s="42"/>
      <c r="W38" s="42"/>
      <c r="X38" s="42"/>
      <c r="Y38" s="42"/>
      <c r="Z38" s="48"/>
      <c r="AA38" s="49"/>
    </row>
    <row r="39" spans="1:27" ht="41.4" x14ac:dyDescent="0.45">
      <c r="A39" s="31"/>
      <c r="B39" s="31"/>
      <c r="F39" s="50"/>
      <c r="G39" s="50"/>
      <c r="H39" s="50"/>
      <c r="I39" s="51"/>
      <c r="J39" s="31"/>
      <c r="K39" s="31"/>
      <c r="L39" s="31"/>
      <c r="M39" s="31"/>
      <c r="O39" s="52" t="s">
        <v>111</v>
      </c>
      <c r="P39" s="53"/>
      <c r="Q39" s="53"/>
      <c r="R39" s="53"/>
      <c r="S39" s="53"/>
      <c r="T39" s="53"/>
      <c r="U39" s="53"/>
      <c r="V39" s="53"/>
      <c r="W39" s="53"/>
      <c r="X39" s="53"/>
      <c r="Y39" s="53"/>
      <c r="Z39" s="53"/>
      <c r="AA39" s="53"/>
    </row>
    <row r="40" spans="1:27" ht="41.4" x14ac:dyDescent="0.45">
      <c r="A40" s="31"/>
      <c r="B40" s="31"/>
      <c r="D40" s="182" t="s">
        <v>90</v>
      </c>
      <c r="E40" s="182"/>
      <c r="F40" s="182"/>
      <c r="G40" s="182"/>
      <c r="H40" s="182"/>
      <c r="I40" s="181">
        <f>SUM(I11,I14,I17,I20,I23,I26,I29,I32)</f>
        <v>0</v>
      </c>
      <c r="J40" s="31"/>
      <c r="K40" s="31"/>
      <c r="L40" s="31"/>
      <c r="M40" s="84"/>
      <c r="O40" s="53" t="s">
        <v>44</v>
      </c>
      <c r="P40" s="53"/>
      <c r="Q40" s="53"/>
      <c r="R40" s="53"/>
      <c r="S40" s="53"/>
      <c r="T40" s="54">
        <f>COUNTIFS(J:J,"150回以上",K:K,"実施")</f>
        <v>0</v>
      </c>
      <c r="U40" s="53" t="s">
        <v>45</v>
      </c>
      <c r="V40" s="53"/>
      <c r="W40" s="53"/>
      <c r="X40" s="53"/>
      <c r="Y40" s="53"/>
      <c r="Z40" s="53"/>
      <c r="AA40" s="53"/>
    </row>
    <row r="41" spans="1:27" ht="41.4" x14ac:dyDescent="0.45">
      <c r="A41" s="31"/>
      <c r="B41" s="31"/>
      <c r="D41" s="182"/>
      <c r="E41" s="182"/>
      <c r="F41" s="182"/>
      <c r="G41" s="182"/>
      <c r="H41" s="182"/>
      <c r="I41" s="181"/>
      <c r="J41" s="31"/>
      <c r="K41" s="31"/>
      <c r="L41" s="31"/>
      <c r="M41" s="84"/>
      <c r="O41" s="53" t="s">
        <v>46</v>
      </c>
      <c r="P41" s="53"/>
      <c r="Q41" s="53"/>
      <c r="R41" s="53"/>
      <c r="S41" s="53"/>
      <c r="T41" s="54">
        <f>COUNTIFS(J:J,"100回以上",K:K,"実施")</f>
        <v>0</v>
      </c>
      <c r="U41" s="53" t="s">
        <v>47</v>
      </c>
      <c r="V41" s="53"/>
      <c r="W41" s="53"/>
      <c r="X41" s="53"/>
      <c r="Y41" s="53"/>
      <c r="Z41" s="53"/>
      <c r="AA41" s="53"/>
    </row>
    <row r="42" spans="1:27" ht="41.4" x14ac:dyDescent="0.45">
      <c r="A42" s="31"/>
      <c r="B42" s="31"/>
      <c r="D42" s="83"/>
      <c r="E42" s="83"/>
      <c r="F42" s="83"/>
      <c r="G42" s="83"/>
      <c r="H42" s="83"/>
      <c r="I42" s="45"/>
      <c r="J42" s="31"/>
      <c r="K42" s="31"/>
      <c r="L42" s="31"/>
      <c r="M42" s="84"/>
      <c r="O42" s="53" t="s">
        <v>48</v>
      </c>
      <c r="P42" s="53"/>
      <c r="Q42" s="53"/>
      <c r="R42" s="53"/>
      <c r="S42" s="53"/>
      <c r="T42" s="55">
        <f>Z36</f>
        <v>0</v>
      </c>
      <c r="U42" s="53" t="s">
        <v>49</v>
      </c>
      <c r="V42" s="53"/>
      <c r="W42" s="53"/>
      <c r="X42" s="53"/>
      <c r="Y42" s="53"/>
      <c r="Z42" s="53"/>
      <c r="AA42" s="53"/>
    </row>
    <row r="43" spans="1:27" ht="28.8" customHeight="1" x14ac:dyDescent="0.45">
      <c r="A43" s="31"/>
      <c r="B43" s="31"/>
      <c r="F43" s="50"/>
      <c r="G43" s="50"/>
      <c r="H43" s="50"/>
      <c r="I43" s="51"/>
      <c r="J43" s="31"/>
      <c r="K43" s="31"/>
      <c r="L43" s="31"/>
      <c r="M43" s="31"/>
      <c r="O43" s="31"/>
      <c r="P43" s="31"/>
      <c r="S43" s="50"/>
      <c r="T43" s="50"/>
      <c r="U43" s="50"/>
      <c r="V43" s="51"/>
      <c r="W43" s="31"/>
      <c r="X43" s="51"/>
      <c r="Y43" s="31"/>
      <c r="Z43" s="31"/>
    </row>
    <row r="44" spans="1:27" ht="41.4" x14ac:dyDescent="0.45">
      <c r="A44" s="186" t="s">
        <v>50</v>
      </c>
      <c r="B44" s="186"/>
      <c r="C44" s="186"/>
      <c r="D44" s="186"/>
      <c r="E44" s="186"/>
      <c r="F44" s="186"/>
      <c r="G44" s="186"/>
      <c r="H44" s="186"/>
      <c r="I44" s="186"/>
      <c r="J44" s="186"/>
      <c r="K44" s="186"/>
      <c r="L44" s="186"/>
      <c r="M44" s="186"/>
      <c r="N44" s="186"/>
      <c r="O44" s="53" t="s">
        <v>51</v>
      </c>
      <c r="P44" s="53"/>
      <c r="Q44" s="53"/>
      <c r="R44" s="53"/>
      <c r="S44" s="53"/>
      <c r="T44" s="53"/>
      <c r="U44" s="53"/>
      <c r="V44" s="53"/>
      <c r="W44" s="53"/>
      <c r="X44" s="53"/>
      <c r="Y44" s="53"/>
      <c r="Z44" s="53"/>
      <c r="AA44" s="53"/>
    </row>
    <row r="45" spans="1:27" ht="41.4" x14ac:dyDescent="0.45">
      <c r="A45" s="186"/>
      <c r="B45" s="186"/>
      <c r="C45" s="186"/>
      <c r="D45" s="186"/>
      <c r="E45" s="186"/>
      <c r="F45" s="186"/>
      <c r="G45" s="186"/>
      <c r="H45" s="186"/>
      <c r="I45" s="186"/>
      <c r="J45" s="186"/>
      <c r="K45" s="186"/>
      <c r="L45" s="186"/>
      <c r="M45" s="186"/>
      <c r="N45" s="186"/>
      <c r="O45" s="52" t="s">
        <v>112</v>
      </c>
      <c r="P45" s="53"/>
      <c r="Q45" s="53"/>
      <c r="R45" s="53"/>
      <c r="S45" s="53"/>
      <c r="T45" s="56"/>
      <c r="U45" s="56"/>
      <c r="V45" s="56"/>
      <c r="W45" s="53"/>
      <c r="X45" s="53"/>
      <c r="Y45" s="53"/>
      <c r="Z45" s="53"/>
      <c r="AA45" s="53"/>
    </row>
    <row r="46" spans="1:27" ht="41.4" x14ac:dyDescent="0.45">
      <c r="A46" s="186"/>
      <c r="B46" s="186"/>
      <c r="C46" s="186"/>
      <c r="D46" s="186"/>
      <c r="E46" s="186"/>
      <c r="F46" s="186"/>
      <c r="G46" s="186"/>
      <c r="H46" s="186"/>
      <c r="I46" s="186"/>
      <c r="J46" s="186"/>
      <c r="K46" s="186"/>
      <c r="L46" s="186"/>
      <c r="M46" s="186"/>
      <c r="N46" s="186"/>
      <c r="O46" s="53" t="s">
        <v>52</v>
      </c>
      <c r="P46" s="53"/>
      <c r="Q46" s="53"/>
      <c r="R46" s="53"/>
      <c r="S46" s="53"/>
      <c r="T46" s="184">
        <f>S36</f>
        <v>0</v>
      </c>
      <c r="U46" s="184"/>
      <c r="V46" s="184"/>
      <c r="W46" s="53" t="s">
        <v>8</v>
      </c>
      <c r="X46" s="53"/>
      <c r="Y46" s="53"/>
      <c r="Z46" s="53"/>
      <c r="AA46" s="53"/>
    </row>
    <row r="47" spans="1:27" ht="41.4" x14ac:dyDescent="0.45">
      <c r="A47" s="186"/>
      <c r="B47" s="186"/>
      <c r="C47" s="186"/>
      <c r="D47" s="186"/>
      <c r="E47" s="186"/>
      <c r="F47" s="186"/>
      <c r="G47" s="186"/>
      <c r="H47" s="186"/>
      <c r="I47" s="186"/>
      <c r="J47" s="186"/>
      <c r="K47" s="186"/>
      <c r="L47" s="186"/>
      <c r="M47" s="186"/>
      <c r="N47" s="186"/>
      <c r="O47" s="53" t="s">
        <v>53</v>
      </c>
      <c r="P47" s="53"/>
      <c r="Q47" s="53"/>
      <c r="R47" s="53"/>
      <c r="S47" s="53"/>
      <c r="T47" s="184">
        <f>W36</f>
        <v>0</v>
      </c>
      <c r="U47" s="184"/>
      <c r="V47" s="184"/>
      <c r="W47" s="53" t="s">
        <v>8</v>
      </c>
      <c r="X47" s="53"/>
      <c r="Y47" s="53"/>
      <c r="Z47" s="53"/>
      <c r="AA47" s="53"/>
    </row>
    <row r="48" spans="1:27" ht="45.6" x14ac:dyDescent="0.45">
      <c r="A48" s="58"/>
      <c r="B48" s="59"/>
      <c r="H48" s="59"/>
      <c r="I48" s="60"/>
      <c r="O48" s="53" t="s">
        <v>54</v>
      </c>
      <c r="P48" s="53"/>
      <c r="Q48" s="53"/>
      <c r="R48" s="53"/>
      <c r="S48" s="53"/>
      <c r="T48" s="184">
        <f>AA36</f>
        <v>0</v>
      </c>
      <c r="U48" s="184"/>
      <c r="V48" s="184"/>
      <c r="W48" s="53" t="s">
        <v>8</v>
      </c>
    </row>
    <row r="49" spans="1:23" ht="29.4" customHeight="1" x14ac:dyDescent="0.45">
      <c r="A49" s="58"/>
      <c r="B49" s="59"/>
      <c r="H49" s="59"/>
      <c r="I49" s="60"/>
      <c r="O49" s="53"/>
      <c r="P49" s="53"/>
      <c r="Q49" s="53"/>
      <c r="R49" s="53"/>
      <c r="S49" s="53"/>
      <c r="T49" s="57"/>
      <c r="U49" s="57"/>
      <c r="V49" s="57"/>
      <c r="W49" s="53"/>
    </row>
    <row r="50" spans="1:23" ht="45.6" x14ac:dyDescent="0.45">
      <c r="A50" s="58"/>
      <c r="B50" s="99"/>
      <c r="C50" s="99"/>
      <c r="D50" s="99"/>
      <c r="E50" s="99"/>
      <c r="F50" s="99"/>
      <c r="G50" s="99"/>
      <c r="H50" s="99"/>
      <c r="I50" s="99"/>
      <c r="J50" s="99"/>
      <c r="K50" s="99"/>
      <c r="L50" s="99"/>
      <c r="M50" s="61"/>
      <c r="O50" s="52" t="s">
        <v>55</v>
      </c>
      <c r="T50" s="185">
        <f>SUM(T46:V48)</f>
        <v>0</v>
      </c>
      <c r="U50" s="185"/>
      <c r="V50" s="185"/>
      <c r="W50" s="52" t="s">
        <v>8</v>
      </c>
    </row>
    <row r="51" spans="1:23" ht="18.75" customHeight="1" x14ac:dyDescent="0.45">
      <c r="C51" s="134"/>
      <c r="D51" s="134"/>
    </row>
    <row r="52" spans="1:23" ht="18.75" customHeight="1" x14ac:dyDescent="0.45">
      <c r="C52" s="134"/>
      <c r="D52" s="134"/>
    </row>
    <row r="53" spans="1:23" x14ac:dyDescent="0.45">
      <c r="C53" s="134"/>
      <c r="D53" s="134"/>
    </row>
    <row r="54" spans="1:23" x14ac:dyDescent="0.45">
      <c r="C54" s="134"/>
      <c r="D54" s="134"/>
    </row>
    <row r="55" spans="1:23" x14ac:dyDescent="0.45">
      <c r="C55" s="134"/>
      <c r="D55" s="134"/>
    </row>
    <row r="56" spans="1:23" x14ac:dyDescent="0.45">
      <c r="C56" s="134"/>
      <c r="D56" s="134"/>
    </row>
    <row r="57" spans="1:23" x14ac:dyDescent="0.45">
      <c r="C57" s="134"/>
      <c r="D57" s="134"/>
    </row>
    <row r="58" spans="1:23" x14ac:dyDescent="0.45">
      <c r="C58" s="134"/>
      <c r="D58" s="134"/>
    </row>
    <row r="59" spans="1:23" ht="36.6" x14ac:dyDescent="0.45">
      <c r="C59" s="134"/>
      <c r="D59" s="134"/>
      <c r="O59" s="26"/>
      <c r="P59" s="26"/>
    </row>
    <row r="60" spans="1:23" x14ac:dyDescent="0.45">
      <c r="C60" s="134"/>
      <c r="D60" s="134"/>
    </row>
    <row r="61" spans="1:23" x14ac:dyDescent="0.45">
      <c r="C61" s="134"/>
      <c r="D61" s="134"/>
    </row>
    <row r="62" spans="1:23" x14ac:dyDescent="0.45">
      <c r="C62" s="134"/>
      <c r="D62" s="134"/>
    </row>
    <row r="63" spans="1:23" x14ac:dyDescent="0.45">
      <c r="C63" s="134"/>
      <c r="D63" s="134"/>
    </row>
    <row r="64" spans="1:23" x14ac:dyDescent="0.45">
      <c r="C64" s="134"/>
      <c r="D64" s="134"/>
    </row>
    <row r="65" spans="3:27" x14ac:dyDescent="0.45">
      <c r="C65" s="134"/>
      <c r="D65" s="134"/>
    </row>
    <row r="67" spans="3:27" x14ac:dyDescent="0.45">
      <c r="O67" s="62"/>
    </row>
    <row r="68" spans="3:27" x14ac:dyDescent="0.45">
      <c r="O68" s="62"/>
    </row>
    <row r="69" spans="3:27" x14ac:dyDescent="0.45">
      <c r="O69" s="62"/>
    </row>
    <row r="72" spans="3:27" ht="39" x14ac:dyDescent="0.45">
      <c r="O72" s="63"/>
    </row>
    <row r="76" spans="3:27" ht="26.4" x14ac:dyDescent="0.45">
      <c r="O76" s="64"/>
    </row>
    <row r="80" spans="3:27" ht="28.8" x14ac:dyDescent="0.45">
      <c r="X80" s="65"/>
      <c r="Y80" s="65"/>
      <c r="Z80" s="65"/>
      <c r="AA80" s="65"/>
    </row>
    <row r="81" spans="15:27" ht="28.8" x14ac:dyDescent="0.45">
      <c r="X81" s="65"/>
      <c r="Y81" s="65"/>
      <c r="Z81" s="65"/>
      <c r="AA81" s="65"/>
    </row>
    <row r="82" spans="15:27" ht="28.8" x14ac:dyDescent="0.45">
      <c r="O82" s="65"/>
      <c r="P82" s="65"/>
      <c r="Q82" s="65"/>
      <c r="R82" s="65"/>
      <c r="S82" s="65"/>
      <c r="T82" s="65"/>
      <c r="U82" s="65"/>
      <c r="V82" s="65"/>
      <c r="W82" s="65"/>
      <c r="X82" s="65"/>
      <c r="Y82" s="65"/>
      <c r="Z82" s="65"/>
      <c r="AA82" s="65"/>
    </row>
    <row r="83" spans="15:27" ht="28.8" x14ac:dyDescent="0.45">
      <c r="O83" s="65"/>
      <c r="P83" s="65"/>
      <c r="Q83" s="65"/>
      <c r="R83" s="65"/>
      <c r="S83" s="65"/>
      <c r="T83" s="65"/>
      <c r="U83" s="65"/>
      <c r="V83" s="65"/>
      <c r="W83" s="65"/>
      <c r="X83" s="65"/>
      <c r="Y83" s="65"/>
      <c r="Z83" s="65"/>
      <c r="AA83" s="65"/>
    </row>
    <row r="84" spans="15:27" ht="28.8" x14ac:dyDescent="0.45">
      <c r="O84" s="65"/>
      <c r="P84" s="65"/>
      <c r="Q84" s="65"/>
      <c r="R84" s="65"/>
      <c r="S84" s="65"/>
      <c r="T84" s="65"/>
      <c r="U84" s="65"/>
      <c r="V84" s="65"/>
      <c r="W84" s="65"/>
      <c r="X84" s="65"/>
      <c r="Y84" s="65"/>
      <c r="Z84" s="65"/>
      <c r="AA84" s="65"/>
    </row>
    <row r="85" spans="15:27" ht="28.8" x14ac:dyDescent="0.45">
      <c r="O85" s="65"/>
      <c r="P85" s="65"/>
      <c r="Q85" s="65"/>
      <c r="R85" s="65"/>
      <c r="S85" s="65"/>
      <c r="T85" s="65"/>
      <c r="U85" s="65"/>
      <c r="V85" s="65"/>
      <c r="W85" s="65"/>
      <c r="X85" s="65"/>
      <c r="Y85" s="65"/>
      <c r="Z85" s="65"/>
      <c r="AA85" s="65"/>
    </row>
    <row r="86" spans="15:27" ht="28.8" x14ac:dyDescent="0.45">
      <c r="O86" s="65"/>
      <c r="P86" s="65"/>
      <c r="Q86" s="65"/>
      <c r="R86" s="65"/>
      <c r="S86" s="65"/>
      <c r="T86" s="65"/>
      <c r="U86" s="65"/>
      <c r="V86" s="65"/>
      <c r="W86" s="65"/>
      <c r="X86" s="65"/>
      <c r="Y86" s="65"/>
      <c r="Z86" s="65"/>
      <c r="AA86" s="65"/>
    </row>
    <row r="87" spans="15:27" ht="28.8" x14ac:dyDescent="0.45">
      <c r="O87" s="65"/>
      <c r="P87" s="65"/>
      <c r="Q87" s="65"/>
      <c r="R87" s="65"/>
      <c r="S87" s="65"/>
      <c r="T87" s="65"/>
      <c r="U87" s="65"/>
      <c r="V87" s="65"/>
      <c r="W87" s="65"/>
      <c r="X87" s="65"/>
      <c r="Y87" s="65"/>
      <c r="Z87" s="65"/>
      <c r="AA87" s="65"/>
    </row>
    <row r="88" spans="15:27" ht="28.8" x14ac:dyDescent="0.45">
      <c r="O88" s="65"/>
      <c r="P88" s="65"/>
      <c r="Q88" s="65"/>
      <c r="R88" s="65"/>
      <c r="S88" s="65"/>
      <c r="T88" s="65"/>
      <c r="U88" s="65"/>
      <c r="V88" s="65"/>
      <c r="W88" s="65"/>
      <c r="X88" s="65"/>
      <c r="Y88" s="65"/>
      <c r="Z88" s="65"/>
      <c r="AA88" s="65"/>
    </row>
    <row r="89" spans="15:27" ht="28.8" x14ac:dyDescent="0.45">
      <c r="O89" s="65"/>
      <c r="P89" s="65"/>
      <c r="Q89" s="65"/>
      <c r="R89" s="65"/>
      <c r="S89" s="65"/>
      <c r="T89" s="65"/>
      <c r="U89" s="65"/>
      <c r="V89" s="65"/>
      <c r="W89" s="65"/>
    </row>
    <row r="90" spans="15:27" ht="28.8" x14ac:dyDescent="0.45">
      <c r="O90" s="65"/>
      <c r="P90" s="65"/>
      <c r="Q90" s="65"/>
      <c r="R90" s="65"/>
      <c r="S90" s="65"/>
      <c r="T90" s="65"/>
      <c r="U90" s="65"/>
      <c r="V90" s="65"/>
      <c r="W90" s="65"/>
    </row>
    <row r="102" spans="15:15" ht="28.8" x14ac:dyDescent="0.45">
      <c r="O102" s="66"/>
    </row>
    <row r="103" spans="15:15" ht="28.8" x14ac:dyDescent="0.45">
      <c r="O103" s="67"/>
    </row>
    <row r="104" spans="15:15" ht="28.8" x14ac:dyDescent="0.45">
      <c r="O104" s="67"/>
    </row>
    <row r="105" spans="15:15" ht="28.8" x14ac:dyDescent="0.45">
      <c r="O105" s="65"/>
    </row>
    <row r="106" spans="15:15" ht="26.4" x14ac:dyDescent="0.45">
      <c r="O106" s="68"/>
    </row>
  </sheetData>
  <mergeCells count="133">
    <mergeCell ref="I17:I18"/>
    <mergeCell ref="I20:I21"/>
    <mergeCell ref="I23:I24"/>
    <mergeCell ref="I26:I27"/>
    <mergeCell ref="I29:I30"/>
    <mergeCell ref="I32:I33"/>
    <mergeCell ref="O36:P36"/>
    <mergeCell ref="Q36:R36"/>
    <mergeCell ref="L26:N26"/>
    <mergeCell ref="L18:N18"/>
    <mergeCell ref="L17:N17"/>
    <mergeCell ref="L29:N29"/>
    <mergeCell ref="L30:N30"/>
    <mergeCell ref="L24:N24"/>
    <mergeCell ref="O31:P31"/>
    <mergeCell ref="Q31:R31"/>
    <mergeCell ref="J11:J12"/>
    <mergeCell ref="L14:N14"/>
    <mergeCell ref="L23:N23"/>
    <mergeCell ref="L32:N32"/>
    <mergeCell ref="I11:I12"/>
    <mergeCell ref="K11:K12"/>
    <mergeCell ref="J14:J15"/>
    <mergeCell ref="J17:J18"/>
    <mergeCell ref="J20:J21"/>
    <mergeCell ref="J23:J24"/>
    <mergeCell ref="J26:J27"/>
    <mergeCell ref="J29:J30"/>
    <mergeCell ref="J32:J33"/>
    <mergeCell ref="K14:K15"/>
    <mergeCell ref="K17:K18"/>
    <mergeCell ref="K20:K21"/>
    <mergeCell ref="K23:K24"/>
    <mergeCell ref="K26:K27"/>
    <mergeCell ref="K29:K30"/>
    <mergeCell ref="K32:K33"/>
    <mergeCell ref="I14:I15"/>
    <mergeCell ref="T46:V46"/>
    <mergeCell ref="T47:V47"/>
    <mergeCell ref="T48:V48"/>
    <mergeCell ref="T50:V50"/>
    <mergeCell ref="C63:D63"/>
    <mergeCell ref="C64:D64"/>
    <mergeCell ref="C65:D65"/>
    <mergeCell ref="C57:D57"/>
    <mergeCell ref="C58:D58"/>
    <mergeCell ref="C59:D59"/>
    <mergeCell ref="C60:D60"/>
    <mergeCell ref="C61:D61"/>
    <mergeCell ref="C62:D62"/>
    <mergeCell ref="C51:D51"/>
    <mergeCell ref="C52:D52"/>
    <mergeCell ref="C53:D53"/>
    <mergeCell ref="C54:D54"/>
    <mergeCell ref="C55:D55"/>
    <mergeCell ref="C56:D56"/>
    <mergeCell ref="A44:N47"/>
    <mergeCell ref="I40:I41"/>
    <mergeCell ref="D40:H41"/>
    <mergeCell ref="S25:V25"/>
    <mergeCell ref="W25:Y25"/>
    <mergeCell ref="L27:N27"/>
    <mergeCell ref="L28:N28"/>
    <mergeCell ref="O28:P28"/>
    <mergeCell ref="Q28:R28"/>
    <mergeCell ref="S28:V28"/>
    <mergeCell ref="W28:Y28"/>
    <mergeCell ref="L25:N25"/>
    <mergeCell ref="O25:P25"/>
    <mergeCell ref="Q25:R25"/>
    <mergeCell ref="S31:V31"/>
    <mergeCell ref="W31:Y31"/>
    <mergeCell ref="L33:N33"/>
    <mergeCell ref="O34:P34"/>
    <mergeCell ref="Q34:R34"/>
    <mergeCell ref="S34:V34"/>
    <mergeCell ref="W34:Y34"/>
    <mergeCell ref="S36:V36"/>
    <mergeCell ref="W36:Y36"/>
    <mergeCell ref="L31:N31"/>
    <mergeCell ref="S19:V19"/>
    <mergeCell ref="W19:Y19"/>
    <mergeCell ref="L21:N21"/>
    <mergeCell ref="L20:N20"/>
    <mergeCell ref="L22:N22"/>
    <mergeCell ref="O22:P22"/>
    <mergeCell ref="Q22:R22"/>
    <mergeCell ref="S22:V22"/>
    <mergeCell ref="W22:Y22"/>
    <mergeCell ref="L19:N19"/>
    <mergeCell ref="O19:P19"/>
    <mergeCell ref="Q19:R19"/>
    <mergeCell ref="L11:N11"/>
    <mergeCell ref="Q7:R7"/>
    <mergeCell ref="S7:V7"/>
    <mergeCell ref="W7:Y7"/>
    <mergeCell ref="Z7:AA7"/>
    <mergeCell ref="S13:V13"/>
    <mergeCell ref="W13:Y13"/>
    <mergeCell ref="L15:N15"/>
    <mergeCell ref="L16:N16"/>
    <mergeCell ref="O16:P16"/>
    <mergeCell ref="Q16:R16"/>
    <mergeCell ref="S16:V16"/>
    <mergeCell ref="W16:Y16"/>
    <mergeCell ref="L12:N12"/>
    <mergeCell ref="L13:N13"/>
    <mergeCell ref="O13:P13"/>
    <mergeCell ref="Q13:R13"/>
    <mergeCell ref="B2:I2"/>
    <mergeCell ref="Q4:R4"/>
    <mergeCell ref="S4:V4"/>
    <mergeCell ref="W4:Y4"/>
    <mergeCell ref="Z8:AA8"/>
    <mergeCell ref="L10:N10"/>
    <mergeCell ref="O10:P10"/>
    <mergeCell ref="Q10:R10"/>
    <mergeCell ref="S10:V10"/>
    <mergeCell ref="W10:Y10"/>
    <mergeCell ref="Z4:AA4"/>
    <mergeCell ref="Q5:R5"/>
    <mergeCell ref="S5:V5"/>
    <mergeCell ref="W5:Y5"/>
    <mergeCell ref="Z5:AA5"/>
    <mergeCell ref="I8:I9"/>
    <mergeCell ref="J8:J9"/>
    <mergeCell ref="L8:N9"/>
    <mergeCell ref="Q8:R8"/>
    <mergeCell ref="S8:V8"/>
    <mergeCell ref="W8:Y8"/>
    <mergeCell ref="K8:K9"/>
    <mergeCell ref="S6:Y6"/>
    <mergeCell ref="Z6:AA6"/>
  </mergeCells>
  <phoneticPr fontId="3"/>
  <dataValidations count="2">
    <dataValidation type="list" allowBlank="1" showInputMessage="1" sqref="J11 J14 J26 J17 J32 J20 J29 J23" xr:uid="{C0B6273C-AF5F-4BE8-BC8C-B9C7ADE32511}">
      <formula1>"100回未満,100回以上,150回以上"</formula1>
    </dataValidation>
    <dataValidation type="list" allowBlank="1" showInputMessage="1" showErrorMessage="1" sqref="B14:H14 B17:H17 B20:H20 B23:H23 B26:H26 B29:H29 B11:H11 B32:G32" xr:uid="{9C31405C-4D99-4CB6-BFEB-49D2F84FF21E}">
      <formula1>"○,　"</formula1>
    </dataValidation>
  </dataValidations>
  <pageMargins left="0.70866141732283472" right="0.70866141732283472" top="0.74803149606299213" bottom="0.74803149606299213" header="0.31496062992125984" footer="0.31496062992125984"/>
  <pageSetup paperSize="9" scale="38"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4826A-E44B-4F73-B77B-7927E886A9A7}">
  <dimension ref="A1:P37"/>
  <sheetViews>
    <sheetView view="pageBreakPreview" zoomScale="40" zoomScaleNormal="45" zoomScaleSheetLayoutView="40" workbookViewId="0">
      <selection activeCell="P1" sqref="P1"/>
    </sheetView>
  </sheetViews>
  <sheetFormatPr defaultColWidth="9" defaultRowHeight="18" x14ac:dyDescent="0.45"/>
  <cols>
    <col min="1" max="1" width="38.69921875" customWidth="1"/>
    <col min="2" max="9" width="11.19921875" customWidth="1"/>
    <col min="10" max="10" width="15" customWidth="1"/>
    <col min="11" max="11" width="14.09765625" customWidth="1"/>
    <col min="12" max="12" width="11.3984375" customWidth="1"/>
    <col min="13" max="13" width="14" customWidth="1"/>
    <col min="14" max="14" width="20.19921875" customWidth="1"/>
    <col min="15" max="15" width="10.09765625" customWidth="1"/>
  </cols>
  <sheetData>
    <row r="1" spans="1:15" ht="44.25" customHeight="1" x14ac:dyDescent="0.45">
      <c r="A1" s="79" t="s">
        <v>22</v>
      </c>
      <c r="B1" s="147" t="str">
        <f>IF('請求書(診療所)'!G8="","",'請求書(診療所)'!G8)</f>
        <v/>
      </c>
      <c r="C1" s="148"/>
      <c r="D1" s="148"/>
      <c r="E1" s="148"/>
      <c r="F1" s="148"/>
      <c r="G1" s="148"/>
      <c r="H1" s="148"/>
      <c r="I1" s="148"/>
      <c r="J1" s="51"/>
      <c r="K1" s="31"/>
      <c r="L1" s="31"/>
      <c r="M1" s="31"/>
      <c r="N1" s="70"/>
    </row>
    <row r="2" spans="1:15" ht="44.25" customHeight="1" x14ac:dyDescent="0.45">
      <c r="A2" s="71"/>
      <c r="B2" s="80"/>
      <c r="C2" s="81"/>
      <c r="D2" s="81"/>
      <c r="E2" s="81"/>
      <c r="F2" s="81"/>
      <c r="G2" s="81"/>
      <c r="H2" s="81"/>
      <c r="I2" s="81"/>
      <c r="J2" s="51"/>
      <c r="K2" s="31"/>
      <c r="L2" s="31"/>
      <c r="M2" s="31"/>
      <c r="N2" s="70"/>
    </row>
    <row r="3" spans="1:15" ht="56.25" customHeight="1" x14ac:dyDescent="0.45">
      <c r="A3" s="31"/>
      <c r="B3" s="31"/>
      <c r="C3" s="31"/>
      <c r="G3" s="50"/>
      <c r="H3" s="50"/>
      <c r="I3" s="50"/>
      <c r="J3" s="51"/>
      <c r="K3" s="31"/>
      <c r="L3" s="31"/>
      <c r="M3" s="31"/>
      <c r="N3" s="27"/>
    </row>
    <row r="4" spans="1:15" ht="32.25" customHeight="1" x14ac:dyDescent="0.45">
      <c r="A4" s="71" t="s">
        <v>59</v>
      </c>
      <c r="B4" s="71"/>
      <c r="C4" s="72"/>
      <c r="D4" s="72"/>
      <c r="E4" s="72"/>
      <c r="F4" s="72"/>
      <c r="G4" s="72"/>
      <c r="H4" s="72"/>
      <c r="I4" s="72"/>
      <c r="J4" s="72"/>
      <c r="K4" s="72"/>
      <c r="L4" s="72"/>
      <c r="N4" s="72"/>
    </row>
    <row r="5" spans="1:15" ht="48" customHeight="1" thickBot="1" x14ac:dyDescent="0.5">
      <c r="A5" s="71"/>
      <c r="B5" s="71"/>
      <c r="C5" s="72"/>
      <c r="D5" s="72"/>
      <c r="E5" s="72"/>
      <c r="F5" s="72"/>
      <c r="G5" s="72"/>
      <c r="H5" s="72"/>
      <c r="I5" s="72"/>
      <c r="J5" s="72"/>
      <c r="K5" s="72"/>
      <c r="L5" s="72"/>
      <c r="N5" s="72"/>
    </row>
    <row r="6" spans="1:15" ht="42" customHeight="1" thickBot="1" x14ac:dyDescent="0.5">
      <c r="A6" s="73" t="s">
        <v>60</v>
      </c>
      <c r="B6" s="71"/>
      <c r="C6" s="72"/>
      <c r="D6" s="72"/>
      <c r="E6" s="72"/>
      <c r="F6" s="72"/>
      <c r="G6" s="72"/>
      <c r="H6" s="72"/>
      <c r="I6" s="72"/>
      <c r="J6" s="72"/>
      <c r="K6" s="72"/>
      <c r="L6" s="72"/>
      <c r="N6" s="72"/>
      <c r="O6" s="75"/>
    </row>
    <row r="7" spans="1:15" ht="46.5" customHeight="1" thickBot="1" x14ac:dyDescent="0.5">
      <c r="A7" s="71"/>
      <c r="B7" s="71"/>
      <c r="C7" s="72"/>
      <c r="D7" s="72"/>
      <c r="E7" s="72"/>
      <c r="F7" s="72"/>
      <c r="G7" s="72"/>
      <c r="H7" s="72"/>
      <c r="I7" s="72"/>
      <c r="J7" s="72"/>
      <c r="K7" s="72"/>
      <c r="L7" s="72"/>
      <c r="N7" s="72"/>
      <c r="O7" s="72"/>
    </row>
    <row r="8" spans="1:15" ht="42" customHeight="1" thickBot="1" x14ac:dyDescent="0.5">
      <c r="A8" s="71" t="s">
        <v>61</v>
      </c>
      <c r="B8" s="71"/>
      <c r="C8" s="72"/>
      <c r="D8" s="72"/>
      <c r="F8" s="71"/>
      <c r="N8" s="74" t="s">
        <v>57</v>
      </c>
      <c r="O8" s="75"/>
    </row>
    <row r="9" spans="1:15" ht="46.5" customHeight="1" thickBot="1" x14ac:dyDescent="0.5">
      <c r="A9" s="71"/>
      <c r="B9" s="71"/>
      <c r="C9" s="72"/>
      <c r="D9" s="72"/>
      <c r="F9" s="71"/>
      <c r="H9" s="72"/>
      <c r="I9" s="72"/>
      <c r="J9" s="72"/>
      <c r="K9" s="72"/>
      <c r="N9" s="72"/>
      <c r="O9" s="76" t="s">
        <v>62</v>
      </c>
    </row>
    <row r="10" spans="1:15" ht="42" customHeight="1" thickBot="1" x14ac:dyDescent="0.5">
      <c r="A10" s="71" t="s">
        <v>58</v>
      </c>
      <c r="B10" s="75"/>
      <c r="C10" s="72"/>
      <c r="D10" s="72"/>
      <c r="E10" s="72"/>
      <c r="F10" s="72"/>
      <c r="G10" s="72"/>
      <c r="H10" s="72"/>
      <c r="I10" s="72"/>
      <c r="J10" s="72"/>
      <c r="K10" s="72"/>
      <c r="N10" s="72"/>
    </row>
    <row r="11" spans="1:15" ht="46.5" customHeight="1" thickBot="1" x14ac:dyDescent="0.5">
      <c r="A11" s="71"/>
      <c r="B11" s="71"/>
      <c r="C11" s="72"/>
      <c r="D11" s="72"/>
      <c r="E11" s="72"/>
      <c r="F11" s="72"/>
      <c r="G11" s="72"/>
      <c r="H11" s="72"/>
      <c r="I11" s="72"/>
      <c r="J11" s="72"/>
      <c r="K11" s="72"/>
      <c r="N11" s="72"/>
    </row>
    <row r="12" spans="1:15" ht="42" customHeight="1" thickBot="1" x14ac:dyDescent="0.5">
      <c r="A12" s="71" t="s">
        <v>63</v>
      </c>
      <c r="B12" s="71"/>
      <c r="C12" s="72"/>
      <c r="D12" s="72"/>
      <c r="E12" s="72"/>
      <c r="F12" s="72"/>
      <c r="G12" s="72"/>
      <c r="N12" s="74" t="s">
        <v>57</v>
      </c>
      <c r="O12" s="75"/>
    </row>
    <row r="13" spans="1:15" ht="46.5" customHeight="1" thickBot="1" x14ac:dyDescent="0.5">
      <c r="A13" s="71"/>
      <c r="B13" s="71"/>
      <c r="C13" s="72"/>
      <c r="D13" s="72"/>
      <c r="F13" s="71"/>
      <c r="H13" s="71"/>
      <c r="I13" s="72"/>
      <c r="J13" s="72"/>
      <c r="K13" s="72"/>
      <c r="L13" s="72"/>
      <c r="N13" s="72"/>
      <c r="O13" s="76" t="s">
        <v>64</v>
      </c>
    </row>
    <row r="14" spans="1:15" ht="42" customHeight="1" thickBot="1" x14ac:dyDescent="0.5">
      <c r="A14" s="71" t="s">
        <v>58</v>
      </c>
      <c r="B14" s="75"/>
      <c r="C14" s="72"/>
      <c r="D14" s="72"/>
      <c r="E14" s="72"/>
      <c r="F14" s="72"/>
      <c r="G14" s="72"/>
      <c r="H14" s="72"/>
      <c r="I14" s="72"/>
      <c r="J14" s="72"/>
      <c r="K14" s="72"/>
      <c r="L14" s="72"/>
      <c r="N14" s="72"/>
    </row>
    <row r="15" spans="1:15" ht="46.5" customHeight="1" thickBot="1" x14ac:dyDescent="0.5">
      <c r="A15" s="71"/>
      <c r="B15" s="71"/>
      <c r="C15" s="72"/>
      <c r="D15" s="72"/>
      <c r="E15" s="72"/>
      <c r="F15" s="72"/>
      <c r="G15" s="72"/>
      <c r="H15" s="72"/>
      <c r="I15" s="72"/>
      <c r="J15" s="72"/>
      <c r="K15" s="72"/>
      <c r="L15" s="72"/>
      <c r="N15" s="72"/>
    </row>
    <row r="16" spans="1:15" ht="42" customHeight="1" thickBot="1" x14ac:dyDescent="0.5">
      <c r="A16" s="196" t="s">
        <v>65</v>
      </c>
      <c r="B16" s="196"/>
      <c r="C16" s="196"/>
      <c r="D16" s="196"/>
      <c r="E16" s="196"/>
      <c r="F16" s="196"/>
      <c r="G16" s="196"/>
      <c r="H16" s="196"/>
      <c r="I16" s="196"/>
      <c r="J16" s="196"/>
      <c r="K16" s="196"/>
      <c r="L16" s="196"/>
      <c r="M16" s="196"/>
      <c r="N16" s="71" t="s">
        <v>66</v>
      </c>
      <c r="O16" s="75"/>
    </row>
    <row r="17" spans="1:16" ht="28.5" customHeight="1" x14ac:dyDescent="0.45">
      <c r="A17" s="196"/>
      <c r="B17" s="196"/>
      <c r="C17" s="196"/>
      <c r="D17" s="196"/>
      <c r="E17" s="196"/>
      <c r="F17" s="196"/>
      <c r="G17" s="196"/>
      <c r="H17" s="196"/>
      <c r="I17" s="196"/>
      <c r="J17" s="196"/>
      <c r="K17" s="196"/>
      <c r="L17" s="196"/>
      <c r="M17" s="196"/>
      <c r="N17" s="71"/>
      <c r="O17" s="71"/>
    </row>
    <row r="18" spans="1:16" ht="42" customHeight="1" x14ac:dyDescent="0.45">
      <c r="A18" s="196" t="s">
        <v>67</v>
      </c>
      <c r="B18" s="196"/>
      <c r="C18" s="196"/>
      <c r="D18" s="196"/>
      <c r="E18" s="196"/>
      <c r="F18" s="196"/>
      <c r="G18" s="196"/>
      <c r="H18" s="196"/>
      <c r="I18" s="196"/>
      <c r="J18" s="196"/>
      <c r="K18" s="196"/>
      <c r="L18" s="196"/>
      <c r="M18" s="196"/>
      <c r="N18" s="72"/>
    </row>
    <row r="19" spans="1:16" ht="42" customHeight="1" x14ac:dyDescent="0.45">
      <c r="A19" s="196"/>
      <c r="B19" s="196"/>
      <c r="C19" s="196"/>
      <c r="D19" s="196"/>
      <c r="E19" s="196"/>
      <c r="F19" s="196"/>
      <c r="G19" s="196"/>
      <c r="H19" s="196"/>
      <c r="I19" s="196"/>
      <c r="J19" s="196"/>
      <c r="K19" s="196"/>
      <c r="L19" s="196"/>
      <c r="M19" s="196"/>
      <c r="N19" s="72"/>
    </row>
    <row r="20" spans="1:16" ht="48.75" customHeight="1" x14ac:dyDescent="0.45">
      <c r="A20" s="71"/>
      <c r="B20" s="71"/>
      <c r="C20" s="72"/>
      <c r="D20" s="72"/>
      <c r="E20" s="72"/>
      <c r="F20" s="72"/>
      <c r="G20" s="72"/>
      <c r="H20" s="72"/>
      <c r="I20" s="72"/>
      <c r="J20" s="72"/>
      <c r="K20" s="72"/>
      <c r="L20" s="72"/>
      <c r="N20" s="72"/>
    </row>
    <row r="21" spans="1:16" ht="42" customHeight="1" x14ac:dyDescent="0.45">
      <c r="A21" s="71" t="s">
        <v>68</v>
      </c>
      <c r="B21" s="71"/>
      <c r="C21" s="72"/>
      <c r="D21" s="72"/>
      <c r="E21" s="72"/>
      <c r="F21" s="72"/>
      <c r="G21" s="72"/>
      <c r="H21" s="72"/>
      <c r="I21" s="72"/>
      <c r="J21" s="72"/>
      <c r="K21" s="72"/>
      <c r="L21" s="72"/>
      <c r="N21" s="72"/>
      <c r="O21" s="72"/>
      <c r="P21" s="72"/>
    </row>
    <row r="22" spans="1:16" ht="42" customHeight="1" x14ac:dyDescent="0.45">
      <c r="A22" s="71" t="s">
        <v>69</v>
      </c>
      <c r="B22" s="71"/>
      <c r="C22" s="72"/>
      <c r="D22" s="72"/>
      <c r="E22" s="72"/>
      <c r="F22" s="72"/>
      <c r="G22" s="72"/>
      <c r="H22" s="72"/>
      <c r="I22" s="72"/>
      <c r="J22" s="72"/>
      <c r="K22" s="72"/>
      <c r="L22" s="72"/>
      <c r="N22" s="72"/>
      <c r="O22" s="72"/>
      <c r="P22" s="72"/>
    </row>
    <row r="23" spans="1:16" ht="48.75" customHeight="1" x14ac:dyDescent="0.45">
      <c r="A23" s="71"/>
      <c r="B23" s="71"/>
      <c r="C23" s="72"/>
      <c r="D23" s="72"/>
      <c r="E23" s="72"/>
      <c r="F23" s="72"/>
      <c r="G23" s="72"/>
      <c r="H23" s="72"/>
      <c r="I23" s="72"/>
      <c r="J23" s="72"/>
      <c r="K23" s="72"/>
      <c r="L23" s="72"/>
      <c r="N23" s="72"/>
      <c r="O23" s="72"/>
      <c r="P23" s="72"/>
    </row>
    <row r="24" spans="1:16" ht="42" customHeight="1" x14ac:dyDescent="0.45">
      <c r="A24" s="197" t="s">
        <v>70</v>
      </c>
      <c r="B24" s="197"/>
      <c r="C24" s="197"/>
      <c r="D24" s="197"/>
      <c r="E24" s="197"/>
      <c r="F24" s="197"/>
      <c r="G24" s="197"/>
      <c r="H24" s="197"/>
      <c r="I24" s="197"/>
      <c r="J24" s="197"/>
      <c r="K24" s="197"/>
      <c r="L24" s="197"/>
      <c r="M24" s="197"/>
      <c r="N24" s="197"/>
      <c r="O24" s="197"/>
      <c r="P24" s="72"/>
    </row>
    <row r="25" spans="1:16" ht="42" customHeight="1" x14ac:dyDescent="0.45">
      <c r="A25" s="71" t="s">
        <v>71</v>
      </c>
      <c r="B25" s="71"/>
      <c r="C25" s="71"/>
      <c r="D25" s="71"/>
      <c r="E25" s="71"/>
      <c r="F25" s="71"/>
      <c r="G25" s="71"/>
      <c r="H25" s="71"/>
      <c r="I25" s="71"/>
      <c r="J25" s="71"/>
      <c r="K25" s="71"/>
      <c r="L25" s="71"/>
      <c r="M25" s="71"/>
      <c r="N25" s="71"/>
      <c r="O25" s="71"/>
      <c r="P25" s="72"/>
    </row>
    <row r="26" spans="1:16" ht="42" customHeight="1" x14ac:dyDescent="0.45">
      <c r="A26" s="71" t="s">
        <v>72</v>
      </c>
      <c r="B26" s="71"/>
      <c r="C26" s="71"/>
      <c r="D26" s="71"/>
      <c r="E26" s="71"/>
      <c r="F26" s="71"/>
      <c r="G26" s="71"/>
      <c r="H26" s="71"/>
      <c r="I26" s="71"/>
      <c r="J26" s="71"/>
      <c r="K26" s="71"/>
      <c r="L26" s="71"/>
      <c r="M26" s="71"/>
      <c r="N26" s="71"/>
      <c r="O26" s="71"/>
      <c r="P26" s="72"/>
    </row>
    <row r="27" spans="1:16" ht="42" customHeight="1" x14ac:dyDescent="0.45">
      <c r="A27" s="71" t="s">
        <v>73</v>
      </c>
      <c r="B27" s="71"/>
      <c r="C27" s="71"/>
      <c r="D27" s="71"/>
      <c r="E27" s="71"/>
      <c r="F27" s="71"/>
      <c r="G27" s="71"/>
      <c r="H27" s="71"/>
      <c r="I27" s="71"/>
      <c r="J27" s="71"/>
      <c r="K27" s="71"/>
      <c r="L27" s="71"/>
      <c r="M27" s="71"/>
      <c r="N27" s="71"/>
      <c r="O27" s="71"/>
      <c r="P27" s="72"/>
    </row>
    <row r="28" spans="1:16" ht="48.75" customHeight="1" x14ac:dyDescent="0.45">
      <c r="A28" s="71" t="s">
        <v>74</v>
      </c>
      <c r="B28" s="71"/>
      <c r="C28" s="72"/>
      <c r="D28" s="72"/>
      <c r="E28" s="72"/>
      <c r="F28" s="72"/>
      <c r="G28" s="72"/>
      <c r="H28" s="72"/>
      <c r="I28" s="72"/>
      <c r="J28" s="72"/>
      <c r="K28" s="72"/>
      <c r="L28" s="72"/>
      <c r="N28" s="72"/>
      <c r="O28" s="72"/>
      <c r="P28" s="72"/>
    </row>
    <row r="29" spans="1:16" ht="42" customHeight="1" x14ac:dyDescent="0.45">
      <c r="A29" s="71" t="s">
        <v>75</v>
      </c>
      <c r="B29" s="71"/>
      <c r="C29" s="72"/>
      <c r="D29" s="72"/>
      <c r="E29" s="72"/>
      <c r="F29" s="72"/>
      <c r="G29" s="72"/>
      <c r="H29" s="72"/>
      <c r="I29" s="72"/>
      <c r="J29" s="72"/>
      <c r="K29" s="72"/>
      <c r="L29" s="72"/>
      <c r="N29" s="72"/>
      <c r="O29" s="72"/>
      <c r="P29" s="72"/>
    </row>
    <row r="30" spans="1:16" ht="42" customHeight="1" x14ac:dyDescent="0.45">
      <c r="A30" s="22" t="s">
        <v>76</v>
      </c>
      <c r="B30" s="198"/>
      <c r="C30" s="199"/>
      <c r="D30" s="199"/>
      <c r="E30" s="199"/>
      <c r="F30" s="199"/>
      <c r="G30" s="199"/>
      <c r="H30" s="199"/>
      <c r="I30" s="199"/>
      <c r="J30" s="199"/>
      <c r="K30" s="199"/>
      <c r="L30" s="199"/>
      <c r="M30" s="200"/>
      <c r="N30" s="72"/>
      <c r="O30" s="72"/>
      <c r="P30" s="72"/>
    </row>
    <row r="31" spans="1:16" ht="57" customHeight="1" x14ac:dyDescent="0.45">
      <c r="A31" s="58"/>
      <c r="B31" s="77" t="s">
        <v>77</v>
      </c>
    </row>
    <row r="32" spans="1:16" ht="42" customHeight="1" x14ac:dyDescent="0.45">
      <c r="A32" s="71" t="s">
        <v>78</v>
      </c>
      <c r="B32" s="71"/>
      <c r="C32" s="72"/>
      <c r="D32" s="72"/>
      <c r="E32" s="72"/>
      <c r="F32" s="72"/>
      <c r="G32" s="72"/>
      <c r="H32" s="72"/>
      <c r="I32" s="72"/>
      <c r="J32" s="72"/>
      <c r="K32" s="72"/>
      <c r="L32" s="72"/>
      <c r="N32" s="72"/>
      <c r="O32" s="72"/>
      <c r="P32" s="72"/>
    </row>
    <row r="33" spans="1:16" ht="42" customHeight="1" x14ac:dyDescent="0.45">
      <c r="A33" s="22" t="s">
        <v>76</v>
      </c>
      <c r="B33" s="198"/>
      <c r="C33" s="199"/>
      <c r="D33" s="199"/>
      <c r="E33" s="199"/>
      <c r="F33" s="199"/>
      <c r="G33" s="199"/>
      <c r="H33" s="199"/>
      <c r="I33" s="199"/>
      <c r="J33" s="199"/>
      <c r="K33" s="199"/>
      <c r="L33" s="199"/>
      <c r="M33" s="200"/>
      <c r="N33" s="72"/>
      <c r="O33" s="72"/>
      <c r="P33" s="72"/>
    </row>
    <row r="34" spans="1:16" ht="42" customHeight="1" x14ac:dyDescent="0.45">
      <c r="A34" s="58"/>
      <c r="B34" s="77"/>
    </row>
    <row r="35" spans="1:16" ht="83.25" customHeight="1" x14ac:dyDescent="0.45">
      <c r="A35" s="58"/>
      <c r="B35" s="58"/>
      <c r="C35" s="59"/>
      <c r="I35" s="59"/>
      <c r="J35" s="60"/>
    </row>
    <row r="36" spans="1:16" ht="83.25" customHeight="1" x14ac:dyDescent="0.45">
      <c r="A36" s="58"/>
      <c r="B36" s="58"/>
      <c r="C36" s="195"/>
      <c r="D36" s="195"/>
      <c r="E36" s="195"/>
      <c r="F36" s="195"/>
      <c r="G36" s="195"/>
      <c r="H36" s="195"/>
      <c r="I36" s="195"/>
      <c r="J36" s="195"/>
      <c r="K36" s="195"/>
      <c r="L36" s="195"/>
      <c r="M36" s="195"/>
      <c r="N36" s="195"/>
    </row>
    <row r="37" spans="1:16" ht="83.25" customHeight="1" x14ac:dyDescent="0.45">
      <c r="A37" s="58"/>
      <c r="B37" s="58"/>
      <c r="C37" s="59"/>
      <c r="D37" s="194"/>
      <c r="E37" s="194"/>
      <c r="F37" s="194"/>
      <c r="G37" s="194"/>
      <c r="H37" s="194"/>
      <c r="I37" s="194"/>
      <c r="J37" s="194"/>
      <c r="K37" s="194"/>
      <c r="L37" s="194"/>
      <c r="M37" s="78"/>
    </row>
  </sheetData>
  <mergeCells count="8">
    <mergeCell ref="B1:I1"/>
    <mergeCell ref="D37:L37"/>
    <mergeCell ref="C36:N36"/>
    <mergeCell ref="A16:M17"/>
    <mergeCell ref="A18:M19"/>
    <mergeCell ref="A24:O24"/>
    <mergeCell ref="B30:M30"/>
    <mergeCell ref="B33:M33"/>
  </mergeCells>
  <phoneticPr fontId="3"/>
  <printOptions horizontalCentered="1"/>
  <pageMargins left="0.70866141732283472" right="0.70866141732283472" top="0.74803149606299213" bottom="0.74803149606299213" header="0.31496062992125984" footer="0.31496062992125984"/>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請求書(診療所)</vt:lpstr>
      <vt:lpstr>診療所用</vt:lpstr>
      <vt:lpstr>職域接種チェックシート</vt:lpstr>
      <vt:lpstr>診療所用!Print_Area</vt:lpstr>
      <vt:lpstr>'請求書(診療所)'!Print_Area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2022-09-06T02:25:03Z</dcterms:created>
  <dcterms:modified xsi:type="dcterms:W3CDTF">2023-03-15T23:44:14Z</dcterms:modified>
</cp:coreProperties>
</file>