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286BB095-44D0-455F-80A6-108D5F8EB114}"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2" i="12" l="1"/>
  <c r="AU63" i="12" l="1"/>
  <c r="AP63" i="12"/>
  <c r="AF63" i="12"/>
  <c r="AA29" i="12" l="1"/>
  <c r="AA30" i="12"/>
  <c r="AA31" i="12"/>
  <c r="AA33" i="12"/>
  <c r="AA34" i="12"/>
  <c r="AA35" i="12"/>
  <c r="AA28"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O35"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E34" i="10"/>
  <c r="BE35" i="10" s="1"/>
  <c r="BE36" i="10" s="1"/>
  <c r="CO34" i="10" s="1"/>
</calcChain>
</file>

<file path=xl/sharedStrings.xml><?xml version="1.0" encoding="utf-8"?>
<sst xmlns="http://schemas.openxmlformats.org/spreadsheetml/2006/main" count="1128" uniqueCount="637">
  <si>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</si>
  <si>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</si>
  <si>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</si>
  <si>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</si>
  <si>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</si>
  <si>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</si>
  <si>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</si>
  <si>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</si>
  <si>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</si>
  <si>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</si>
  <si>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</si>
  <si>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</si>
  <si>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</si>
  <si>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</si>
  <si>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</si>
  <si>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</si>
  <si>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</si>
  <si>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</si>
  <si>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</si>
  <si>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</si>
  <si>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</si>
  <si>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</si>
  <si>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</si>
  <si>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</si>
  <si>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</si>
  <si>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</si>
  <si>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</si>
  <si>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</si>
  <si>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</si>
  <si>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</si>
  <si>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</si>
  <si>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</si>
  <si>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</si>
  <si>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</si>
  <si>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</si>
  <si>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</si>
  <si>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</si>
  <si>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</si>
  <si>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</si>
  <si>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</si>
  <si>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</si>
  <si>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</si>
  <si>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</si>
  <si>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</si>
  <si>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</si>
  <si>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</si>
  <si>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</si>
  <si>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</si>
  <si>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</si>
  <si>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</si>
  <si>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</si>
  <si>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</si>
  <si>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</si>
  <si>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</si>
  <si>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</si>
  <si>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</si>
  <si>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</si>
  <si>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</si>
  <si>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</si>
  <si>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</si>
  <si>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</si>
  <si>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</si>
  <si>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</si>
  <si>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</si>
  <si>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</si>
  <si>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</si>
  <si>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</si>
  <si>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</si>
  <si>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</si>
  <si>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</si>
  <si>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</si>
  <si>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</si>
  <si>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</si>
  <si>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</si>
  <si>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</si>
  <si>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</si>
  <si>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</si>
  <si>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</si>
  <si>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</si>
  <si>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</si>
  <si>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</si>
  <si>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</si>
  <si>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</si>
  <si>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</si>
  <si>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</si>
  <si>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</si>
  <si>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</si>
  <si>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</si>
  <si>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</si>
  <si>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</si>
  <si>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</si>
  <si>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</si>
  <si>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</si>
  <si>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</si>
  <si>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</si>
  <si>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</si>
  <si>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</si>
  <si>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</si>
  <si>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</si>
  <si>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</si>
  <si>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</si>
  <si>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</si>
  <si>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</si>
  <si>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</si>
  <si>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</si>
  <si>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</si>
  <si>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</si>
  <si>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</si>
  <si>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</si>
  <si>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</si>
  <si>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</si>
  <si>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</si>
  <si>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</si>
  <si>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</si>
  <si>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</si>
  <si>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</si>
  <si>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</si>
  <si>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</si>
  <si>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</si>
  <si>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</si>
  <si>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</si>
  <si>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</si>
  <si>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</si>
  <si>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</si>
  <si>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</si>
  <si>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</si>
  <si>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</si>
  <si>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</si>
  <si>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</si>
  <si>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</si>
  <si>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</si>
  <si>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</si>
  <si>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</si>
  <si>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</si>
  <si>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</si>
  <si>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</si>
  <si>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</si>
  <si>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</si>
  <si>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</si>
  <si>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</si>
  <si>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</si>
  <si>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</si>
  <si>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</si>
  <si>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</si>
  <si>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</si>
  <si>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</si>
  <si>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</si>
  <si>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</si>
  <si>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</si>
  <si>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</si>
  <si>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</si>
  <si>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</si>
  <si>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</si>
  <si>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病院事業会計</t>
    <phoneticPr fontId="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</si>
  <si>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</si>
  <si>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</si>
  <si>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</si>
  <si>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</si>
  <si>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</si>
  <si>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</si>
  <si>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</si>
  <si>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</si>
  <si>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</si>
  <si>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</si>
  <si>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</si>
  <si>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</si>
  <si>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</si>
  <si>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</si>
  <si>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</si>
  <si>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</si>
  <si>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</si>
  <si>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</si>
  <si>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</si>
  <si>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</si>
  <si>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</si>
  <si>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</si>
  <si>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</si>
  <si>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</si>
  <si>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</si>
  <si>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</si>
  <si>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</si>
  <si>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</si>
  <si>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</si>
  <si>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</si>
  <si>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</si>
  <si>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</si>
  <si>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</si>
  <si>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</si>
  <si>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</si>
  <si>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</si>
  <si>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</si>
  <si>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</si>
  <si>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</si>
  <si>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</si>
  <si>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</si>
  <si>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</si>
  <si>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</si>
  <si>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</si>
  <si>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</si>
  <si>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</si>
  <si>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</si>
  <si>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</si>
  <si>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</si>
  <si>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</si>
  <si>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</si>
  <si>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</si>
  <si>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</si>
  <si>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</si>
  <si>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</si>
  <si>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</si>
  <si>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</si>
  <si>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</si>
  <si>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</si>
  <si>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</si>
  <si>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</si>
  <si>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</si>
  <si>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</si>
  <si>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</si>
  <si>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</si>
  <si>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宮崎県串間市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</si>
  <si>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</si>
  <si>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</si>
  <si>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</si>
  <si>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</si>
  <si>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</si>
  <si>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</si>
  <si>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</si>
  <si>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</si>
  <si>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</si>
  <si>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</si>
  <si>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</si>
  <si>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</si>
  <si>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</si>
  <si>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</si>
  <si>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</si>
  <si>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</si>
  <si>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</si>
  <si>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</si>
  <si>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</si>
  <si>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</si>
  <si>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</si>
  <si>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</si>
  <si>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</si>
  <si>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</si>
  <si>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</si>
  <si>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</si>
  <si>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</si>
  <si>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</si>
  <si>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</si>
  <si>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</si>
  <si>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</si>
  <si>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</si>
  <si>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</si>
  <si>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</si>
  <si>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</si>
  <si>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</si>
  <si>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</si>
  <si>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</si>
  <si>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</si>
  <si>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</si>
  <si>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</si>
  <si>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</si>
  <si>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</si>
  <si>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</si>
  <si>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</si>
  <si>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</si>
  <si>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</si>
  <si>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</si>
  <si>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</si>
  <si>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</si>
  <si>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</si>
  <si>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</si>
  <si>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</si>
  <si>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</si>
  <si>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</si>
  <si>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</si>
  <si>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</si>
  <si>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</si>
  <si>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</si>
  <si>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</si>
  <si>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</si>
  <si>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</si>
  <si>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</si>
  <si>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</si>
  <si>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</si>
  <si>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</si>
  <si>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</si>
  <si>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</si>
  <si>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</si>
  <si>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</si>
  <si>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</si>
  <si>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</si>
  <si>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</si>
  <si>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</si>
  <si>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</si>
  <si>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</si>
  <si>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</si>
  <si>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</si>
  <si>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</si>
  <si>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</si>
  <si>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</si>
  <si>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</si>
  <si>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</si>
  <si>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</si>
  <si>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</si>
  <si>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</si>
  <si>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</si>
  <si>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</si>
  <si>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</si>
  <si>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</si>
  <si>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</si>
  <si>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</si>
  <si>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</si>
  <si>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</si>
  <si>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</si>
  <si>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</si>
  <si>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</si>
  <si>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</si>
  <si>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</si>
  <si>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</si>
  <si>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</si>
  <si>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</si>
  <si>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</si>
  <si>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</si>
  <si>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</si>
  <si>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</si>
  <si>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</si>
  <si>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</si>
  <si>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</si>
  <si>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</si>
  <si>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</si>
  <si>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</si>
  <si>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</si>
  <si>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</si>
  <si>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</si>
  <si>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</si>
  <si>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</si>
  <si>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</si>
  <si>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</si>
  <si>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</si>
  <si>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</si>
  <si>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</si>
  <si>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</si>
  <si>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</si>
  <si>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</si>
  <si>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</si>
  <si>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</si>
  <si>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</si>
  <si>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</si>
  <si>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</si>
  <si>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</si>
  <si>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</si>
  <si>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</si>
  <si>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</si>
  <si>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</si>
  <si>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</si>
  <si>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</si>
  <si>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</si>
  <si>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</si>
  <si>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</si>
  <si>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</si>
  <si>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</si>
  <si>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</si>
  <si>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</si>
  <si>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</si>
  <si>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</si>
  <si>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</si>
  <si>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</si>
  <si>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</si>
  <si>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</si>
  <si>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</si>
  <si>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</si>
  <si>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</si>
  <si>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</si>
  <si>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宮崎県串間市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</si>
  <si>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</si>
  <si>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</si>
  <si>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</si>
  <si>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</si>
  <si>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</si>
  <si>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</si>
  <si>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</si>
  <si>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</si>
  <si>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</si>
  <si>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</si>
  <si>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</si>
  <si>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</si>
  <si>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</si>
  <si>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</si>
  <si>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</si>
  <si>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</si>
  <si>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</si>
  <si>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</si>
  <si>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</si>
  <si>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</si>
  <si>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</si>
  <si>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</si>
  <si>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</si>
  <si>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</si>
  <si>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</si>
  <si>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</si>
  <si>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</si>
  <si>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</si>
  <si>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</si>
  <si>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</si>
  <si>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</si>
  <si>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</si>
  <si>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</si>
  <si>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</si>
  <si>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</si>
  <si>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</si>
  <si>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</si>
  <si>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</si>
  <si>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</si>
  <si>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</si>
  <si>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</si>
  <si>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</si>
  <si>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</si>
  <si>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</si>
  <si>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</si>
  <si>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</si>
  <si>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</si>
  <si>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</si>
  <si>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</si>
  <si>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</si>
  <si>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</si>
  <si>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</si>
  <si>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</si>
  <si>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</si>
  <si>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</si>
  <si>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</si>
  <si>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</si>
  <si>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</si>
  <si>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</si>
  <si>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</si>
  <si>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</si>
  <si>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</si>
  <si>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</si>
  <si>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</si>
  <si>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</si>
  <si>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</si>
  <si>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</si>
  <si>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</si>
  <si>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</si>
  <si>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</si>
  <si>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</si>
  <si>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</si>
  <si>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</si>
  <si>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</si>
  <si>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</si>
  <si>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</si>
  <si>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</si>
  <si>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</si>
  <si>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</si>
  <si>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</si>
  <si>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</si>
  <si>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</si>
  <si>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</si>
  <si>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</si>
  <si>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</si>
  <si>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</si>
  <si>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</si>
  <si>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</si>
  <si>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</si>
  <si>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</si>
  <si>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</si>
  <si>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</si>
  <si>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</si>
  <si>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</si>
  <si>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</si>
  <si>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</si>
  <si>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</si>
  <si>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</si>
  <si>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</si>
  <si>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</si>
  <si>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</si>
  <si>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</si>
  <si>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</si>
  <si>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</si>
  <si>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</si>
  <si>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</si>
  <si>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</si>
  <si>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</si>
  <si>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</si>
  <si>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</si>
  <si>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</si>
  <si>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</si>
  <si>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</si>
  <si>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</si>
  <si>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</si>
  <si>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</si>
  <si>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</si>
  <si>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</si>
  <si>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</si>
  <si>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</si>
  <si>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</si>
  <si>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</si>
  <si>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</si>
  <si>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</si>
  <si>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</si>
  <si>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</si>
  <si>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</si>
  <si>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</si>
  <si>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</si>
  <si>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</si>
  <si>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</si>
  <si>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</si>
  <si>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</si>
  <si>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</si>
  <si>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</si>
  <si>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</si>
  <si>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</si>
  <si>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</si>
  <si>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</si>
  <si>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</si>
  <si>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</si>
  <si>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</si>
  <si>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</si>
  <si>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</si>
  <si>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</si>
  <si>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</si>
  <si>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</si>
  <si>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</si>
  <si>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</si>
  <si>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</si>
  <si>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</si>
  <si>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</si>
  <si>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</si>
  <si>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</si>
  <si>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</si>
  <si>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</si>
  <si>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</si>
  <si>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</si>
  <si>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</si>
  <si>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</si>
  <si>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</si>
  <si>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</si>
  <si>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</si>
  <si>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</si>
  <si>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</si>
  <si>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</si>
  <si>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</si>
  <si>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</si>
  <si>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</si>
  <si>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</si>
  <si>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</si>
  <si>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</si>
  <si>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</si>
  <si>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</si>
  <si>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</si>
  <si>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</si>
  <si>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</si>
  <si>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</si>
  <si>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</si>
  <si>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</si>
  <si>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</si>
  <si>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</si>
  <si>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</si>
  <si>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</si>
  <si>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</si>
  <si>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</si>
  <si>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</si>
  <si>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</si>
  <si>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</si>
  <si>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</si>
  <si>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</si>
  <si>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</si>
  <si>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</si>
  <si>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</si>
  <si>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</si>
  <si>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</si>
  <si>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</si>
  <si>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</si>
  <si>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</si>
  <si>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</si>
  <si>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</si>
  <si>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</si>
  <si>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</si>
  <si>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</si>
  <si>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</si>
  <si>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</si>
  <si>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</si>
  <si>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</si>
  <si>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</si>
  <si>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0.10</t>
  </si>
  <si>
    <t>▲ 0.96</t>
  </si>
  <si>
    <t>▲ 2.46</t>
  </si>
  <si>
    <t>▲ 0.06</t>
  </si>
  <si>
    <t>病院事業会計</t>
  </si>
  <si>
    <t>▲ 1.97</t>
  </si>
  <si>
    <t>▲ 0.98</t>
  </si>
  <si>
    <t>▲ 3.72</t>
  </si>
  <si>
    <t>▲ 1.21</t>
  </si>
  <si>
    <t>水道事業会計</t>
  </si>
  <si>
    <t>一般会計</t>
  </si>
  <si>
    <t>国民健康保険特別会計（事業勘定）</t>
  </si>
  <si>
    <t>介護保険特別会計（事業勘定）</t>
  </si>
  <si>
    <t>公共下水道事業特別会計</t>
  </si>
  <si>
    <t>市木診療所特別会計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</si>
  <si>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</si>
  <si>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</si>
  <si>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</si>
  <si>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</si>
  <si>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</si>
  <si>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</si>
  <si>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</si>
  <si>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</si>
  <si>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</si>
  <si>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公共施設等整備資金積立基金</t>
  </si>
  <si>
    <t>退職手当基金</t>
  </si>
  <si>
    <t>がんばっどふるさと応援基金</t>
  </si>
  <si>
    <t>人材育成基金</t>
    <rPh sb="0" eb="2">
      <t>ジンザイ</t>
    </rPh>
    <rPh sb="2" eb="4">
      <t>イクセイ</t>
    </rPh>
    <rPh sb="4" eb="6">
      <t>キキン</t>
    </rPh>
    <phoneticPr fontId="5"/>
  </si>
  <si>
    <t>地域福祉事業基金</t>
    <phoneticPr fontId="2"/>
  </si>
  <si>
    <t>-</t>
    <phoneticPr fontId="2"/>
  </si>
  <si>
    <t>-</t>
    <phoneticPr fontId="2"/>
  </si>
  <si>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</si>
  <si>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</si>
  <si>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</si>
  <si>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</si>
  <si>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</si>
  <si>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</si>
  <si>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南那珂森林組合</t>
    <rPh sb="0" eb="3">
      <t>ミナミナカ</t>
    </rPh>
    <rPh sb="3" eb="5">
      <t>シンリン</t>
    </rPh>
    <rPh sb="5" eb="7">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</si>
  <si>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</si>
  <si>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</si>
  <si>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</si>
  <si>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</si>
  <si>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</si>
  <si>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</si>
  <si>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</si>
  <si>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</si>
  <si>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</si>
  <si>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</si>
  <si>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</si>
  <si>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</si>
  <si>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</si>
  <si>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については、平成２７年度の中学校建て替えにより減少したが、その後は大きな施設更新が行われていないため増加に転じている。今後も人口減少が見込まれるため、公共施設等総合管理計画に基づき、老朽化した施設の除却や民間譲渡等、施設の適正化に取り組むこととしている。
平成２７年度以降、大型事業着手に伴う地方債発行により、地方債残高の増加等を要因として将来負担比率の増加が見込まれ、前年度比9.7%増となっている。今後は、地方債発行額抑制に努め、数値の改善を目指していく。</t>
    <rPh sb="213" eb="215">
      <t>コンゴ</t>
    </rPh>
    <phoneticPr fontId="5"/>
  </si>
  <si>
    <t>実質公債費比率は類似団体と比較して低いものの、将来負担比率は高くなっている。将来負担比率が上昇している主な要因としては、道の駅建設等の大型事業による地方債現在高の増によるものと考えられる。当市においては、原則、地方債残高の縮減に向けて元金償還額以下の地方債発行を継続してきたところであるが、平成２７年度以降は大型事業の実施のため、償還額以上の地方債発行を継続しており、将来負担比率及び実質公債費比率の増が見込まれる。</t>
    <rPh sb="30" eb="31">
      <t>タカ</t>
    </rPh>
    <rPh sb="38" eb="40">
      <t>ショウライ</t>
    </rPh>
    <rPh sb="40" eb="42">
      <t>フタン</t>
    </rPh>
    <rPh sb="42" eb="44">
      <t>ヒリツ</t>
    </rPh>
    <rPh sb="45" eb="47">
      <t>ジョウショウ</t>
    </rPh>
    <rPh sb="51" eb="52">
      <t>オモ</t>
    </rPh>
    <rPh sb="53" eb="55">
      <t>ヨウイン</t>
    </rPh>
    <rPh sb="60" eb="61">
      <t>ミチ</t>
    </rPh>
    <rPh sb="62" eb="63">
      <t>エキ</t>
    </rPh>
    <rPh sb="63" eb="65">
      <t>ケンセツ</t>
    </rPh>
    <rPh sb="65" eb="66">
      <t>トウ</t>
    </rPh>
    <rPh sb="67" eb="69">
      <t>オオガタ</t>
    </rPh>
    <rPh sb="69" eb="71">
      <t>ジギョウ</t>
    </rPh>
    <rPh sb="74" eb="77">
      <t>チホウサイ</t>
    </rPh>
    <rPh sb="77" eb="79">
      <t>ゲンザイ</t>
    </rPh>
    <rPh sb="79" eb="80">
      <t>ダカ</t>
    </rPh>
    <rPh sb="81" eb="82">
      <t>ゾウ</t>
    </rPh>
    <rPh sb="88" eb="8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</si>
</sst>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7D7A-48B9-9750-9B553B78BB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81004</c:v>
                </c:pt>
                <c:pt idx="1">
                  <c:v>69966</c:v>
                </c:pt>
                <c:pt idx="2">
                  <c:v>109913</c:v>
                </c:pt>
                <c:pt idx="3">
                  <c:v>144301</c:v>
                </c:pt>
                <c:pt idx="4">
                  <c:v>125566</c:v>
                </c:pt>
              </c:numCache>
            </c:numRef>
          </c:val>
          <c:smooth val="0"/>
          <c:extLst>
            <c:ext xmlns:c16="http://schemas.microsoft.com/office/drawing/2014/chart" uri="{C3380CC4-5D6E-409C-BE32-E72D297353CC}">
              <c16:uniqueId val="{00000001-7D7A-48B9-9750-9B553B78BB60}"/>
            </c:ext>
          </c:extLst>
        </c:ser>
        <c:dLbls>
          <c:showLegendKey val="0"/>
          <c:showVal val="0"/>
          <c:showCatName val="0"/>
          <c:showSerName val="0"/>
          <c:showPercent val="0"/>
          <c:showBubbleSize val="0"/>
        </c:dLbls>
        <c:marker val="1"/>
        <c:smooth val="0"/>
        <c:axId val="130728320"/>
        <c:axId val="130730240"/>
      </c:lineChart>
      <c:catAx>
        <c:axId val="13072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30240"/>
        <c:crosses val="autoZero"/>
        <c:auto val="1"/>
        <c:lblAlgn val="ctr"/>
        <c:lblOffset val="100"/>
        <c:tickLblSkip val="1"/>
        <c:tickMarkSkip val="1"/>
        <c:noMultiLvlLbl val="0"/>
      </c:catAx>
      <c:valAx>
        <c:axId val="1307302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2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4.97</c:v>
                </c:pt>
                <c:pt idx="1">
                  <c:v>4.5</c:v>
                </c:pt>
                <c:pt idx="2">
                  <c:v>4.5</c:v>
                </c:pt>
                <c:pt idx="3">
                  <c:v>4.58</c:v>
                </c:pt>
                <c:pt idx="4">
                  <c:v>3.99</c:v>
                </c:pt>
              </c:numCache>
            </c:numRef>
          </c:val>
          <c:extLst>
            <c:ext xmlns:c16="http://schemas.microsoft.com/office/drawing/2014/chart" uri="{C3380CC4-5D6E-409C-BE32-E72D297353CC}">
              <c16:uniqueId val="{00000000-B328-4361-A877-B5E93D259C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24.48</c:v>
                </c:pt>
                <c:pt idx="1">
                  <c:v>25.01</c:v>
                </c:pt>
                <c:pt idx="2">
                  <c:v>24.52</c:v>
                </c:pt>
                <c:pt idx="3">
                  <c:v>22.56</c:v>
                </c:pt>
                <c:pt idx="4">
                  <c:v>22.3</c:v>
                </c:pt>
              </c:numCache>
            </c:numRef>
          </c:val>
          <c:extLst>
            <c:ext xmlns:c16="http://schemas.microsoft.com/office/drawing/2014/chart" uri="{C3380CC4-5D6E-409C-BE32-E72D297353CC}">
              <c16:uniqueId val="{00000001-B328-4361-A877-B5E93D259C16}"/>
            </c:ext>
          </c:extLst>
        </c:ser>
        <c:dLbls>
          <c:showLegendKey val="0"/>
          <c:showVal val="0"/>
          <c:showCatName val="0"/>
          <c:showSerName val="0"/>
          <c:showPercent val="0"/>
          <c:showBubbleSize val="0"/>
        </c:dLbls>
        <c:gapWidth val="250"/>
        <c:overlap val="100"/>
        <c:axId val="132568192"/>
        <c:axId val="13257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0.54</c:v>
                </c:pt>
                <c:pt idx="1">
                  <c:v>-0.1</c:v>
                </c:pt>
                <c:pt idx="2">
                  <c:v>-0.96</c:v>
                </c:pt>
                <c:pt idx="3">
                  <c:v>-2.46</c:v>
                </c:pt>
                <c:pt idx="4">
                  <c:v>-0.06</c:v>
                </c:pt>
              </c:numCache>
            </c:numRef>
          </c:val>
          <c:smooth val="0"/>
          <c:extLst>
            <c:ext xmlns:c16="http://schemas.microsoft.com/office/drawing/2014/chart" uri="{C3380CC4-5D6E-409C-BE32-E72D297353CC}">
              <c16:uniqueId val="{00000002-B328-4361-A877-B5E93D259C16}"/>
            </c:ext>
          </c:extLst>
        </c:ser>
        <c:dLbls>
          <c:showLegendKey val="0"/>
          <c:showVal val="0"/>
          <c:showCatName val="0"/>
          <c:showSerName val="0"/>
          <c:showPercent val="0"/>
          <c:showBubbleSize val="0"/>
        </c:dLbls>
        <c:marker val="1"/>
        <c:smooth val="0"/>
        <c:axId val="132568192"/>
        <c:axId val="132570112"/>
      </c:lineChart>
      <c:catAx>
        <c:axId val="1325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70112"/>
        <c:crosses val="autoZero"/>
        <c:auto val="1"/>
        <c:lblAlgn val="ctr"/>
        <c:lblOffset val="100"/>
        <c:tickLblSkip val="1"/>
        <c:tickMarkSkip val="1"/>
        <c:noMultiLvlLbl val="0"/>
      </c:catAx>
      <c:valAx>
        <c:axId val="13257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6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2.29</c:v>
                </c:pt>
                <c:pt idx="4">
                  <c:v>#N/A</c:v>
                </c:pt>
                <c:pt idx="5">
                  <c:v>0</c:v>
                </c:pt>
                <c:pt idx="6">
                  <c:v>#N/A</c:v>
                </c:pt>
                <c:pt idx="7">
                  <c:v>0.01</c:v>
                </c:pt>
                <c:pt idx="8">
                  <c:v>#N/A</c:v>
                </c:pt>
                <c:pt idx="9">
                  <c:v>0</c:v>
                </c:pt>
              </c:numCache>
            </c:numRef>
          </c:val>
          <c:extLst>
            <c:ext xmlns:c16="http://schemas.microsoft.com/office/drawing/2014/chart" uri="{C3380CC4-5D6E-409C-BE32-E72D297353CC}">
              <c16:uniqueId val="{00000000-0ECA-4D96-8965-A85071F4FD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CA-4D96-8965-A85071F4FD4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0ECA-4D96-8965-A85071F4FD47}"/>
            </c:ext>
          </c:extLst>
        </c:ser>
        <c:ser>
          <c:idx val="3"/>
          <c:order val="3"/>
          <c:tx>
            <c:strRef>
              <c:f>データシート!$A$30</c:f>
              <c:strCache>
                <c:ptCount val="1"/>
                <c:pt idx="0">
                  <c:v>市木診療所特別会計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c:v>
                </c:pt>
                <c:pt idx="6">
                  <c:v>#N/A</c:v>
                </c:pt>
                <c:pt idx="7">
                  <c:v>0.03</c:v>
                </c:pt>
                <c:pt idx="8">
                  <c:v>#N/A</c:v>
                </c:pt>
                <c:pt idx="9">
                  <c:v>0.03</c:v>
                </c:pt>
              </c:numCache>
            </c:numRef>
          </c:val>
          <c:extLst>
            <c:ext xmlns:c16="http://schemas.microsoft.com/office/drawing/2014/chart" uri="{C3380CC4-5D6E-409C-BE32-E72D297353CC}">
              <c16:uniqueId val="{00000003-0ECA-4D96-8965-A85071F4FD4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7.0000000000000007E-2</c:v>
                </c:pt>
                <c:pt idx="4">
                  <c:v>#N/A</c:v>
                </c:pt>
                <c:pt idx="5">
                  <c:v>0.01</c:v>
                </c:pt>
                <c:pt idx="6">
                  <c:v>#N/A</c:v>
                </c:pt>
                <c:pt idx="7">
                  <c:v>0.03</c:v>
                </c:pt>
                <c:pt idx="8">
                  <c:v>#N/A</c:v>
                </c:pt>
                <c:pt idx="9">
                  <c:v>0.03</c:v>
                </c:pt>
              </c:numCache>
            </c:numRef>
          </c:val>
          <c:extLst>
            <c:ext xmlns:c16="http://schemas.microsoft.com/office/drawing/2014/chart" uri="{C3380CC4-5D6E-409C-BE32-E72D297353CC}">
              <c16:uniqueId val="{00000004-0ECA-4D96-8965-A85071F4FD47}"/>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1.06</c:v>
                </c:pt>
                <c:pt idx="2">
                  <c:v>#N/A</c:v>
                </c:pt>
                <c:pt idx="3">
                  <c:v>1.45</c:v>
                </c:pt>
                <c:pt idx="4">
                  <c:v>#N/A</c:v>
                </c:pt>
                <c:pt idx="5">
                  <c:v>2.14</c:v>
                </c:pt>
                <c:pt idx="6">
                  <c:v>#N/A</c:v>
                </c:pt>
                <c:pt idx="7">
                  <c:v>1.18</c:v>
                </c:pt>
                <c:pt idx="8">
                  <c:v>#N/A</c:v>
                </c:pt>
                <c:pt idx="9">
                  <c:v>0.56000000000000005</c:v>
                </c:pt>
              </c:numCache>
            </c:numRef>
          </c:val>
          <c:extLst>
            <c:ext xmlns:c16="http://schemas.microsoft.com/office/drawing/2014/chart" uri="{C3380CC4-5D6E-409C-BE32-E72D297353CC}">
              <c16:uniqueId val="{00000005-0ECA-4D96-8965-A85071F4FD47}"/>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1.26</c:v>
                </c:pt>
                <c:pt idx="2">
                  <c:v>#N/A</c:v>
                </c:pt>
                <c:pt idx="3">
                  <c:v>2.09</c:v>
                </c:pt>
                <c:pt idx="4">
                  <c:v>#N/A</c:v>
                </c:pt>
                <c:pt idx="5">
                  <c:v>1.3</c:v>
                </c:pt>
                <c:pt idx="6">
                  <c:v>#N/A</c:v>
                </c:pt>
                <c:pt idx="7">
                  <c:v>0.9</c:v>
                </c:pt>
                <c:pt idx="8">
                  <c:v>#N/A</c:v>
                </c:pt>
                <c:pt idx="9">
                  <c:v>0.59</c:v>
                </c:pt>
              </c:numCache>
            </c:numRef>
          </c:val>
          <c:extLst>
            <c:ext xmlns:c16="http://schemas.microsoft.com/office/drawing/2014/chart" uri="{C3380CC4-5D6E-409C-BE32-E72D297353CC}">
              <c16:uniqueId val="{00000006-0ECA-4D96-8965-A85071F4FD4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4.92</c:v>
                </c:pt>
                <c:pt idx="2">
                  <c:v>#N/A</c:v>
                </c:pt>
                <c:pt idx="3">
                  <c:v>4.45</c:v>
                </c:pt>
                <c:pt idx="4">
                  <c:v>#N/A</c:v>
                </c:pt>
                <c:pt idx="5">
                  <c:v>4.4800000000000004</c:v>
                </c:pt>
                <c:pt idx="6">
                  <c:v>#N/A</c:v>
                </c:pt>
                <c:pt idx="7">
                  <c:v>4.54</c:v>
                </c:pt>
                <c:pt idx="8">
                  <c:v>#N/A</c:v>
                </c:pt>
                <c:pt idx="9">
                  <c:v>3.95</c:v>
                </c:pt>
              </c:numCache>
            </c:numRef>
          </c:val>
          <c:extLst>
            <c:ext xmlns:c16="http://schemas.microsoft.com/office/drawing/2014/chart" uri="{C3380CC4-5D6E-409C-BE32-E72D297353CC}">
              <c16:uniqueId val="{00000007-0ECA-4D96-8965-A85071F4FD4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5.74</c:v>
                </c:pt>
                <c:pt idx="2">
                  <c:v>#N/A</c:v>
                </c:pt>
                <c:pt idx="3">
                  <c:v>6.38</c:v>
                </c:pt>
                <c:pt idx="4">
                  <c:v>#N/A</c:v>
                </c:pt>
                <c:pt idx="5">
                  <c:v>7.26</c:v>
                </c:pt>
                <c:pt idx="6">
                  <c:v>#N/A</c:v>
                </c:pt>
                <c:pt idx="7">
                  <c:v>7.18</c:v>
                </c:pt>
                <c:pt idx="8">
                  <c:v>#N/A</c:v>
                </c:pt>
                <c:pt idx="9">
                  <c:v>7.23</c:v>
                </c:pt>
              </c:numCache>
            </c:numRef>
          </c:val>
          <c:extLst>
            <c:ext xmlns:c16="http://schemas.microsoft.com/office/drawing/2014/chart" uri="{C3380CC4-5D6E-409C-BE32-E72D297353CC}">
              <c16:uniqueId val="{00000008-0ECA-4D96-8965-A85071F4FD4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1.97</c:v>
                </c:pt>
                <c:pt idx="1">
                  <c:v>#N/A</c:v>
                </c:pt>
                <c:pt idx="2">
                  <c:v>#N/A</c:v>
                </c:pt>
                <c:pt idx="3">
                  <c:v>2.34</c:v>
                </c:pt>
                <c:pt idx="4">
                  <c:v>0.98</c:v>
                </c:pt>
                <c:pt idx="5">
                  <c:v>#N/A</c:v>
                </c:pt>
                <c:pt idx="6">
                  <c:v>3.72</c:v>
                </c:pt>
                <c:pt idx="7">
                  <c:v>#N/A</c:v>
                </c:pt>
                <c:pt idx="8">
                  <c:v>1.21</c:v>
                </c:pt>
                <c:pt idx="9">
                  <c:v>#N/A</c:v>
                </c:pt>
              </c:numCache>
            </c:numRef>
          </c:val>
          <c:extLst>
            <c:ext xmlns:c16="http://schemas.microsoft.com/office/drawing/2014/chart" uri="{C3380CC4-5D6E-409C-BE32-E72D297353CC}">
              <c16:uniqueId val="{00000009-0ECA-4D96-8965-A85071F4FD47}"/>
            </c:ext>
          </c:extLst>
        </c:ser>
        <c:dLbls>
          <c:showLegendKey val="0"/>
          <c:showVal val="0"/>
          <c:showCatName val="0"/>
          <c:showSerName val="0"/>
          <c:showPercent val="0"/>
          <c:showBubbleSize val="0"/>
        </c:dLbls>
        <c:gapWidth val="150"/>
        <c:overlap val="100"/>
        <c:axId val="141847552"/>
        <c:axId val="141861632"/>
      </c:barChart>
      <c:catAx>
        <c:axId val="1418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861632"/>
        <c:crosses val="autoZero"/>
        <c:auto val="1"/>
        <c:lblAlgn val="ctr"/>
        <c:lblOffset val="100"/>
        <c:tickLblSkip val="1"/>
        <c:tickMarkSkip val="1"/>
        <c:noMultiLvlLbl val="0"/>
      </c:catAx>
      <c:valAx>
        <c:axId val="14186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4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978</c:v>
                </c:pt>
                <c:pt idx="5">
                  <c:v>937</c:v>
                </c:pt>
                <c:pt idx="8">
                  <c:v>877</c:v>
                </c:pt>
                <c:pt idx="11">
                  <c:v>839</c:v>
                </c:pt>
                <c:pt idx="14">
                  <c:v>823</c:v>
                </c:pt>
              </c:numCache>
            </c:numRef>
          </c:val>
          <c:extLst>
            <c:ext xmlns:c16="http://schemas.microsoft.com/office/drawing/2014/chart" uri="{C3380CC4-5D6E-409C-BE32-E72D297353CC}">
              <c16:uniqueId val="{00000000-2721-4E18-A196-7AF24DB1E7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21-4E18-A196-7AF24DB1E7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2721-4E18-A196-7AF24DB1E7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14</c:v>
                </c:pt>
                <c:pt idx="6">
                  <c:v>0</c:v>
                </c:pt>
                <c:pt idx="9">
                  <c:v>0</c:v>
                </c:pt>
                <c:pt idx="12">
                  <c:v>0</c:v>
                </c:pt>
              </c:numCache>
            </c:numRef>
          </c:val>
          <c:extLst>
            <c:ext xmlns:c16="http://schemas.microsoft.com/office/drawing/2014/chart" uri="{C3380CC4-5D6E-409C-BE32-E72D297353CC}">
              <c16:uniqueId val="{00000003-2721-4E18-A196-7AF24DB1E7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258</c:v>
                </c:pt>
                <c:pt idx="3">
                  <c:v>257</c:v>
                </c:pt>
                <c:pt idx="6">
                  <c:v>289</c:v>
                </c:pt>
                <c:pt idx="9">
                  <c:v>293</c:v>
                </c:pt>
                <c:pt idx="12">
                  <c:v>273</c:v>
                </c:pt>
              </c:numCache>
            </c:numRef>
          </c:val>
          <c:extLst>
            <c:ext xmlns:c16="http://schemas.microsoft.com/office/drawing/2014/chart" uri="{C3380CC4-5D6E-409C-BE32-E72D297353CC}">
              <c16:uniqueId val="{00000004-2721-4E18-A196-7AF24DB1E7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21-4E18-A196-7AF24DB1E7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21-4E18-A196-7AF24DB1E7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987</c:v>
                </c:pt>
                <c:pt idx="3">
                  <c:v>969</c:v>
                </c:pt>
                <c:pt idx="6">
                  <c:v>925</c:v>
                </c:pt>
                <c:pt idx="9">
                  <c:v>904</c:v>
                </c:pt>
                <c:pt idx="12">
                  <c:v>917</c:v>
                </c:pt>
              </c:numCache>
            </c:numRef>
          </c:val>
          <c:extLst>
            <c:ext xmlns:c16="http://schemas.microsoft.com/office/drawing/2014/chart" uri="{C3380CC4-5D6E-409C-BE32-E72D297353CC}">
              <c16:uniqueId val="{00000007-2721-4E18-A196-7AF24DB1E791}"/>
            </c:ext>
          </c:extLst>
        </c:ser>
        <c:dLbls>
          <c:showLegendKey val="0"/>
          <c:showVal val="0"/>
          <c:showCatName val="0"/>
          <c:showSerName val="0"/>
          <c:showPercent val="0"/>
          <c:showBubbleSize val="0"/>
        </c:dLbls>
        <c:gapWidth val="100"/>
        <c:overlap val="100"/>
        <c:axId val="141941760"/>
        <c:axId val="13429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286</c:v>
                </c:pt>
                <c:pt idx="2">
                  <c:v>#N/A</c:v>
                </c:pt>
                <c:pt idx="3">
                  <c:v>#N/A</c:v>
                </c:pt>
                <c:pt idx="4">
                  <c:v>303</c:v>
                </c:pt>
                <c:pt idx="5">
                  <c:v>#N/A</c:v>
                </c:pt>
                <c:pt idx="6">
                  <c:v>#N/A</c:v>
                </c:pt>
                <c:pt idx="7">
                  <c:v>337</c:v>
                </c:pt>
                <c:pt idx="8">
                  <c:v>#N/A</c:v>
                </c:pt>
                <c:pt idx="9">
                  <c:v>#N/A</c:v>
                </c:pt>
                <c:pt idx="10">
                  <c:v>358</c:v>
                </c:pt>
                <c:pt idx="11">
                  <c:v>#N/A</c:v>
                </c:pt>
                <c:pt idx="12">
                  <c:v>#N/A</c:v>
                </c:pt>
                <c:pt idx="13">
                  <c:v>367</c:v>
                </c:pt>
                <c:pt idx="14">
                  <c:v>#N/A</c:v>
                </c:pt>
              </c:numCache>
            </c:numRef>
          </c:val>
          <c:smooth val="0"/>
          <c:extLst>
            <c:ext xmlns:c16="http://schemas.microsoft.com/office/drawing/2014/chart" uri="{C3380CC4-5D6E-409C-BE32-E72D297353CC}">
              <c16:uniqueId val="{00000008-2721-4E18-A196-7AF24DB1E791}"/>
            </c:ext>
          </c:extLst>
        </c:ser>
        <c:dLbls>
          <c:showLegendKey val="0"/>
          <c:showVal val="0"/>
          <c:showCatName val="0"/>
          <c:showSerName val="0"/>
          <c:showPercent val="0"/>
          <c:showBubbleSize val="0"/>
        </c:dLbls>
        <c:marker val="1"/>
        <c:smooth val="0"/>
        <c:axId val="141941760"/>
        <c:axId val="134292224"/>
      </c:lineChart>
      <c:catAx>
        <c:axId val="14194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92224"/>
        <c:crosses val="autoZero"/>
        <c:auto val="1"/>
        <c:lblAlgn val="ctr"/>
        <c:lblOffset val="100"/>
        <c:tickLblSkip val="1"/>
        <c:tickMarkSkip val="1"/>
        <c:noMultiLvlLbl val="0"/>
      </c:catAx>
      <c:valAx>
        <c:axId val="13429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4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8201</c:v>
                </c:pt>
                <c:pt idx="5">
                  <c:v>7674</c:v>
                </c:pt>
                <c:pt idx="8">
                  <c:v>8198</c:v>
                </c:pt>
                <c:pt idx="11">
                  <c:v>8534</c:v>
                </c:pt>
                <c:pt idx="14">
                  <c:v>8712</c:v>
                </c:pt>
              </c:numCache>
            </c:numRef>
          </c:val>
          <c:extLst>
            <c:ext xmlns:c16="http://schemas.microsoft.com/office/drawing/2014/chart" uri="{C3380CC4-5D6E-409C-BE32-E72D297353CC}">
              <c16:uniqueId val="{00000000-45B1-466C-8A58-6B44EEE37E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571</c:v>
                </c:pt>
                <c:pt idx="5">
                  <c:v>551</c:v>
                </c:pt>
                <c:pt idx="8">
                  <c:v>528</c:v>
                </c:pt>
                <c:pt idx="11">
                  <c:v>453</c:v>
                </c:pt>
                <c:pt idx="14">
                  <c:v>361</c:v>
                </c:pt>
              </c:numCache>
            </c:numRef>
          </c:val>
          <c:extLst>
            <c:ext xmlns:c16="http://schemas.microsoft.com/office/drawing/2014/chart" uri="{C3380CC4-5D6E-409C-BE32-E72D297353CC}">
              <c16:uniqueId val="{00000001-45B1-466C-8A58-6B44EEE37E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3838</c:v>
                </c:pt>
                <c:pt idx="5">
                  <c:v>3838</c:v>
                </c:pt>
                <c:pt idx="8">
                  <c:v>3694</c:v>
                </c:pt>
                <c:pt idx="11">
                  <c:v>3469</c:v>
                </c:pt>
                <c:pt idx="14">
                  <c:v>3525</c:v>
                </c:pt>
              </c:numCache>
            </c:numRef>
          </c:val>
          <c:extLst>
            <c:ext xmlns:c16="http://schemas.microsoft.com/office/drawing/2014/chart" uri="{C3380CC4-5D6E-409C-BE32-E72D297353CC}">
              <c16:uniqueId val="{00000002-45B1-466C-8A58-6B44EEE37E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B1-466C-8A58-6B44EEE37E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B1-466C-8A58-6B44EEE37E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5-45B1-466C-8A58-6B44EEE37E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1757</c:v>
                </c:pt>
                <c:pt idx="3">
                  <c:v>1681</c:v>
                </c:pt>
                <c:pt idx="6">
                  <c:v>1594</c:v>
                </c:pt>
                <c:pt idx="9">
                  <c:v>1606</c:v>
                </c:pt>
                <c:pt idx="12">
                  <c:v>1665</c:v>
                </c:pt>
              </c:numCache>
            </c:numRef>
          </c:val>
          <c:extLst>
            <c:ext xmlns:c16="http://schemas.microsoft.com/office/drawing/2014/chart" uri="{C3380CC4-5D6E-409C-BE32-E72D297353CC}">
              <c16:uniqueId val="{00000006-45B1-466C-8A58-6B44EEE37E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7-45B1-466C-8A58-6B44EEE37E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3302</c:v>
                </c:pt>
                <c:pt idx="3">
                  <c:v>3258</c:v>
                </c:pt>
                <c:pt idx="6">
                  <c:v>2690</c:v>
                </c:pt>
                <c:pt idx="9">
                  <c:v>2785</c:v>
                </c:pt>
                <c:pt idx="12">
                  <c:v>2911</c:v>
                </c:pt>
              </c:numCache>
            </c:numRef>
          </c:val>
          <c:extLst>
            <c:ext xmlns:c16="http://schemas.microsoft.com/office/drawing/2014/chart" uri="{C3380CC4-5D6E-409C-BE32-E72D297353CC}">
              <c16:uniqueId val="{00000008-45B1-466C-8A58-6B44EEE37E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B1-466C-8A58-6B44EEE37E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9584</c:v>
                </c:pt>
                <c:pt idx="3">
                  <c:v>9598</c:v>
                </c:pt>
                <c:pt idx="6">
                  <c:v>9964</c:v>
                </c:pt>
                <c:pt idx="9">
                  <c:v>10650</c:v>
                </c:pt>
                <c:pt idx="12">
                  <c:v>11278</c:v>
                </c:pt>
              </c:numCache>
            </c:numRef>
          </c:val>
          <c:extLst>
            <c:ext xmlns:c16="http://schemas.microsoft.com/office/drawing/2014/chart" uri="{C3380CC4-5D6E-409C-BE32-E72D297353CC}">
              <c16:uniqueId val="{0000000A-45B1-466C-8A58-6B44EEE37EBC}"/>
            </c:ext>
          </c:extLst>
        </c:ser>
        <c:dLbls>
          <c:showLegendKey val="0"/>
          <c:showVal val="0"/>
          <c:showCatName val="0"/>
          <c:showSerName val="0"/>
          <c:showPercent val="0"/>
          <c:showBubbleSize val="0"/>
        </c:dLbls>
        <c:gapWidth val="100"/>
        <c:overlap val="100"/>
        <c:axId val="142556160"/>
        <c:axId val="14256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2050</c:v>
                </c:pt>
                <c:pt idx="2">
                  <c:v>#N/A</c:v>
                </c:pt>
                <c:pt idx="3">
                  <c:v>#N/A</c:v>
                </c:pt>
                <c:pt idx="4">
                  <c:v>2478</c:v>
                </c:pt>
                <c:pt idx="5">
                  <c:v>#N/A</c:v>
                </c:pt>
                <c:pt idx="6">
                  <c:v>#N/A</c:v>
                </c:pt>
                <c:pt idx="7">
                  <c:v>1830</c:v>
                </c:pt>
                <c:pt idx="8">
                  <c:v>#N/A</c:v>
                </c:pt>
                <c:pt idx="9">
                  <c:v>#N/A</c:v>
                </c:pt>
                <c:pt idx="10">
                  <c:v>2588</c:v>
                </c:pt>
                <c:pt idx="11">
                  <c:v>#N/A</c:v>
                </c:pt>
                <c:pt idx="12">
                  <c:v>#N/A</c:v>
                </c:pt>
                <c:pt idx="13">
                  <c:v>3257</c:v>
                </c:pt>
                <c:pt idx="14">
                  <c:v>#N/A</c:v>
                </c:pt>
              </c:numCache>
            </c:numRef>
          </c:val>
          <c:smooth val="0"/>
          <c:extLst>
            <c:ext xmlns:c16="http://schemas.microsoft.com/office/drawing/2014/chart" uri="{C3380CC4-5D6E-409C-BE32-E72D297353CC}">
              <c16:uniqueId val="{0000000B-45B1-466C-8A58-6B44EEE37EBC}"/>
            </c:ext>
          </c:extLst>
        </c:ser>
        <c:dLbls>
          <c:showLegendKey val="0"/>
          <c:showVal val="0"/>
          <c:showCatName val="0"/>
          <c:showSerName val="0"/>
          <c:showPercent val="0"/>
          <c:showBubbleSize val="0"/>
        </c:dLbls>
        <c:marker val="1"/>
        <c:smooth val="0"/>
        <c:axId val="142556160"/>
        <c:axId val="142566528"/>
      </c:lineChart>
      <c:catAx>
        <c:axId val="1425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566528"/>
        <c:crosses val="autoZero"/>
        <c:auto val="1"/>
        <c:lblAlgn val="ctr"/>
        <c:lblOffset val="100"/>
        <c:tickLblSkip val="1"/>
        <c:tickMarkSkip val="1"/>
        <c:noMultiLvlLbl val="0"/>
      </c:catAx>
      <c:valAx>
        <c:axId val="14256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1623</c:v>
                </c:pt>
                <c:pt idx="1">
                  <c:v>1464</c:v>
                </c:pt>
                <c:pt idx="2">
                  <c:v>1490</c:v>
                </c:pt>
              </c:numCache>
            </c:numRef>
          </c:val>
          <c:extLst>
            <c:ext xmlns:c16="http://schemas.microsoft.com/office/drawing/2014/chart" uri="{C3380CC4-5D6E-409C-BE32-E72D297353CC}">
              <c16:uniqueId val="{00000000-F78A-421F-88C0-354968DD27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c:v>
                </c:pt>
                <c:pt idx="1">
                  <c:v>160</c:v>
                </c:pt>
                <c:pt idx="2">
                  <c:v>160</c:v>
                </c:pt>
              </c:numCache>
            </c:numRef>
          </c:val>
          <c:extLst>
            <c:ext xmlns:c16="http://schemas.microsoft.com/office/drawing/2014/chart" uri="{C3380CC4-5D6E-409C-BE32-E72D297353CC}">
              <c16:uniqueId val="{00000001-F78A-421F-88C0-354968DD27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1704</c:v>
                </c:pt>
                <c:pt idx="1">
                  <c:v>1480</c:v>
                </c:pt>
                <c:pt idx="2">
                  <c:v>1407</c:v>
                </c:pt>
              </c:numCache>
            </c:numRef>
          </c:val>
          <c:extLst>
            <c:ext xmlns:c16="http://schemas.microsoft.com/office/drawing/2014/chart" uri="{C3380CC4-5D6E-409C-BE32-E72D297353CC}">
              <c16:uniqueId val="{00000002-F78A-421F-88C0-354968DD2725}"/>
            </c:ext>
          </c:extLst>
        </c:ser>
        <c:dLbls>
          <c:showLegendKey val="0"/>
          <c:showVal val="0"/>
          <c:showCatName val="0"/>
          <c:showSerName val="0"/>
          <c:showPercent val="0"/>
          <c:showBubbleSize val="0"/>
        </c:dLbls>
        <c:gapWidth val="120"/>
        <c:overlap val="100"/>
        <c:axId val="142375168"/>
        <c:axId val="142376960"/>
      </c:barChart>
      <c:catAx>
        <c:axId val="14237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376960"/>
        <c:crosses val="autoZero"/>
        <c:auto val="1"/>
        <c:lblAlgn val="ctr"/>
        <c:lblOffset val="100"/>
        <c:tickLblSkip val="1"/>
        <c:tickMarkSkip val="1"/>
        <c:noMultiLvlLbl val="0"/>
      </c:catAx>
      <c:valAx>
        <c:axId val="142376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37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{26AA2A94-547D-481D-94AD-D5ED25509234}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032-4564-A99E-21079CB4EC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{4E6C8356-3C97-446C-B784-25BDC408D65D}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2-4564-A99E-21079CB4EC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{B6D2362A-C6DD-4DBC-BB54-E37E6D3637E6}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2-4564-A99E-21079CB4EC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{67A6BB43-F5B0-46BD-AE30-A28FA5DCE5F8}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2-4564-A99E-21079CB4EC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{4B6E16DF-F1C2-4504-9FF3-F48659490D63}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2-4564-A99E-21079CB4EC9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{B59429B3-C0C4-4FC9-BAA3-46BC2D683F8C}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032-4564-A99E-21079CB4EC9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{C607764D-9661-43B0-82CF-F1EE077F8744}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032-4564-A99E-21079CB4EC9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{AC6726C8-311D-48F7-9351-2DF78ACC2981}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032-4564-A99E-21079CB4EC9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{4F774C92-A5F2-4422-AE06-B0DA2A808AFA}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032-4564-A99E-21079CB4EC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53.5</c:v>
                </c:pt>
                <c:pt idx="16">
                  <c:v>55.7</c:v>
                </c:pt>
                <c:pt idx="24">
                  <c:v>56.6</c:v>
                </c:pt>
                <c:pt idx="32">
                  <c:v>57.8</c:v>
                </c:pt>
              </c:numCache>
            </c:numRef>
          </c:xVal>
          <c:yVal>
            <c:numRef>
              <c:f>公会計指標分析・財政指標組合せ分析表!$BP$51:$DC$51</c:f>
              <c:numCache>
                <c:formatCode>#,##0.0;"▲ "#,##0.0</c:formatCode>
                <c:ptCount val="40"/>
                <c:pt idx="0">
                  <c:v>35.200000000000003</c:v>
                </c:pt>
                <c:pt idx="8">
                  <c:v>42.6</c:v>
                </c:pt>
                <c:pt idx="16">
                  <c:v>31.7</c:v>
                </c:pt>
                <c:pt idx="24">
                  <c:v>45.6</c:v>
                </c:pt>
                <c:pt idx="32">
                  <c:v>55.3</c:v>
                </c:pt>
              </c:numCache>
            </c:numRef>
          </c:yVal>
          <c:smooth val="0"/>
          <c:extLst>
            <c:ext xmlns:c16="http://schemas.microsoft.com/office/drawing/2014/chart" uri="{C3380CC4-5D6E-409C-BE32-E72D297353CC}">
              <c16:uniqueId val="{00000009-8032-4564-A99E-21079CB4EC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{0BC0F9A5-51E5-4B62-96E4-C8A9B8D334E4}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032-4564-A99E-21079CB4EC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{09711C35-3A96-4D74-BDB9-228672E9C2EF}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2-4564-A99E-21079CB4EC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{850AC5A4-9BA6-4958-8820-1170F6C1AFF5}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2-4564-A99E-21079CB4EC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{29BD9E0F-0D18-4EB5-A391-1A76066CB904}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2-4564-A99E-21079CB4EC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{DCA6B28B-1997-41AC-9231-C0F2F4F6EDB7}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2-4564-A99E-21079CB4EC9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{156C345D-4399-4963-B61D-AD999F9C4B23}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032-4564-A99E-21079CB4EC9F}"/>
                </c:ext>
              </c:extLst>
            </c:dLbl>
            <c:dLbl>
              <c:idx val="16"/>
              <c:layout>
                <c:manualLayout>
                  <c:x val="-2.271691435897002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{978D2730-1D8E-43AD-87BB-E30AD562E217}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032-4564-A99E-21079CB4EC9F}"/>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{B0686D67-3422-403E-820A-1154B2EB8E1E}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032-4564-A99E-21079CB4EC9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{DCBC0177-863F-40FA-9A8B-E050F9A716FF}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032-4564-A99E-21079CB4EC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032-4564-A99E-21079CB4EC9F}"/>
            </c:ext>
          </c:extLst>
        </c:ser>
        <c:dLbls>
          <c:showLegendKey val="0"/>
          <c:showVal val="1"/>
          <c:showCatName val="0"/>
          <c:showSerName val="0"/>
          <c:showPercent val="0"/>
          <c:showBubbleSize val="0"/>
        </c:dLbls>
        <c:axId val="142272000"/>
        <c:axId val="142273920"/>
      </c:scatterChart>
      <c:valAx>
        <c:axId val="14227200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273920"/>
        <c:crosses val="autoZero"/>
        <c:crossBetween val="midCat"/>
      </c:valAx>
      <c:valAx>
        <c:axId val="14227392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2272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{89D125C4-D1B2-4052-BA38-46AA4CDC62BD}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F62-44B3-BB22-55A75E603A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{BEC6B57B-6291-4B67-8CB7-9886655C89BD}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62-44B3-BB22-55A75E603A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{4B2AAAB9-C1EF-4CB7-A75B-4E07F15F0ADF}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62-44B3-BB22-55A75E603A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{BBE086E1-0D6E-4E36-898E-326AC5F9BABB}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62-44B3-BB22-55A75E603A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{1687BDA8-F88E-40A3-8C45-8AB7681CC341}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62-44B3-BB22-55A75E603A7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{0F8FC829-02F8-4E01-9788-1373BCEC8F86}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F62-44B3-BB22-55A75E603A7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{5B6950F2-9F7D-47BE-A11C-14EEE8F26E75}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F62-44B3-BB22-55A75E603A7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{619FC934-6E01-4A01-91DE-B20A2E18378F}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F62-44B3-BB22-55A75E603A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{54C1DF51-7E50-4E2E-A725-5FFF000D936A}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F62-44B3-BB22-55A75E603A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4.5999999999999996</c:v>
                </c:pt>
                <c:pt idx="16">
                  <c:v>5.3</c:v>
                </c:pt>
                <c:pt idx="24">
                  <c:v>5.7</c:v>
                </c:pt>
                <c:pt idx="32">
                  <c:v>6.1</c:v>
                </c:pt>
              </c:numCache>
            </c:numRef>
          </c:xVal>
          <c:yVal>
            <c:numRef>
              <c:f>公会計指標分析・財政指標組合せ分析表!$BP$73:$DC$73</c:f>
              <c:numCache>
                <c:formatCode>#,##0.0;"▲ "#,##0.0</c:formatCode>
                <c:ptCount val="40"/>
                <c:pt idx="0">
                  <c:v>35.200000000000003</c:v>
                </c:pt>
                <c:pt idx="8">
                  <c:v>42.6</c:v>
                </c:pt>
                <c:pt idx="16">
                  <c:v>31.7</c:v>
                </c:pt>
                <c:pt idx="24">
                  <c:v>45.6</c:v>
                </c:pt>
                <c:pt idx="32">
                  <c:v>55.3</c:v>
                </c:pt>
              </c:numCache>
            </c:numRef>
          </c:yVal>
          <c:smooth val="0"/>
          <c:extLst>
            <c:ext xmlns:c16="http://schemas.microsoft.com/office/drawing/2014/chart" uri="{C3380CC4-5D6E-409C-BE32-E72D297353CC}">
              <c16:uniqueId val="{00000009-EF62-44B3-BB22-55A75E603A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2859531463305539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{2ACBFFCD-1126-4777-8852-1A2448818603}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F62-44B3-BB22-55A75E603A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{252D0BD0-9E62-42D7-9C55-431D28AB1118}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62-44B3-BB22-55A75E603A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{8364EDDE-BA15-4558-A1A6-A0FC84517A0E}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62-44B3-BB22-55A75E603A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{81D65435-8272-4290-AC90-DCAF412681BA}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62-44B3-BB22-55A75E603A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{549568EA-D057-4EDF-AFE1-7DA50B55D351}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62-44B3-BB22-55A75E603A74}"/>
                </c:ext>
              </c:extLst>
            </c:dLbl>
            <c:dLbl>
              <c:idx val="8"/>
              <c:layout>
                <c:manualLayout>
                  <c:x val="0"/>
                  <c:y val="-5.285610658761139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{AA20ECDF-8A36-4320-B214-B59A6F26A46C}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F62-44B3-BB22-55A75E603A74}"/>
                </c:ext>
              </c:extLst>
            </c:dLbl>
            <c:dLbl>
              <c:idx val="16"/>
              <c:layout>
                <c:manualLayout>
                  <c:x val="0"/>
                  <c:y val="-8.207714600998556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{CAA377D3-7810-4640-8639-A44C140B0AF9}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F62-44B3-BB22-55A75E603A74}"/>
                </c:ext>
              </c:extLst>
            </c:dLbl>
            <c:dLbl>
              <c:idx val="24"/>
              <c:layout>
                <c:manualLayout>
                  <c:x val="0"/>
                  <c:y val="8.207714600998556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{9B86C55B-8778-410B-AD67-5E8685EEB457}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F62-44B3-BB22-55A75E603A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{5D69401A-30E8-43A1-B130-01A9950A0CA5}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F62-44B3-BB22-55A75E603A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F62-44B3-BB22-55A75E603A74}"/>
            </c:ext>
          </c:extLst>
        </c:ser>
        <c:dLbls>
          <c:showLegendKey val="0"/>
          <c:showVal val="1"/>
          <c:showCatName val="0"/>
          <c:showSerName val="0"/>
          <c:showPercent val="0"/>
          <c:showBubbleSize val="0"/>
        </c:dLbls>
        <c:axId val="143103104"/>
        <c:axId val="143105024"/>
      </c:scatterChart>
      <c:valAx>
        <c:axId val="143103104"/>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105024"/>
        <c:crosses val="autoZero"/>
        <c:crossBetween val="midCat"/>
      </c:valAx>
      <c:valAx>
        <c:axId val="143105024"/>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3103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実質公債費比率における分子の構造は、元利償還金が占める割合が大きくなっている。</a:t>
          </a:r>
          <a:endParaRPr kumimoji="1"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元利償還金については、発行額を償還額以内に抑えてきたことから年々減少してきているが、</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近年、</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複数の大型事業により</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償還額以上の発行を行っているため、今後は償還額が増加することが見込まれ</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る。今後も計画的かつ有利な地方債発行により公債費の抑制に努める。</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将来負担比率の分子は前年度比で</a:t>
          </a:r>
          <a:r>
            <a:rPr kumimoji="1" lang="en-US" altLang="ja-JP" sz="1400">
              <a:latin typeface="ＭＳ Ｐゴシック" panose="020B0600070205080204" pitchFamily="50" charset="-128"/>
              <a:ea typeface="ＭＳ Ｐゴシック" panose="020B0600070205080204" pitchFamily="50" charset="-128"/>
            </a:rPr>
            <a:t>669</a:t>
          </a:r>
          <a:r>
            <a:rPr kumimoji="1" lang="ja-JP" altLang="en-US" sz="1400">
              <a:latin typeface="ＭＳ Ｐゴシック" panose="020B0600070205080204" pitchFamily="50" charset="-128"/>
              <a:ea typeface="ＭＳ Ｐゴシック" panose="020B0600070205080204" pitchFamily="50" charset="-128"/>
            </a:rPr>
            <a:t>百万円増となっているが、要因としては、一般会計等に係る地方債現在高の増（前年度比＋６２８百万円）が挙げられる。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今後も、地方債現残高の圧縮等を図り、健全な財政運営に努めていく。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宮崎県串間市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建設事業等の財源として財政調整基金や公共施設整備資金積立金を充当したことにより、令和元年度において基金残高が大きく減少し、令和２年度においては前年度基金残高と比較してほぼ横ばい状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中期財政収支見通しでは、人口減少による市税の減、社会保障費の増、大型事業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が予想されるが、</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新型コロナウイルス感染症に係る経済対策や感染症防止等に要する経費、新たな公共施設建設に要する経費に対応できるよう、適正な基金確保を行う必要がある。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地域福祉事業基金：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高齢者保健福祉の増進</a:t>
          </a:r>
          <a:endParaRPr kumimoji="1" lang="en-US" altLang="ja-JP" sz="14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：人材育成事業の推進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公共施設等整備資金積立金は、道の駅建設事業費等に充当したため、前年度比で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退職手当基金については、退職者の増により、前年度比で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がんばっどふるさと応援基金は、寄附件数の増により、前年度比で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公共施設等整備資金積立基金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及び公共施設等個別施設計画</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に基づく施設統廃合等の工事や維持補修費が増加する見込みである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今後、本庁舎改修経費</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等も控えているため、経費削減に努め、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必要最少限</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令和２年度当初で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百万円の取り崩しを行ったものの、地方財政法第７条による積立や任意積立等を行い、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％程度となるように他の特定目的基金をできるだけ活用していくこととしているが、地方財残高も増加していく傾向にあるため、さらなる経常経費の削減に努める。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預金利子、基金運用益の積立て</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毎年度の財政状況を勘案しながら、積立及び取崩を実施する。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17,722
17,631
295.17
16,308,827
15,986,554
266,471
6,684,933
11,277,742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公共施設等総合管理計画を策定し、今後４０年間で延床面積を約６０％圧縮するという目標を掲げ、新規設備の抑制、既存施設の複合化・除却を進める方針である。また、令和２年度には公共施設等個別施設計画を策定し、これに基づき施設の適正化と効率的な管理運営を行っていく。</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有形固定資産減価償却率については、平成２７年度の中学校建て替え以降、大規模な施設更新等を行っていないため、前年度と比較すると１．２％の増となっている。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10086"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0747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1275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3987800" y="64707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1275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3987800" y="53502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1275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259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429000" y="5787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781300" y="57830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133600" y="57571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485900" y="57290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146177</xdr:rowOff>
    </xdr:from>
    <xdr:to>
      <xdr:col>23</xdr:col>
      <xdr:colOff>136525</xdr:colOff>
      <xdr:row>29</xdr:row>
      <xdr:rowOff>76327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259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169054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127500" y="556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120269</xdr:rowOff>
    </xdr:from>
    <xdr:to>
      <xdr:col>19</xdr:col>
      <xdr:colOff>187325</xdr:colOff>
      <xdr:row>29</xdr:row>
      <xdr:rowOff>50419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429000" y="56923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171069</xdr:rowOff>
    </xdr:from>
    <xdr:to>
      <xdr:col>23</xdr:col>
      <xdr:colOff>85725</xdr:colOff>
      <xdr:row>29</xdr:row>
      <xdr:rowOff>25527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479800" y="5743194"/>
          <a:ext cx="5969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100838</xdr:rowOff>
    </xdr:from>
    <xdr:to>
      <xdr:col>15</xdr:col>
      <xdr:colOff>187325</xdr:colOff>
      <xdr:row>29</xdr:row>
      <xdr:rowOff>30988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781300" y="56729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151638</xdr:rowOff>
    </xdr:from>
    <xdr:to>
      <xdr:col>19</xdr:col>
      <xdr:colOff>136525</xdr:colOff>
      <xdr:row>28</xdr:row>
      <xdr:rowOff>171069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832100" y="5723763"/>
          <a:ext cx="6477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133600" y="56254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28</xdr:row>
      <xdr:rowOff>151638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184400" y="5676265"/>
          <a:ext cx="6477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485900" y="5593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104140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536700" y="5643880"/>
          <a:ext cx="647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293119"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658119"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010419"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362719"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66946</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293119"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47515</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658119" y="54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010419"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362719"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令和２年度債務償還比率</a:t>
          </a:r>
          <a:r>
            <a:rPr kumimoji="1" lang="en-US" altLang="ja-JP" sz="1100">
              <a:latin typeface="ＭＳ Ｐゴシック" panose="020B0600070205080204" pitchFamily="50" charset="-128"/>
              <a:ea typeface="ＭＳ Ｐゴシック" panose="020B0600070205080204" pitchFamily="50" charset="-128"/>
            </a:rPr>
            <a:t>727.1</a:t>
          </a:r>
          <a:r>
            <a:rPr kumimoji="1" lang="ja-JP" altLang="en-US" sz="1100">
              <a:latin typeface="ＭＳ Ｐゴシック" panose="020B0600070205080204" pitchFamily="50" charset="-128"/>
              <a:ea typeface="ＭＳ Ｐゴシック" panose="020B0600070205080204" pitchFamily="50" charset="-128"/>
            </a:rPr>
            <a:t>％となっており、前年度と比較し</a:t>
          </a:r>
          <a:r>
            <a:rPr kumimoji="1" lang="en-US" altLang="ja-JP" sz="1100">
              <a:latin typeface="ＭＳ Ｐゴシック" panose="020B0600070205080204" pitchFamily="50" charset="-128"/>
              <a:ea typeface="ＭＳ Ｐゴシック" panose="020B0600070205080204" pitchFamily="50" charset="-128"/>
            </a:rPr>
            <a:t>41.4%</a:t>
          </a:r>
          <a:r>
            <a:rPr kumimoji="1" lang="ja-JP" altLang="en-US" sz="1100">
              <a:latin typeface="ＭＳ Ｐゴシック" panose="020B0600070205080204" pitchFamily="50" charset="-128"/>
              <a:ea typeface="ＭＳ Ｐゴシック" panose="020B0600070205080204" pitchFamily="50" charset="-128"/>
            </a:rPr>
            <a:t>増となっているが、この主な要因は道の駅建設等の大型事業による地方債が増加したことによるものである。大型事業終了後は、地方債残高縮減に努めていく必要がある。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2593320"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2646025"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534900" y="67068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2646025"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534900" y="54615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2646025"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73000" y="58967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947525"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299825"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0652125"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004425"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43131</xdr:rowOff>
    </xdr:from>
    <xdr:to>
      <xdr:col>76</xdr:col>
      <xdr:colOff>73025</xdr:colOff>
      <xdr:row>30</xdr:row>
      <xdr:rowOff>144731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573000" y="5958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21558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2646025" y="59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569</xdr:rowOff>
    </xdr:from>
    <xdr:to>
      <xdr:col>72</xdr:col>
      <xdr:colOff>123825</xdr:colOff>
      <xdr:row>30</xdr:row>
      <xdr:rowOff>102169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947525" y="5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51369</xdr:rowOff>
    </xdr:from>
    <xdr:to>
      <xdr:col>76</xdr:col>
      <xdr:colOff>22225</xdr:colOff>
      <xdr:row>30</xdr:row>
      <xdr:rowOff>93931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1998325" y="5966394"/>
          <a:ext cx="596900" cy="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117838</xdr:rowOff>
    </xdr:from>
    <xdr:to>
      <xdr:col>68</xdr:col>
      <xdr:colOff>123825</xdr:colOff>
      <xdr:row>30</xdr:row>
      <xdr:rowOff>47988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299825"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168638</xdr:rowOff>
    </xdr:from>
    <xdr:to>
      <xdr:col>72</xdr:col>
      <xdr:colOff>73025</xdr:colOff>
      <xdr:row>30</xdr:row>
      <xdr:rowOff>51369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350625" y="5912213"/>
          <a:ext cx="647700" cy="5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127091</xdr:rowOff>
    </xdr:from>
    <xdr:to>
      <xdr:col>64</xdr:col>
      <xdr:colOff>123825</xdr:colOff>
      <xdr:row>30</xdr:row>
      <xdr:rowOff>57241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652125"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168638</xdr:rowOff>
    </xdr:from>
    <xdr:to>
      <xdr:col>68</xdr:col>
      <xdr:colOff>73025</xdr:colOff>
      <xdr:row>30</xdr:row>
      <xdr:rowOff>6441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0702925" y="5912213"/>
          <a:ext cx="6477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72191</xdr:rowOff>
    </xdr:from>
    <xdr:to>
      <xdr:col>60</xdr:col>
      <xdr:colOff>123825</xdr:colOff>
      <xdr:row>30</xdr:row>
      <xdr:rowOff>2341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004425" y="5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122991</xdr:rowOff>
    </xdr:from>
    <xdr:to>
      <xdr:col>64</xdr:col>
      <xdr:colOff>73025</xdr:colOff>
      <xdr:row>30</xdr:row>
      <xdr:rowOff>6441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0055225" y="5866566"/>
          <a:ext cx="6477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17793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1443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4966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98489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118696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1779327" y="569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64515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144327" y="563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73768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496627" y="56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18868</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9848927" y="55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17,722
17,631
295.17
16,308,827
15,986,554
266,471
6,684,933
11,277,742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39490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39878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889375" y="72332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39878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3889375" y="5678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39878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8989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203575" y="6456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428875"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68275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36625" y="6409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8989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39878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203575" y="63709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106680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235325" y="6421755"/>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428875"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78105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479675" y="638937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68275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37</xdr:row>
      <xdr:rowOff>45720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33550" y="6311265"/>
          <a:ext cx="74612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50165</xdr:rowOff>
    </xdr:from>
    <xdr:to>
      <xdr:col>6</xdr:col>
      <xdr:colOff>38100</xdr:colOff>
      <xdr:row>36</xdr:row>
      <xdr:rowOff>151765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36625" y="62223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100965</xdr:rowOff>
    </xdr:from>
    <xdr:to>
      <xdr:col>10</xdr:col>
      <xdr:colOff>114300</xdr:colOff>
      <xdr:row>36</xdr:row>
      <xdr:rowOff>139065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968375" y="627316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06769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0569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559569"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134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06769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0569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34942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559569"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134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122756"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8905240"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8943975"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8845550" y="7213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8943975"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8845550" y="56050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8943975"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883650" y="6959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15975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413625" y="6973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638925"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58928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93556</xdr:rowOff>
    </xdr:from>
    <xdr:to>
      <xdr:col>55</xdr:col>
      <xdr:colOff>50800</xdr:colOff>
      <xdr:row>41</xdr:row>
      <xdr:rowOff>23706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883650" y="6951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116433</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8943975" y="68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100827</xdr:rowOff>
    </xdr:from>
    <xdr:to>
      <xdr:col>50</xdr:col>
      <xdr:colOff>165100</xdr:colOff>
      <xdr:row>41</xdr:row>
      <xdr:rowOff>30977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159750" y="69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144356</xdr:rowOff>
    </xdr:from>
    <xdr:to>
      <xdr:col>55</xdr:col>
      <xdr:colOff>0</xdr:colOff>
      <xdr:row>40</xdr:row>
      <xdr:rowOff>151627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210550" y="7002356"/>
          <a:ext cx="695325"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107762</xdr:rowOff>
    </xdr:from>
    <xdr:to>
      <xdr:col>46</xdr:col>
      <xdr:colOff>38100</xdr:colOff>
      <xdr:row>41</xdr:row>
      <xdr:rowOff>37912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413625" y="69657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151627</xdr:rowOff>
    </xdr:from>
    <xdr:to>
      <xdr:col>50</xdr:col>
      <xdr:colOff>114300</xdr:colOff>
      <xdr:row>40</xdr:row>
      <xdr:rowOff>158562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445375" y="7009627"/>
          <a:ext cx="765175"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124058</xdr:rowOff>
    </xdr:from>
    <xdr:to>
      <xdr:col>41</xdr:col>
      <xdr:colOff>101600</xdr:colOff>
      <xdr:row>41</xdr:row>
      <xdr:rowOff>54208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638925" y="69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158562</xdr:rowOff>
    </xdr:from>
    <xdr:to>
      <xdr:col>45</xdr:col>
      <xdr:colOff>177800</xdr:colOff>
      <xdr:row>41</xdr:row>
      <xdr:rowOff>3408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689725" y="7016562"/>
          <a:ext cx="75565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128815</xdr:rowOff>
    </xdr:from>
    <xdr:to>
      <xdr:col>36</xdr:col>
      <xdr:colOff>165100</xdr:colOff>
      <xdr:row>41</xdr:row>
      <xdr:rowOff>58965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5892800" y="69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3408</xdr:rowOff>
    </xdr:from>
    <xdr:to>
      <xdr:col>41</xdr:col>
      <xdr:colOff>50800</xdr:colOff>
      <xdr:row>41</xdr:row>
      <xdr:rowOff>8165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5943600" y="7032858"/>
          <a:ext cx="746125"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7959236"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72258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6479686"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5704986"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47504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7959236" y="67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54439</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7225811" y="67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70735</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6479686" y="67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50092</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5704986" y="70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59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9490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39878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3889375" y="11106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39878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3889375" y="954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39878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8989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203575" y="10615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428875"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68275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36625" y="105429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8989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39878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153035</xdr:rowOff>
    </xdr:from>
    <xdr:to>
      <xdr:col>20</xdr:col>
      <xdr:colOff>38100</xdr:colOff>
      <xdr:row>62</xdr:row>
      <xdr:rowOff>83185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203575" y="106114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32385</xdr:rowOff>
    </xdr:from>
    <xdr:to>
      <xdr:col>24</xdr:col>
      <xdr:colOff>63500</xdr:colOff>
      <xdr:row>62</xdr:row>
      <xdr:rowOff>57150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235325" y="10662285"/>
          <a:ext cx="714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428875"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32385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479675" y="10635615"/>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68275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62</xdr:row>
      <xdr:rowOff>5715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733550" y="10551795"/>
          <a:ext cx="74612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36625" y="104686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93345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968375" y="10519410"/>
          <a:ext cx="7651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06769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30569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559569"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134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99712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06769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30569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160672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559569"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134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905240"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8943975"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8845550" y="11044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8943975"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8845550" y="97863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8943975"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883650" y="107207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15975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413625" y="107238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638925"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58928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132266</xdr:rowOff>
    </xdr:from>
    <xdr:to>
      <xdr:col>55</xdr:col>
      <xdr:colOff>50800</xdr:colOff>
      <xdr:row>61</xdr:row>
      <xdr:rowOff>62416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883650" y="104192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155143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8943975" y="1027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149250</xdr:rowOff>
    </xdr:from>
    <xdr:to>
      <xdr:col>50</xdr:col>
      <xdr:colOff>165100</xdr:colOff>
      <xdr:row>61</xdr:row>
      <xdr:rowOff>79400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159750" y="104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11616</xdr:rowOff>
    </xdr:from>
    <xdr:to>
      <xdr:col>55</xdr:col>
      <xdr:colOff>0</xdr:colOff>
      <xdr:row>61</xdr:row>
      <xdr:rowOff>28600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210550" y="10470066"/>
          <a:ext cx="695325" cy="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163807</xdr:rowOff>
    </xdr:from>
    <xdr:to>
      <xdr:col>46</xdr:col>
      <xdr:colOff>38100</xdr:colOff>
      <xdr:row>61</xdr:row>
      <xdr:rowOff>93957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413625" y="104508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28600</xdr:rowOff>
    </xdr:from>
    <xdr:to>
      <xdr:col>50</xdr:col>
      <xdr:colOff>114300</xdr:colOff>
      <xdr:row>61</xdr:row>
      <xdr:rowOff>43157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445375" y="10487050"/>
          <a:ext cx="765175" cy="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125202</xdr:rowOff>
    </xdr:from>
    <xdr:to>
      <xdr:col>41</xdr:col>
      <xdr:colOff>101600</xdr:colOff>
      <xdr:row>64</xdr:row>
      <xdr:rowOff>55352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638925" y="109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43157</xdr:rowOff>
    </xdr:from>
    <xdr:to>
      <xdr:col>45</xdr:col>
      <xdr:colOff>177800</xdr:colOff>
      <xdr:row>64</xdr:row>
      <xdr:rowOff>4552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689725" y="10501607"/>
          <a:ext cx="755650" cy="4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126500</xdr:rowOff>
    </xdr:from>
    <xdr:to>
      <xdr:col>36</xdr:col>
      <xdr:colOff>165100</xdr:colOff>
      <xdr:row>64</xdr:row>
      <xdr:rowOff>56650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5892800" y="109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4552</xdr:rowOff>
    </xdr:from>
    <xdr:to>
      <xdr:col>41</xdr:col>
      <xdr:colOff>50800</xdr:colOff>
      <xdr:row>64</xdr:row>
      <xdr:rowOff>5850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5943600" y="10977352"/>
          <a:ext cx="746125"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93644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1934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447370"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672670"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95927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936445" y="1021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110484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193495" y="102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46479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479686" y="11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47777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5704986" y="110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39490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39878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889375" y="135864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39878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8989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203575" y="141871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428875"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68275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36625" y="14118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8989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39878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203575" y="14051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99061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235325" y="14102714"/>
          <a:ext cx="714375"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428875"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43814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479675" y="14070330"/>
          <a:ext cx="7556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92075</xdr:rowOff>
    </xdr:from>
    <xdr:to>
      <xdr:col>10</xdr:col>
      <xdr:colOff>165100</xdr:colOff>
      <xdr:row>82</xdr:row>
      <xdr:rowOff>22225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68275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11430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33550" y="14030325"/>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53975</xdr:rowOff>
    </xdr:from>
    <xdr:to>
      <xdr:col>6</xdr:col>
      <xdr:colOff>38100</xdr:colOff>
      <xdr:row>81</xdr:row>
      <xdr:rowOff>155575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36625" y="139414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104775</xdr:rowOff>
    </xdr:from>
    <xdr:to>
      <xdr:col>10</xdr:col>
      <xdr:colOff>114300</xdr:colOff>
      <xdr:row>81</xdr:row>
      <xdr:rowOff>142875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968375" y="1399222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06769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0569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559569"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134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06769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78757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0569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38752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559569"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134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8905240"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8943975"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8845550" y="14778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8943975"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8845550" y="136332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8943975"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883650" y="14674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15975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413625" y="14675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638925"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58928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89850</xdr:rowOff>
    </xdr:from>
    <xdr:to>
      <xdr:col>55</xdr:col>
      <xdr:colOff>50800</xdr:colOff>
      <xdr:row>86</xdr:row>
      <xdr:rowOff>20000</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883650" y="14663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49227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8943975" y="144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86740</xdr:rowOff>
    </xdr:from>
    <xdr:to>
      <xdr:col>50</xdr:col>
      <xdr:colOff>165100</xdr:colOff>
      <xdr:row>86</xdr:row>
      <xdr:rowOff>16890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15975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137540</xdr:rowOff>
    </xdr:from>
    <xdr:to>
      <xdr:col>55</xdr:col>
      <xdr:colOff>0</xdr:colOff>
      <xdr:row>85</xdr:row>
      <xdr:rowOff>140650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210550" y="14710790"/>
          <a:ext cx="695325"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88478</xdr:rowOff>
    </xdr:from>
    <xdr:to>
      <xdr:col>46</xdr:col>
      <xdr:colOff>38100</xdr:colOff>
      <xdr:row>86</xdr:row>
      <xdr:rowOff>18628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413625" y="146617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137540</xdr:rowOff>
    </xdr:from>
    <xdr:to>
      <xdr:col>50</xdr:col>
      <xdr:colOff>114300</xdr:colOff>
      <xdr:row>85</xdr:row>
      <xdr:rowOff>139278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445375" y="14710790"/>
          <a:ext cx="765175"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89484</xdr:rowOff>
    </xdr:from>
    <xdr:to>
      <xdr:col>41</xdr:col>
      <xdr:colOff>101600</xdr:colOff>
      <xdr:row>86</xdr:row>
      <xdr:rowOff>19634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638925" y="146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139278</xdr:rowOff>
    </xdr:from>
    <xdr:to>
      <xdr:col>45</xdr:col>
      <xdr:colOff>177800</xdr:colOff>
      <xdr:row>85</xdr:row>
      <xdr:rowOff>140284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689725" y="14712528"/>
          <a:ext cx="7556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90765</xdr:rowOff>
    </xdr:from>
    <xdr:to>
      <xdr:col>36</xdr:col>
      <xdr:colOff>165100</xdr:colOff>
      <xdr:row>86</xdr:row>
      <xdr:rowOff>20915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5892800" y="146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140284</xdr:rowOff>
    </xdr:from>
    <xdr:to>
      <xdr:col>41</xdr:col>
      <xdr:colOff>50800</xdr:colOff>
      <xdr:row>85</xdr:row>
      <xdr:rowOff>141565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5943600" y="14713534"/>
          <a:ext cx="746125"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7991552"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72581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6483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5737302"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33417</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7991552" y="144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35155</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7258127" y="1443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36161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6483427" y="1443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37442</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5737302" y="1443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3889989"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3928725"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3801725" y="5773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3928725"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839825" y="65649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115925"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3698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1623675" y="65535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0848975"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77651</xdr:rowOff>
    </xdr:from>
    <xdr:to>
      <xdr:col>85</xdr:col>
      <xdr:colOff>177800</xdr:colOff>
      <xdr:row>42</xdr:row>
      <xdr:rowOff>7801</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3839825" y="71071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56078</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3928725"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115925"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97427</xdr:rowOff>
    </xdr:from>
    <xdr:to>
      <xdr:col>85</xdr:col>
      <xdr:colOff>127000</xdr:colOff>
      <xdr:row>41</xdr:row>
      <xdr:rowOff>128451</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166725" y="7126877"/>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xdr:rowOff>
    </xdr:from>
    <xdr:to>
      <xdr:col>76</xdr:col>
      <xdr:colOff>165100</xdr:colOff>
      <xdr:row>41</xdr:row>
      <xdr:rowOff>109038</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3698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58238</xdr:rowOff>
    </xdr:from>
    <xdr:to>
      <xdr:col>81</xdr:col>
      <xdr:colOff>50800</xdr:colOff>
      <xdr:row>41</xdr:row>
      <xdr:rowOff>97427</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20600" y="7087688"/>
          <a:ext cx="7461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25400</xdr:rowOff>
    </xdr:from>
    <xdr:to>
      <xdr:col>72</xdr:col>
      <xdr:colOff>38100</xdr:colOff>
      <xdr:row>41</xdr:row>
      <xdr:rowOff>127000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1623675" y="705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58238</xdr:rowOff>
    </xdr:from>
    <xdr:to>
      <xdr:col>76</xdr:col>
      <xdr:colOff>114300</xdr:colOff>
      <xdr:row>41</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1655425" y="7087688"/>
          <a:ext cx="7651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17235</xdr:rowOff>
    </xdr:from>
    <xdr:to>
      <xdr:col>67</xdr:col>
      <xdr:colOff>101600</xdr:colOff>
      <xdr:row>41</xdr:row>
      <xdr:rowOff>118835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0848975"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68035</xdr:rowOff>
    </xdr:from>
    <xdr:to>
      <xdr:col>71</xdr:col>
      <xdr:colOff>177800</xdr:colOff>
      <xdr:row>41</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0899775" y="7097485"/>
          <a:ext cx="7556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980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246619"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50049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072579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139354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980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246619"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118127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150049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109962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072579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88461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188849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786475" y="7281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188849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786475" y="5654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188849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7960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100675" y="69470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7325975"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657985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5833725" y="69552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120106</xdr:rowOff>
    </xdr:from>
    <xdr:to>
      <xdr:col>116</xdr:col>
      <xdr:colOff>114300</xdr:colOff>
      <xdr:row>42</xdr:row>
      <xdr:rowOff>50256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7960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35033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18884900" y="70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121738</xdr:rowOff>
    </xdr:from>
    <xdr:to>
      <xdr:col>112</xdr:col>
      <xdr:colOff>38100</xdr:colOff>
      <xdr:row>42</xdr:row>
      <xdr:rowOff>51888</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100675" y="71511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170906</xdr:rowOff>
    </xdr:from>
    <xdr:to>
      <xdr:col>116</xdr:col>
      <xdr:colOff>63500</xdr:colOff>
      <xdr:row>42</xdr:row>
      <xdr:rowOff>1088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8132425" y="7200356"/>
          <a:ext cx="7143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125004</xdr:rowOff>
    </xdr:from>
    <xdr:to>
      <xdr:col>107</xdr:col>
      <xdr:colOff>101600</xdr:colOff>
      <xdr:row>42</xdr:row>
      <xdr:rowOff>55154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7325975"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1088</xdr:rowOff>
    </xdr:from>
    <xdr:to>
      <xdr:col>111</xdr:col>
      <xdr:colOff>177800</xdr:colOff>
      <xdr:row>42</xdr:row>
      <xdr:rowOff>4354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7376775" y="7201988"/>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100512</xdr:rowOff>
    </xdr:from>
    <xdr:to>
      <xdr:col>102</xdr:col>
      <xdr:colOff>165100</xdr:colOff>
      <xdr:row>42</xdr:row>
      <xdr:rowOff>30662</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657985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151312</xdr:rowOff>
    </xdr:from>
    <xdr:to>
      <xdr:col>107</xdr:col>
      <xdr:colOff>50800</xdr:colOff>
      <xdr:row>42</xdr:row>
      <xdr:rowOff>4354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630650" y="7180762"/>
          <a:ext cx="746125"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102144</xdr:rowOff>
    </xdr:from>
    <xdr:to>
      <xdr:col>98</xdr:col>
      <xdr:colOff>38100</xdr:colOff>
      <xdr:row>42</xdr:row>
      <xdr:rowOff>32294</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5833725" y="7131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151312</xdr:rowOff>
    </xdr:from>
    <xdr:to>
      <xdr:col>102</xdr:col>
      <xdr:colOff>114300</xdr:colOff>
      <xdr:row>41</xdr:row>
      <xdr:rowOff>152944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5865475" y="7180762"/>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793247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17047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6424352"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56782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43015</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93247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46281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717047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21789</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6424352" y="72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23421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56782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3889989"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3928725"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801725" y="108070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3928725"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801725" y="9738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3928725"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839825" y="1027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115925"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3698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1623675" y="10240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0848975"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839825" y="10438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129557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3928725"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115925"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30480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166725" y="10439400"/>
          <a:ext cx="7239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3698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60</xdr:row>
      <xdr:rowOff>152400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20600" y="10420350"/>
          <a:ext cx="7461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53975</xdr:rowOff>
    </xdr:from>
    <xdr:to>
      <xdr:col>72</xdr:col>
      <xdr:colOff>38100</xdr:colOff>
      <xdr:row>60</xdr:row>
      <xdr:rowOff>155575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1623675" y="103409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104775</xdr:rowOff>
    </xdr:from>
    <xdr:to>
      <xdr:col>76</xdr:col>
      <xdr:colOff>114300</xdr:colOff>
      <xdr:row>60</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1655425" y="10391775"/>
          <a:ext cx="7651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0848975"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104775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0899775" y="10357485"/>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2980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2246619"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150049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072579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980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246619"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146702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150049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072579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88461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188849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786475" y="107990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188849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786475" y="9496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188849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7960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100675" y="1056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7325975"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657985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5833725" y="10565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7960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188849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131508</xdr:rowOff>
    </xdr:from>
    <xdr:to>
      <xdr:col>112</xdr:col>
      <xdr:colOff>38100</xdr:colOff>
      <xdr:row>61</xdr:row>
      <xdr:rowOff>61658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8100675" y="104185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10858</xdr:rowOff>
    </xdr:from>
    <xdr:to>
      <xdr:col>116</xdr:col>
      <xdr:colOff>63500</xdr:colOff>
      <xdr:row>61</xdr:row>
      <xdr:rowOff>11430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132425" y="10469308"/>
          <a:ext cx="7143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145796</xdr:rowOff>
    </xdr:from>
    <xdr:to>
      <xdr:col>107</xdr:col>
      <xdr:colOff>101600</xdr:colOff>
      <xdr:row>61</xdr:row>
      <xdr:rowOff>75946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7325975"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10858</xdr:rowOff>
    </xdr:from>
    <xdr:to>
      <xdr:col>111</xdr:col>
      <xdr:colOff>177800</xdr:colOff>
      <xdr:row>61</xdr:row>
      <xdr:rowOff>25146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7376775" y="10469308"/>
          <a:ext cx="75565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153797</xdr:rowOff>
    </xdr:from>
    <xdr:to>
      <xdr:col>102</xdr:col>
      <xdr:colOff>165100</xdr:colOff>
      <xdr:row>61</xdr:row>
      <xdr:rowOff>83947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6579850" y="10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25146</xdr:rowOff>
    </xdr:from>
    <xdr:to>
      <xdr:col>107</xdr:col>
      <xdr:colOff>50800</xdr:colOff>
      <xdr:row>61</xdr:row>
      <xdr:rowOff>33147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6630650" y="10483596"/>
          <a:ext cx="746125"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163894</xdr:rowOff>
    </xdr:from>
    <xdr:to>
      <xdr:col>98</xdr:col>
      <xdr:colOff>38100</xdr:colOff>
      <xdr:row>61</xdr:row>
      <xdr:rowOff>94044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5833725" y="104508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33147</xdr:rowOff>
    </xdr:from>
    <xdr:to>
      <xdr:col>102</xdr:col>
      <xdr:colOff>114300</xdr:colOff>
      <xdr:row>61</xdr:row>
      <xdr:rowOff>43244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5865475" y="10491597"/>
          <a:ext cx="765175"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1793247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1717047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6424352"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56782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78185</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17932477" y="101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92473</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1717047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100474</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6424352"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110571</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5678227" y="1022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E00-000099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3889989"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E00-00009B020000}"/>
            </a:ext>
          </a:extLst>
        </xdr:cNvPr>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a:extLst>
            <a:ext uri="{FF2B5EF4-FFF2-40B4-BE49-F238E27FC236}">
              <a16:creationId xmlns:a16="http://schemas.microsoft.com/office/drawing/2014/main" id="{00000000-0008-0000-0E00-00009D020000}"/>
            </a:ext>
          </a:extLst>
        </xdr:cNvPr>
        <xdr:cNvSpPr txBox="1"/>
      </xdr:nvSpPr>
      <xdr:spPr>
        <a:xfrm>
          <a:off x="13928725"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801725" y="1706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E00-00009F020000}"/>
            </a:ext>
          </a:extLst>
        </xdr:cNvPr>
        <xdr:cNvSpPr txBox="1"/>
      </xdr:nvSpPr>
      <xdr:spPr>
        <a:xfrm>
          <a:off x="13928725"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839825" y="179457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3115925"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23698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1623675" y="1794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0848975"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122555</xdr:rowOff>
    </xdr:from>
    <xdr:to>
      <xdr:col>85</xdr:col>
      <xdr:colOff>177800</xdr:colOff>
      <xdr:row>108</xdr:row>
      <xdr:rowOff>52705</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3839825" y="18467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100982</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E00-0000AB020000}"/>
            </a:ext>
          </a:extLst>
        </xdr:cNvPr>
        <xdr:cNvSpPr txBox="1"/>
      </xdr:nvSpPr>
      <xdr:spPr>
        <a:xfrm>
          <a:off x="13928725"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92075</xdr:rowOff>
    </xdr:from>
    <xdr:to>
      <xdr:col>81</xdr:col>
      <xdr:colOff>101600</xdr:colOff>
      <xdr:row>108</xdr:row>
      <xdr:rowOff>22225</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115925"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142875</xdr:rowOff>
    </xdr:from>
    <xdr:to>
      <xdr:col>85</xdr:col>
      <xdr:colOff>127000</xdr:colOff>
      <xdr:row>108</xdr:row>
      <xdr:rowOff>1905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3166725" y="18488025"/>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61595</xdr:rowOff>
    </xdr:from>
    <xdr:to>
      <xdr:col>76</xdr:col>
      <xdr:colOff>165100</xdr:colOff>
      <xdr:row>107</xdr:row>
      <xdr:rowOff>163195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3698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112395</xdr:rowOff>
    </xdr:from>
    <xdr:to>
      <xdr:col>81</xdr:col>
      <xdr:colOff>50800</xdr:colOff>
      <xdr:row>107</xdr:row>
      <xdr:rowOff>142875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20600" y="18457545"/>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1623675" y="183705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76200</xdr:rowOff>
    </xdr:from>
    <xdr:to>
      <xdr:col>76</xdr:col>
      <xdr:colOff>114300</xdr:colOff>
      <xdr:row>107</xdr:row>
      <xdr:rowOff>112395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1655425" y="18421350"/>
          <a:ext cx="7651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21589</xdr:rowOff>
    </xdr:from>
    <xdr:to>
      <xdr:col>67</xdr:col>
      <xdr:colOff>101600</xdr:colOff>
      <xdr:row>107</xdr:row>
      <xdr:rowOff>123189</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0848975"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72389</xdr:rowOff>
    </xdr:from>
    <xdr:to>
      <xdr:col>71</xdr:col>
      <xdr:colOff>177800</xdr:colOff>
      <xdr:row>107</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0899775" y="18417539"/>
          <a:ext cx="7556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E00-0000B4020000}"/>
            </a:ext>
          </a:extLst>
        </xdr:cNvPr>
        <xdr:cNvSpPr txBox="1"/>
      </xdr:nvSpPr>
      <xdr:spPr>
        <a:xfrm>
          <a:off x="12980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E00-0000B5020000}"/>
            </a:ext>
          </a:extLst>
        </xdr:cNvPr>
        <xdr:cNvSpPr txBox="1"/>
      </xdr:nvSpPr>
      <xdr:spPr>
        <a:xfrm>
          <a:off x="12246619"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E00-0000B6020000}"/>
            </a:ext>
          </a:extLst>
        </xdr:cNvPr>
        <xdr:cNvSpPr txBox="1"/>
      </xdr:nvSpPr>
      <xdr:spPr>
        <a:xfrm>
          <a:off x="1150049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E00-0000B7020000}"/>
            </a:ext>
          </a:extLst>
        </xdr:cNvPr>
        <xdr:cNvSpPr txBox="1"/>
      </xdr:nvSpPr>
      <xdr:spPr>
        <a:xfrm>
          <a:off x="1072579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13352</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29800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154322</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2246619"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E00-0000BA020000}"/>
            </a:ext>
          </a:extLst>
        </xdr:cNvPr>
        <xdr:cNvSpPr txBox="1"/>
      </xdr:nvSpPr>
      <xdr:spPr>
        <a:xfrm>
          <a:off x="1150049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114316</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E00-0000BB020000}"/>
            </a:ext>
          </a:extLst>
        </xdr:cNvPr>
        <xdr:cNvSpPr txBox="1"/>
      </xdr:nvSpPr>
      <xdr:spPr>
        <a:xfrm>
          <a:off x="1072579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E00-0000D2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88461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E00-0000D4020000}"/>
            </a:ext>
          </a:extLst>
        </xdr:cNvPr>
        <xdr:cNvSpPr txBox="1"/>
      </xdr:nvSpPr>
      <xdr:spPr>
        <a:xfrm>
          <a:off x="188849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786475" y="186518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E00-0000D6020000}"/>
            </a:ext>
          </a:extLst>
        </xdr:cNvPr>
        <xdr:cNvSpPr txBox="1"/>
      </xdr:nvSpPr>
      <xdr:spPr>
        <a:xfrm>
          <a:off x="188849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786475" y="1706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E00-0000D8020000}"/>
            </a:ext>
          </a:extLst>
        </xdr:cNvPr>
        <xdr:cNvSpPr txBox="1"/>
      </xdr:nvSpPr>
      <xdr:spPr>
        <a:xfrm>
          <a:off x="188849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87960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8100675" y="18204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7325975"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657985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583372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84455</xdr:rowOff>
    </xdr:from>
    <xdr:to>
      <xdr:col>116</xdr:col>
      <xdr:colOff>114300</xdr:colOff>
      <xdr:row>107</xdr:row>
      <xdr:rowOff>14605</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87960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62882</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E00-0000E4020000}"/>
            </a:ext>
          </a:extLst>
        </xdr:cNvPr>
        <xdr:cNvSpPr txBox="1"/>
      </xdr:nvSpPr>
      <xdr:spPr>
        <a:xfrm>
          <a:off x="18884900"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8100675" y="18265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135255</xdr:rowOff>
    </xdr:from>
    <xdr:to>
      <xdr:col>116</xdr:col>
      <xdr:colOff>63500</xdr:colOff>
      <xdr:row>106</xdr:row>
      <xdr:rowOff>142875</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8132425" y="18308955"/>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7325975"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152400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7376775" y="1831657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657985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152400</xdr:rowOff>
    </xdr:from>
    <xdr:to>
      <xdr:col>107</xdr:col>
      <xdr:colOff>50800</xdr:colOff>
      <xdr:row>106</xdr:row>
      <xdr:rowOff>156211</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6630650" y="18326100"/>
          <a:ext cx="74612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5833725" y="182867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106</xdr:row>
      <xdr:rowOff>163830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5865475" y="18329911"/>
          <a:ext cx="7651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749" name="n_1aveValue【公民館】&#10;一人当たり面積">
          <a:extLst>
            <a:ext uri="{FF2B5EF4-FFF2-40B4-BE49-F238E27FC236}">
              <a16:creationId xmlns:a16="http://schemas.microsoft.com/office/drawing/2014/main" id="{00000000-0008-0000-0E00-0000ED020000}"/>
            </a:ext>
          </a:extLst>
        </xdr:cNvPr>
        <xdr:cNvSpPr txBox="1"/>
      </xdr:nvSpPr>
      <xdr:spPr>
        <a:xfrm>
          <a:off x="1793247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50" name="n_2aveValue【公民館】&#10;一人当たり面積">
          <a:extLst>
            <a:ext uri="{FF2B5EF4-FFF2-40B4-BE49-F238E27FC236}">
              <a16:creationId xmlns:a16="http://schemas.microsoft.com/office/drawing/2014/main" id="{00000000-0008-0000-0E00-0000EE020000}"/>
            </a:ext>
          </a:extLst>
        </xdr:cNvPr>
        <xdr:cNvSpPr txBox="1"/>
      </xdr:nvSpPr>
      <xdr:spPr>
        <a:xfrm>
          <a:off x="1717047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51" name="n_3aveValue【公民館】&#10;一人当たり面積">
          <a:extLst>
            <a:ext uri="{FF2B5EF4-FFF2-40B4-BE49-F238E27FC236}">
              <a16:creationId xmlns:a16="http://schemas.microsoft.com/office/drawing/2014/main" id="{00000000-0008-0000-0E00-0000EF020000}"/>
            </a:ext>
          </a:extLst>
        </xdr:cNvPr>
        <xdr:cNvSpPr txBox="1"/>
      </xdr:nvSpPr>
      <xdr:spPr>
        <a:xfrm>
          <a:off x="16424352"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2" name="n_4aveValue【公民館】&#10;一人当たり面積">
          <a:extLst>
            <a:ext uri="{FF2B5EF4-FFF2-40B4-BE49-F238E27FC236}">
              <a16:creationId xmlns:a16="http://schemas.microsoft.com/office/drawing/2014/main" id="{00000000-0008-0000-0E00-0000F0020000}"/>
            </a:ext>
          </a:extLst>
        </xdr:cNvPr>
        <xdr:cNvSpPr txBox="1"/>
      </xdr:nvSpPr>
      <xdr:spPr>
        <a:xfrm>
          <a:off x="156782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753" name="n_1mainValue【公民館】&#10;一人当たり面積">
          <a:extLst>
            <a:ext uri="{FF2B5EF4-FFF2-40B4-BE49-F238E27FC236}">
              <a16:creationId xmlns:a16="http://schemas.microsoft.com/office/drawing/2014/main" id="{00000000-0008-0000-0E00-0000F1020000}"/>
            </a:ext>
          </a:extLst>
        </xdr:cNvPr>
        <xdr:cNvSpPr txBox="1"/>
      </xdr:nvSpPr>
      <xdr:spPr>
        <a:xfrm>
          <a:off x="1793247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754" name="n_2mainValue【公民館】&#10;一人当たり面積">
          <a:extLst>
            <a:ext uri="{FF2B5EF4-FFF2-40B4-BE49-F238E27FC236}">
              <a16:creationId xmlns:a16="http://schemas.microsoft.com/office/drawing/2014/main" id="{00000000-0008-0000-0E00-0000F2020000}"/>
            </a:ext>
          </a:extLst>
        </xdr:cNvPr>
        <xdr:cNvSpPr txBox="1"/>
      </xdr:nvSpPr>
      <xdr:spPr>
        <a:xfrm>
          <a:off x="1717047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755" name="n_3mainValue【公民館】&#10;一人当たり面積">
          <a:extLst>
            <a:ext uri="{FF2B5EF4-FFF2-40B4-BE49-F238E27FC236}">
              <a16:creationId xmlns:a16="http://schemas.microsoft.com/office/drawing/2014/main" id="{00000000-0008-0000-0E00-0000F3020000}"/>
            </a:ext>
          </a:extLst>
        </xdr:cNvPr>
        <xdr:cNvSpPr txBox="1"/>
      </xdr:nvSpPr>
      <xdr:spPr>
        <a:xfrm>
          <a:off x="16424352"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56" name="n_4mainValue【公民館】&#10;一人当たり面積">
          <a:extLst>
            <a:ext uri="{FF2B5EF4-FFF2-40B4-BE49-F238E27FC236}">
              <a16:creationId xmlns:a16="http://schemas.microsoft.com/office/drawing/2014/main" id="{00000000-0008-0000-0E00-0000F4020000}"/>
            </a:ext>
          </a:extLst>
        </xdr:cNvPr>
        <xdr:cNvSpPr txBox="1"/>
      </xdr:nvSpPr>
      <xdr:spPr>
        <a:xfrm>
          <a:off x="156782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認定こども園・幼稚園・保育所」及び「公民館」である。保育所については２ヶ所あり、建築年がそれぞれ昭和５３年、昭和６１年、公民館については４ヶ所あり、昭和４６年から５０年の間に建築されており、耐用年数を経過しつつあるため償却率が高くなっている。今後は、公共施設等総合管理計画及び個別施設計画に基づき、老朽化した施設の集約化・複合化や除却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17,722
17,631
295.17
16,308,827
15,986,554
266,471
6,684,933
11,277,742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39490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39878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3889375" y="5693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39878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8989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203575" y="62955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428875"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68275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36625" y="62776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8989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39878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203575" y="6439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37</xdr:row>
      <xdr:rowOff>149678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235325" y="6490063"/>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428875"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146413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479675" y="645740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68275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37</xdr:row>
      <xdr:rowOff>113756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33550" y="6424749"/>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169092</xdr:rowOff>
    </xdr:from>
    <xdr:to>
      <xdr:col>6</xdr:col>
      <xdr:colOff>38100</xdr:colOff>
      <xdr:row>37</xdr:row>
      <xdr:rowOff>99242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36625" y="63412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48442</xdr:rowOff>
    </xdr:from>
    <xdr:to>
      <xdr:col>10</xdr:col>
      <xdr:colOff>114300</xdr:colOff>
      <xdr:row>37</xdr:row>
      <xdr:rowOff>81099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968375" y="6392092"/>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06769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0569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559569"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134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06769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0569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559569"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90369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134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8905240"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8943975"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8845550"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8943975"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8845550" y="589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8943975"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883650" y="692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15975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413625" y="6944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638925"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58928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883650" y="7005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8943975"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15975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30480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210550" y="705612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413625" y="7012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34290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445375" y="705993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638925"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689725" y="706374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58928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5943600" y="70675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7991552"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2581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483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737302"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7991552"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2581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483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737302"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39490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39878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3889375" y="9418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39878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8989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203575" y="1027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42887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68275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3662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84455</xdr:rowOff>
    </xdr:from>
    <xdr:to>
      <xdr:col>24</xdr:col>
      <xdr:colOff>114300</xdr:colOff>
      <xdr:row>64</xdr:row>
      <xdr:rowOff>14605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8989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170832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3987800" y="1080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203575" y="1084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135255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235325" y="10896600"/>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428875"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95250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479675" y="1085469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68275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53340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733550" y="1081278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90170</xdr:rowOff>
    </xdr:from>
    <xdr:to>
      <xdr:col>6</xdr:col>
      <xdr:colOff>38100</xdr:colOff>
      <xdr:row>63</xdr:row>
      <xdr:rowOff>20320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36625" y="10720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140970</xdr:rowOff>
    </xdr:from>
    <xdr:to>
      <xdr:col>10</xdr:col>
      <xdr:colOff>114300</xdr:colOff>
      <xdr:row>63</xdr:row>
      <xdr:rowOff>11430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968375" y="1077087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06769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3056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559569"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134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06769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30569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559569"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11447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134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8905240"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8943975"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845550" y="110486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8943975"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8845550" y="97295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8943975"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883650" y="108511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15975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413625" y="108701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638925"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58928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123698</xdr:rowOff>
    </xdr:from>
    <xdr:to>
      <xdr:col>55</xdr:col>
      <xdr:colOff>50800</xdr:colOff>
      <xdr:row>64</xdr:row>
      <xdr:rowOff>53848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883650" y="109250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38625</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8943975" y="1083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125603</xdr:rowOff>
    </xdr:from>
    <xdr:to>
      <xdr:col>50</xdr:col>
      <xdr:colOff>165100</xdr:colOff>
      <xdr:row>64</xdr:row>
      <xdr:rowOff>55753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15975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3048</xdr:rowOff>
    </xdr:from>
    <xdr:to>
      <xdr:col>55</xdr:col>
      <xdr:colOff>0</xdr:colOff>
      <xdr:row>64</xdr:row>
      <xdr:rowOff>4953</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210550" y="10975848"/>
          <a:ext cx="6953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127508</xdr:rowOff>
    </xdr:from>
    <xdr:to>
      <xdr:col>46</xdr:col>
      <xdr:colOff>38100</xdr:colOff>
      <xdr:row>64</xdr:row>
      <xdr:rowOff>57658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413625" y="109288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4953</xdr:rowOff>
    </xdr:from>
    <xdr:to>
      <xdr:col>50</xdr:col>
      <xdr:colOff>114300</xdr:colOff>
      <xdr:row>64</xdr:row>
      <xdr:rowOff>6858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445375" y="10977753"/>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128270</xdr:rowOff>
    </xdr:from>
    <xdr:to>
      <xdr:col>41</xdr:col>
      <xdr:colOff>101600</xdr:colOff>
      <xdr:row>64</xdr:row>
      <xdr:rowOff>58420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638925"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6858</xdr:rowOff>
    </xdr:from>
    <xdr:to>
      <xdr:col>45</xdr:col>
      <xdr:colOff>177800</xdr:colOff>
      <xdr:row>64</xdr:row>
      <xdr:rowOff>7620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689725" y="10979658"/>
          <a:ext cx="7556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129794</xdr:rowOff>
    </xdr:from>
    <xdr:to>
      <xdr:col>36</xdr:col>
      <xdr:colOff>165100</xdr:colOff>
      <xdr:row>64</xdr:row>
      <xdr:rowOff>59944</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58928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7620</xdr:rowOff>
    </xdr:from>
    <xdr:to>
      <xdr:col>41</xdr:col>
      <xdr:colOff>50800</xdr:colOff>
      <xdr:row>64</xdr:row>
      <xdr:rowOff>9144</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5943600" y="10980420"/>
          <a:ext cx="7461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7991552"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2581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483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5737302"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46880</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7991552"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48785</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258127" y="1102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49547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483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51071</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5737302"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39490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39878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3889375" y="13386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39878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8989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203575" y="141670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428875"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68275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36625" y="141164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134257</xdr:rowOff>
    </xdr:from>
    <xdr:to>
      <xdr:col>24</xdr:col>
      <xdr:colOff>114300</xdr:colOff>
      <xdr:row>80</xdr:row>
      <xdr:rowOff>64407</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8989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157134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39878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203575" y="136461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13607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235325" y="1369695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70576</xdr:rowOff>
    </xdr:from>
    <xdr:to>
      <xdr:col>15</xdr:col>
      <xdr:colOff>101600</xdr:colOff>
      <xdr:row>80</xdr:row>
      <xdr:rowOff>726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428875"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121376</xdr:rowOff>
    </xdr:from>
    <xdr:to>
      <xdr:col>19</xdr:col>
      <xdr:colOff>177800</xdr:colOff>
      <xdr:row>79</xdr:row>
      <xdr:rowOff>152400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479675" y="13665926"/>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37919</xdr:rowOff>
    </xdr:from>
    <xdr:to>
      <xdr:col>10</xdr:col>
      <xdr:colOff>165100</xdr:colOff>
      <xdr:row>79</xdr:row>
      <xdr:rowOff>139519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68275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88719</xdr:rowOff>
    </xdr:from>
    <xdr:to>
      <xdr:col>15</xdr:col>
      <xdr:colOff>50800</xdr:colOff>
      <xdr:row>79</xdr:row>
      <xdr:rowOff>121376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733550" y="13633269"/>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36625" y="135498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56062</xdr:rowOff>
    </xdr:from>
    <xdr:to>
      <xdr:col>10</xdr:col>
      <xdr:colOff>114300</xdr:colOff>
      <xdr:row>79</xdr:row>
      <xdr:rowOff>88719</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968375" y="13600612"/>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06769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30569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559569"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8134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06769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17253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30569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156046</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559569"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8134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8905240"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894397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8845550" y="14852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8943975"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8845550" y="13511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8943975"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883650" y="14611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15975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413625" y="14620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638925"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58928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20320</xdr:rowOff>
    </xdr:from>
    <xdr:to>
      <xdr:col>55</xdr:col>
      <xdr:colOff>50800</xdr:colOff>
      <xdr:row>85</xdr:row>
      <xdr:rowOff>121920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883650" y="145935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43197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8943975"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15975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71120</xdr:rowOff>
    </xdr:from>
    <xdr:to>
      <xdr:col>55</xdr:col>
      <xdr:colOff>0</xdr:colOff>
      <xdr:row>85</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210550" y="14644370"/>
          <a:ext cx="69532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413625" y="14605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76200</xdr:rowOff>
    </xdr:from>
    <xdr:to>
      <xdr:col>50</xdr:col>
      <xdr:colOff>114300</xdr:colOff>
      <xdr:row>85</xdr:row>
      <xdr:rowOff>82550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445375" y="14649450"/>
          <a:ext cx="7651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34289</xdr:rowOff>
    </xdr:from>
    <xdr:to>
      <xdr:col>41</xdr:col>
      <xdr:colOff>101600</xdr:colOff>
      <xdr:row>85</xdr:row>
      <xdr:rowOff>135889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638925"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82550</xdr:rowOff>
    </xdr:from>
    <xdr:to>
      <xdr:col>45</xdr:col>
      <xdr:colOff>177800</xdr:colOff>
      <xdr:row>85</xdr:row>
      <xdr:rowOff>85089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689725" y="14655800"/>
          <a:ext cx="75565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38100</xdr:rowOff>
    </xdr:from>
    <xdr:to>
      <xdr:col>36</xdr:col>
      <xdr:colOff>165100</xdr:colOff>
      <xdr:row>85</xdr:row>
      <xdr:rowOff>139700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58928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85089</xdr:rowOff>
    </xdr:from>
    <xdr:to>
      <xdr:col>41</xdr:col>
      <xdr:colOff>50800</xdr:colOff>
      <xdr:row>85</xdr:row>
      <xdr:rowOff>88900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5943600" y="14658339"/>
          <a:ext cx="74612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7991552"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72581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6483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5737302"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143527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7991552"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72581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152416</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6483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156227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5737302"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39490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39878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388937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39878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8989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203575" y="17867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428875"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68275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936625" y="178333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8989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114861</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39878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203575" y="179362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156211</xdr:rowOff>
    </xdr:from>
    <xdr:to>
      <xdr:col>24</xdr:col>
      <xdr:colOff>63500</xdr:colOff>
      <xdr:row>105</xdr:row>
      <xdr:rowOff>15784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235325" y="17987011"/>
          <a:ext cx="714375"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72752</xdr:rowOff>
    </xdr:from>
    <xdr:to>
      <xdr:col>15</xdr:col>
      <xdr:colOff>101600</xdr:colOff>
      <xdr:row>105</xdr:row>
      <xdr:rowOff>2902</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428875"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123552</xdr:rowOff>
    </xdr:from>
    <xdr:to>
      <xdr:col>19</xdr:col>
      <xdr:colOff>177800</xdr:colOff>
      <xdr:row>104</xdr:row>
      <xdr:rowOff>156211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479675" y="17954352"/>
          <a:ext cx="75565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68275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89263</xdr:rowOff>
    </xdr:from>
    <xdr:to>
      <xdr:col>15</xdr:col>
      <xdr:colOff>50800</xdr:colOff>
      <xdr:row>104</xdr:row>
      <xdr:rowOff>123552</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733550" y="17920063"/>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xdr:rowOff>
    </xdr:from>
    <xdr:to>
      <xdr:col>6</xdr:col>
      <xdr:colOff>38100</xdr:colOff>
      <xdr:row>104</xdr:row>
      <xdr:rowOff>113937</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936625" y="178431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63137</xdr:rowOff>
    </xdr:from>
    <xdr:to>
      <xdr:col>10</xdr:col>
      <xdr:colOff>114300</xdr:colOff>
      <xdr:row>104</xdr:row>
      <xdr:rowOff>89263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968375" y="17893937"/>
          <a:ext cx="7651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06769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30569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559569"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8134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26688</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06769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165479</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30569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131190</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559569"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105064</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8134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8905240"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8943975"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8845550" y="1864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8943975"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8845550" y="171202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8943975"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883650" y="182600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15975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413625" y="182848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638925"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58928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8883650" y="181819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31132</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8943975"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19686</xdr:rowOff>
    </xdr:from>
    <xdr:to>
      <xdr:col>50</xdr:col>
      <xdr:colOff>165100</xdr:colOff>
      <xdr:row>106</xdr:row>
      <xdr:rowOff>121286</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815975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59055</xdr:rowOff>
    </xdr:from>
    <xdr:to>
      <xdr:col>55</xdr:col>
      <xdr:colOff>0</xdr:colOff>
      <xdr:row>106</xdr:row>
      <xdr:rowOff>70486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8210550" y="18232755"/>
          <a:ext cx="69532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7413625" y="182029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70486</xdr:rowOff>
    </xdr:from>
    <xdr:to>
      <xdr:col>50</xdr:col>
      <xdr:colOff>114300</xdr:colOff>
      <xdr:row>106</xdr:row>
      <xdr:rowOff>80011</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7445375" y="18244186"/>
          <a:ext cx="7651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34925</xdr:rowOff>
    </xdr:from>
    <xdr:to>
      <xdr:col>41</xdr:col>
      <xdr:colOff>101600</xdr:colOff>
      <xdr:row>106</xdr:row>
      <xdr:rowOff>136525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6638925"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85725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6689725" y="18253711"/>
          <a:ext cx="7556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42545</xdr:rowOff>
    </xdr:from>
    <xdr:to>
      <xdr:col>36</xdr:col>
      <xdr:colOff>165100</xdr:colOff>
      <xdr:row>106</xdr:row>
      <xdr:rowOff>144145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58928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85725</xdr:rowOff>
    </xdr:from>
    <xdr:to>
      <xdr:col>41</xdr:col>
      <xdr:colOff>50800</xdr:colOff>
      <xdr:row>106</xdr:row>
      <xdr:rowOff>93345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5943600" y="18259425"/>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7991552"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72581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6483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5737302"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137813</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7991552"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147338</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72581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153052</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64834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160672</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5737302"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3889989"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3928725"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3801725" y="576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3928725"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839825" y="6573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115925"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3698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1623675" y="5969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0848975"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839825" y="63968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76035</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3928725"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115925"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58239</xdr:rowOff>
    </xdr:from>
    <xdr:to>
      <xdr:col>85</xdr:col>
      <xdr:colOff>127000</xdr:colOff>
      <xdr:row>37</xdr:row>
      <xdr:rowOff>103958</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166725" y="6401889"/>
          <a:ext cx="723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3698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68036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2420600" y="6401889"/>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1623675" y="63755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68036</xdr:rowOff>
    </xdr:from>
    <xdr:to>
      <xdr:col>76</xdr:col>
      <xdr:colOff>114300</xdr:colOff>
      <xdr:row>37</xdr:row>
      <xdr:rowOff>82731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1655425" y="6411686"/>
          <a:ext cx="76517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165826</xdr:rowOff>
    </xdr:from>
    <xdr:to>
      <xdr:col>67</xdr:col>
      <xdr:colOff>101600</xdr:colOff>
      <xdr:row>37</xdr:row>
      <xdr:rowOff>95976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0848975"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45176</xdr:rowOff>
    </xdr:from>
    <xdr:to>
      <xdr:col>71</xdr:col>
      <xdr:colOff>177800</xdr:colOff>
      <xdr:row>37</xdr:row>
      <xdr:rowOff>82731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0899775" y="6388826"/>
          <a:ext cx="7556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980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246619"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150049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072579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125566</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980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246619"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150049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112503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07257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188461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188849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786475" y="71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188849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786475" y="569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188849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87960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100675" y="6857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7325975"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657985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5833725" y="68916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32183</xdr:rowOff>
    </xdr:from>
    <xdr:to>
      <xdr:col>116</xdr:col>
      <xdr:colOff>114300</xdr:colOff>
      <xdr:row>39</xdr:row>
      <xdr:rowOff>133783</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8796000" y="67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55060</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18884900" y="657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44614</xdr:rowOff>
    </xdr:from>
    <xdr:to>
      <xdr:col>112</xdr:col>
      <xdr:colOff>38100</xdr:colOff>
      <xdr:row>39</xdr:row>
      <xdr:rowOff>146214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100675" y="67311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82983</xdr:rowOff>
    </xdr:from>
    <xdr:to>
      <xdr:col>116</xdr:col>
      <xdr:colOff>63500</xdr:colOff>
      <xdr:row>39</xdr:row>
      <xdr:rowOff>95414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8132425" y="6769533"/>
          <a:ext cx="714375"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78394</xdr:rowOff>
    </xdr:from>
    <xdr:to>
      <xdr:col>107</xdr:col>
      <xdr:colOff>101600</xdr:colOff>
      <xdr:row>40</xdr:row>
      <xdr:rowOff>8544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7325975" y="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95414</xdr:rowOff>
    </xdr:from>
    <xdr:to>
      <xdr:col>111</xdr:col>
      <xdr:colOff>177800</xdr:colOff>
      <xdr:row>39</xdr:row>
      <xdr:rowOff>129194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7376775" y="6781964"/>
          <a:ext cx="75565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107680</xdr:rowOff>
    </xdr:from>
    <xdr:to>
      <xdr:col>102</xdr:col>
      <xdr:colOff>165100</xdr:colOff>
      <xdr:row>40</xdr:row>
      <xdr:rowOff>37830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6579850" y="6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129194</xdr:rowOff>
    </xdr:from>
    <xdr:to>
      <xdr:col>107</xdr:col>
      <xdr:colOff>50800</xdr:colOff>
      <xdr:row>39</xdr:row>
      <xdr:rowOff>158480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6630650" y="6815744"/>
          <a:ext cx="746125"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115992</xdr:rowOff>
    </xdr:from>
    <xdr:to>
      <xdr:col>98</xdr:col>
      <xdr:colOff>38100</xdr:colOff>
      <xdr:row>40</xdr:row>
      <xdr:rowOff>46142</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5833725" y="68025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158480</xdr:rowOff>
    </xdr:from>
    <xdr:to>
      <xdr:col>102</xdr:col>
      <xdr:colOff>114300</xdr:colOff>
      <xdr:row>39</xdr:row>
      <xdr:rowOff>166792</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5865475" y="6845030"/>
          <a:ext cx="765175"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786784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7134420"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6359720"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56459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162741</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7867845" y="650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25071</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7134420" y="65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28957</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6359720" y="688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62669</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5613595" y="657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3889989"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3928725"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3801725" y="96844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3928725"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839825" y="102541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115925"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3698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1623675" y="1014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084897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839825" y="10784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133367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3928725"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122283</xdr:rowOff>
    </xdr:from>
    <xdr:to>
      <xdr:col>81</xdr:col>
      <xdr:colOff>101600</xdr:colOff>
      <xdr:row>63</xdr:row>
      <xdr:rowOff>52433</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115925"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34290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166725" y="10802983"/>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89626</xdr:rowOff>
    </xdr:from>
    <xdr:to>
      <xdr:col>76</xdr:col>
      <xdr:colOff>165100</xdr:colOff>
      <xdr:row>63</xdr:row>
      <xdr:rowOff>19776</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23698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140426</xdr:rowOff>
    </xdr:from>
    <xdr:to>
      <xdr:col>81</xdr:col>
      <xdr:colOff>50800</xdr:colOff>
      <xdr:row>63</xdr:row>
      <xdr:rowOff>1633</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20600" y="10770326"/>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56969</xdr:rowOff>
    </xdr:from>
    <xdr:to>
      <xdr:col>72</xdr:col>
      <xdr:colOff>38100</xdr:colOff>
      <xdr:row>62</xdr:row>
      <xdr:rowOff>158569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1623675" y="106868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107769</xdr:rowOff>
    </xdr:from>
    <xdr:to>
      <xdr:col>76</xdr:col>
      <xdr:colOff>114300</xdr:colOff>
      <xdr:row>62</xdr:row>
      <xdr:rowOff>140426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1655425" y="10737669"/>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21046</xdr:rowOff>
    </xdr:from>
    <xdr:to>
      <xdr:col>67</xdr:col>
      <xdr:colOff>101600</xdr:colOff>
      <xdr:row>62</xdr:row>
      <xdr:rowOff>122646</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0848975"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71846</xdr:rowOff>
    </xdr:from>
    <xdr:to>
      <xdr:col>71</xdr:col>
      <xdr:colOff>177800</xdr:colOff>
      <xdr:row>62</xdr:row>
      <xdr:rowOff>107769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0899775" y="10701746"/>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980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246619"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150049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07257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43560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980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10903</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246619"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149696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150049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113773</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072579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188461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188849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786475" y="1103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188849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786475" y="9574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188849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7960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100675" y="10678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7325975"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657985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5833725" y="10735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87960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188849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8100675" y="107848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8132425" y="1083183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7325975"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7376775" y="1083564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657985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41910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6630650" y="10839450"/>
          <a:ext cx="7461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5833725" y="10796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45720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5865475" y="1084326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793247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717047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6424352"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56782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793247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717047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6424352"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56782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0306836"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3889989"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3928725"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380172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3928725"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3928725"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3839825" y="14057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11592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3698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1623675" y="13945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0848975"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69850</xdr:rowOff>
    </xdr:from>
    <xdr:to>
      <xdr:col>85</xdr:col>
      <xdr:colOff>177800</xdr:colOff>
      <xdr:row>83</xdr:row>
      <xdr:rowOff>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839825" y="14128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48277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3928725"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3115925"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120650</xdr:rowOff>
    </xdr:from>
    <xdr:to>
      <xdr:col>85</xdr:col>
      <xdr:colOff>127000</xdr:colOff>
      <xdr:row>83</xdr:row>
      <xdr:rowOff>34289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3166725" y="14179550"/>
          <a:ext cx="723900" cy="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146050</xdr:rowOff>
    </xdr:from>
    <xdr:to>
      <xdr:col>76</xdr:col>
      <xdr:colOff>165100</xdr:colOff>
      <xdr:row>83</xdr:row>
      <xdr:rowOff>76200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23698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25400</xdr:rowOff>
    </xdr:from>
    <xdr:to>
      <xdr:col>81</xdr:col>
      <xdr:colOff>50800</xdr:colOff>
      <xdr:row>83</xdr:row>
      <xdr:rowOff>34289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420600" y="14255750"/>
          <a:ext cx="746125"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121920</xdr:rowOff>
    </xdr:from>
    <xdr:to>
      <xdr:col>72</xdr:col>
      <xdr:colOff>38100</xdr:colOff>
      <xdr:row>83</xdr:row>
      <xdr:rowOff>52070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1623675" y="14180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1270</xdr:rowOff>
    </xdr:from>
    <xdr:to>
      <xdr:col>76</xdr:col>
      <xdr:colOff>114300</xdr:colOff>
      <xdr:row>83</xdr:row>
      <xdr:rowOff>25400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1655425" y="14231620"/>
          <a:ext cx="76517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104139</xdr:rowOff>
    </xdr:from>
    <xdr:to>
      <xdr:col>67</xdr:col>
      <xdr:colOff>101600</xdr:colOff>
      <xdr:row>83</xdr:row>
      <xdr:rowOff>34289</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0848975" y="141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154939</xdr:rowOff>
    </xdr:from>
    <xdr:to>
      <xdr:col>71</xdr:col>
      <xdr:colOff>177800</xdr:colOff>
      <xdr:row>83</xdr:row>
      <xdr:rowOff>1270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0899775" y="14213839"/>
          <a:ext cx="75565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2980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2246619"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150049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072579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2980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67327</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246619"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43197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1500494"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25416</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0725794" y="1425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50636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50636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50636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50636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50636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188461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188849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786475" y="1485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188849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786475" y="13473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188849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87960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100675" y="148076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7325975"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657985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5833725" y="148076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62948</xdr:rowOff>
    </xdr:from>
    <xdr:to>
      <xdr:col>116</xdr:col>
      <xdr:colOff>114300</xdr:colOff>
      <xdr:row>86</xdr:row>
      <xdr:rowOff>164548</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8796000" y="148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188849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62982</xdr:rowOff>
    </xdr:from>
    <xdr:to>
      <xdr:col>112</xdr:col>
      <xdr:colOff>38100</xdr:colOff>
      <xdr:row>86</xdr:row>
      <xdr:rowOff>164582</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100675" y="148076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113748</xdr:rowOff>
    </xdr:from>
    <xdr:to>
      <xdr:col>116</xdr:col>
      <xdr:colOff>63500</xdr:colOff>
      <xdr:row>86</xdr:row>
      <xdr:rowOff>113782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8132425" y="14858448"/>
          <a:ext cx="714375"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62998</xdr:rowOff>
    </xdr:from>
    <xdr:to>
      <xdr:col>107</xdr:col>
      <xdr:colOff>101600</xdr:colOff>
      <xdr:row>86</xdr:row>
      <xdr:rowOff>164598</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7325975"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113782</xdr:rowOff>
    </xdr:from>
    <xdr:to>
      <xdr:col>111</xdr:col>
      <xdr:colOff>177800</xdr:colOff>
      <xdr:row>86</xdr:row>
      <xdr:rowOff>113798</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17376775" y="14858482"/>
          <a:ext cx="75565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63001</xdr:rowOff>
    </xdr:from>
    <xdr:to>
      <xdr:col>102</xdr:col>
      <xdr:colOff>165100</xdr:colOff>
      <xdr:row>86</xdr:row>
      <xdr:rowOff>164601</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657985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113798</xdr:rowOff>
    </xdr:from>
    <xdr:to>
      <xdr:col>107</xdr:col>
      <xdr:colOff>50800</xdr:colOff>
      <xdr:row>86</xdr:row>
      <xdr:rowOff>113801</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6630650" y="14858498"/>
          <a:ext cx="746125"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63012</xdr:rowOff>
    </xdr:from>
    <xdr:to>
      <xdr:col>98</xdr:col>
      <xdr:colOff>38100</xdr:colOff>
      <xdr:row>86</xdr:row>
      <xdr:rowOff>164612</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5833725" y="148077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113801</xdr:rowOff>
    </xdr:from>
    <xdr:to>
      <xdr:col>102</xdr:col>
      <xdr:colOff>114300</xdr:colOff>
      <xdr:row>86</xdr:row>
      <xdr:rowOff>113812</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5865475" y="14858501"/>
          <a:ext cx="765175"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1793247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1717047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6424352"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56782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155709</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17932477" y="149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155725</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17170477" y="149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155728</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6424352" y="149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155739</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56782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3889989"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3928725"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3801725" y="1716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3928725"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839825" y="1787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115925"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3698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1623675" y="179394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084897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839825" y="18460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93634</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3928725"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85816</xdr:rowOff>
    </xdr:from>
    <xdr:to>
      <xdr:col>81</xdr:col>
      <xdr:colOff>101600</xdr:colOff>
      <xdr:row>108</xdr:row>
      <xdr:rowOff>15966</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3115925"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136616</xdr:rowOff>
    </xdr:from>
    <xdr:to>
      <xdr:col>85</xdr:col>
      <xdr:colOff>127000</xdr:colOff>
      <xdr:row>107</xdr:row>
      <xdr:rowOff>166007</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3166725" y="18481766"/>
          <a:ext cx="7239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61323</xdr:rowOff>
    </xdr:from>
    <xdr:to>
      <xdr:col>76</xdr:col>
      <xdr:colOff>165100</xdr:colOff>
      <xdr:row>107</xdr:row>
      <xdr:rowOff>162923</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23698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112123</xdr:rowOff>
    </xdr:from>
    <xdr:to>
      <xdr:col>81</xdr:col>
      <xdr:colOff>50800</xdr:colOff>
      <xdr:row>107</xdr:row>
      <xdr:rowOff>136616</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2420600" y="18457273"/>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1623675" y="18378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112123</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1655425" y="18429514"/>
          <a:ext cx="7651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12337</xdr:rowOff>
    </xdr:from>
    <xdr:to>
      <xdr:col>67</xdr:col>
      <xdr:colOff>101600</xdr:colOff>
      <xdr:row>107</xdr:row>
      <xdr:rowOff>113937</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0848975"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63137</xdr:rowOff>
    </xdr:from>
    <xdr:to>
      <xdr:col>71</xdr:col>
      <xdr:colOff>177800</xdr:colOff>
      <xdr:row>107</xdr:row>
      <xdr:rowOff>84364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0899775" y="18408287"/>
          <a:ext cx="7556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2980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2246619"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150049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072579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7093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2980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154050</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2246619"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150049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105064</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072579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188461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188849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18786475" y="1859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188849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18786475" y="16992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188849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7960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8100675" y="18055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7325975"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657985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5833725" y="1813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87960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44648</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18884900" y="180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80918</xdr:rowOff>
    </xdr:from>
    <xdr:to>
      <xdr:col>112</xdr:col>
      <xdr:colOff>38100</xdr:colOff>
      <xdr:row>106</xdr:row>
      <xdr:rowOff>11068</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8100675" y="18083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117021</xdr:rowOff>
    </xdr:from>
    <xdr:to>
      <xdr:col>116</xdr:col>
      <xdr:colOff>63500</xdr:colOff>
      <xdr:row>105</xdr:row>
      <xdr:rowOff>131718</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8132425" y="18119271"/>
          <a:ext cx="714375"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95613</xdr:rowOff>
    </xdr:from>
    <xdr:to>
      <xdr:col>107</xdr:col>
      <xdr:colOff>101600</xdr:colOff>
      <xdr:row>106</xdr:row>
      <xdr:rowOff>25763</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7325975"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131718</xdr:rowOff>
    </xdr:from>
    <xdr:to>
      <xdr:col>111</xdr:col>
      <xdr:colOff>177800</xdr:colOff>
      <xdr:row>105</xdr:row>
      <xdr:rowOff>146413</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7376775" y="18133968"/>
          <a:ext cx="7556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103777</xdr:rowOff>
    </xdr:from>
    <xdr:to>
      <xdr:col>102</xdr:col>
      <xdr:colOff>165100</xdr:colOff>
      <xdr:row>106</xdr:row>
      <xdr:rowOff>33927</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657985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146413</xdr:rowOff>
    </xdr:from>
    <xdr:to>
      <xdr:col>107</xdr:col>
      <xdr:colOff>50800</xdr:colOff>
      <xdr:row>105</xdr:row>
      <xdr:rowOff>154577</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6630650" y="18148663"/>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113574</xdr:rowOff>
    </xdr:from>
    <xdr:to>
      <xdr:col>98</xdr:col>
      <xdr:colOff>38100</xdr:colOff>
      <xdr:row>106</xdr:row>
      <xdr:rowOff>43724</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5833725" y="181158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154577</xdr:rowOff>
    </xdr:from>
    <xdr:to>
      <xdr:col>102</xdr:col>
      <xdr:colOff>114300</xdr:colOff>
      <xdr:row>105</xdr:row>
      <xdr:rowOff>164374</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15865475" y="18156827"/>
          <a:ext cx="7651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1793247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1717047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6424352"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56782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2195</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1793247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1717047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25054</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6424352"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60251</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56782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保健センター・保健所」及び「庁舎」であり、特に低くなっている施設は「福祉施設」である。「体育館・プール」は昭和５２年、「保健センター・保健所」は３ヶ所の内２ヶ所が昭和５８年と６３年、「庁舎」は昭和５１年の建築であり、耐用年数を経過しつつあるため高くなっている。「福祉施設」については、建築年が平成１１年と１９年であり、２ヶ所とも比較的新しい施設であるため低くなっている。各施設については、公共施設等総合管理計画に基づいて更新等の検討を行っていく方針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17,722
17,631
295.17
16,308,827
15,986,554
266,471
6,684,933
11,277,742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ポイント増となっているが、類似団体内では依然として下位に位置している状況である。近年、ふるさと納税が好調になりつつあるものの、その他の一般財源のほとんどが横ばい状況にある。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基金繰入金や起債発行に頼らず、歳入先行型の予算編成を意識し、財政基盤の強化に努める。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人件費が増となったものの、扶助費の減や普通交付税の増により、経常収支比率は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財政硬直化が続いているため、経常経費の削減に向けた取組の推進や自主財源のさらなる確保に努めていく必要がある。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60</xdr:row>
      <xdr:rowOff>73660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5721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101237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606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101237</xdr:rowOff>
    </xdr:from>
    <xdr:to>
      <xdr:col>15</xdr:col>
      <xdr:colOff>82550</xdr:colOff>
      <xdr:row>60</xdr:row>
      <xdr:rowOff>115026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8823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115026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261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35940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50437</xdr:rowOff>
    </xdr:from>
    <xdr:to>
      <xdr:col>15</xdr:col>
      <xdr:colOff>133350</xdr:colOff>
      <xdr:row>60</xdr:row>
      <xdr:rowOff>152037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136814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150603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74765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人当たりの人件費・物件費等の決算額は、前年度に比べて</a:t>
          </a:r>
          <a:r>
            <a:rPr kumimoji="1" lang="en-US" altLang="ja-JP" sz="1300">
              <a:latin typeface="ＭＳ Ｐゴシック" panose="020B0600070205080204" pitchFamily="50" charset="-128"/>
              <a:ea typeface="ＭＳ Ｐゴシック" panose="020B0600070205080204" pitchFamily="50" charset="-128"/>
            </a:rPr>
            <a:t>20,799</a:t>
          </a:r>
          <a:r>
            <a:rPr kumimoji="1" lang="ja-JP" altLang="en-US" sz="1300">
              <a:latin typeface="ＭＳ Ｐゴシック" panose="020B0600070205080204" pitchFamily="50" charset="-128"/>
              <a:ea typeface="ＭＳ Ｐゴシック" panose="020B0600070205080204" pitchFamily="50" charset="-128"/>
            </a:rPr>
            <a:t>円の増となっているが、主な要因としては、会計年度任用職員制度の導入や退職者の増加、</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スクール構想による１人１台端末整備に伴うものである。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今後、施設の老朽化に伴う修繕等も増えていくことが予想されるため、公共施設の適正配置を行うなど経費縮減に努めていく必要がある。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157642</xdr:rowOff>
    </xdr:from>
    <xdr:to>
      <xdr:col>23</xdr:col>
      <xdr:colOff>133350</xdr:colOff>
      <xdr:row>84</xdr:row>
      <xdr:rowOff>36379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87992"/>
          <a:ext cx="838200" cy="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127150</xdr:rowOff>
    </xdr:from>
    <xdr:to>
      <xdr:col>19</xdr:col>
      <xdr:colOff>133350</xdr:colOff>
      <xdr:row>83</xdr:row>
      <xdr:rowOff>157642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57500"/>
          <a:ext cx="889000" cy="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103651</xdr:rowOff>
    </xdr:from>
    <xdr:to>
      <xdr:col>15</xdr:col>
      <xdr:colOff>82550</xdr:colOff>
      <xdr:row>83</xdr:row>
      <xdr:rowOff>127150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34001"/>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98270</xdr:rowOff>
    </xdr:from>
    <xdr:to>
      <xdr:col>11</xdr:col>
      <xdr:colOff>31750</xdr:colOff>
      <xdr:row>83</xdr:row>
      <xdr:rowOff>103651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28620"/>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157029</xdr:rowOff>
    </xdr:from>
    <xdr:to>
      <xdr:col>23</xdr:col>
      <xdr:colOff>184150</xdr:colOff>
      <xdr:row>84</xdr:row>
      <xdr:rowOff>87179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129106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106842</xdr:rowOff>
    </xdr:from>
    <xdr:to>
      <xdr:col>19</xdr:col>
      <xdr:colOff>184150</xdr:colOff>
      <xdr:row>84</xdr:row>
      <xdr:rowOff>36992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21769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76350</xdr:rowOff>
    </xdr:from>
    <xdr:to>
      <xdr:col>15</xdr:col>
      <xdr:colOff>133350</xdr:colOff>
      <xdr:row>84</xdr:row>
      <xdr:rowOff>6500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162727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52851</xdr:rowOff>
    </xdr:from>
    <xdr:to>
      <xdr:col>11</xdr:col>
      <xdr:colOff>82550</xdr:colOff>
      <xdr:row>83</xdr:row>
      <xdr:rowOff>154451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139228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47470</xdr:rowOff>
    </xdr:from>
    <xdr:to>
      <xdr:col>7</xdr:col>
      <xdr:colOff>31750</xdr:colOff>
      <xdr:row>83</xdr:row>
      <xdr:rowOff>149070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133847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これまでに、ワタリ制度や特別昇給制度の廃止、給与制度総合的見直しにおける現給保障の廃止等を行い、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を切るよう取り組んできており、平成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年度に達成したところである。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歳以上の職員の昇給についても、国同様、原則停止とし、人事評価制度の導入により昇給等の人件費抑制を行っている。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類似団体と比べラスパイレス指数が高いことについては、過去の特別昇給制度によるものと考えられ、現在は給与に関して、国と異なった制度が存在しないため、今後も緩やかに下が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658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90109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159052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348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86</xdr:row>
      <xdr:rowOff>159052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0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年度に策定した定員管理計画において、公立保育所の民営化等により、定員を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％）削減する目標としており、本年度末に達成見込みとなっているが、過去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年間の人口減少率は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％を上回っているため、この人口減少の影響に伴い人口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増となっている。また、他の類似団体が広域化を進めている消防本部を単独で組織していることも他団体よりも多くなっている一因となっている。引き続き行政サービスの質の向上と経費削減の両立を目指し、職員数の適正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119804</xdr:rowOff>
    </xdr:from>
    <xdr:to>
      <xdr:col>81</xdr:col>
      <xdr:colOff>44450</xdr:colOff>
      <xdr:row>64</xdr:row>
      <xdr:rowOff>158871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92604"/>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95673</xdr:rowOff>
    </xdr:from>
    <xdr:to>
      <xdr:col>77</xdr:col>
      <xdr:colOff>44450</xdr:colOff>
      <xdr:row>64</xdr:row>
      <xdr:rowOff>119804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06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56606</xdr:rowOff>
    </xdr:from>
    <xdr:to>
      <xdr:col>72</xdr:col>
      <xdr:colOff>203200</xdr:colOff>
      <xdr:row>64</xdr:row>
      <xdr:rowOff>95673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2940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54308</xdr:rowOff>
    </xdr:from>
    <xdr:to>
      <xdr:col>68</xdr:col>
      <xdr:colOff>152400</xdr:colOff>
      <xdr:row>64</xdr:row>
      <xdr:rowOff>56606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271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108071</xdr:rowOff>
    </xdr:from>
    <xdr:to>
      <xdr:col>81</xdr:col>
      <xdr:colOff>95250</xdr:colOff>
      <xdr:row>65</xdr:row>
      <xdr:rowOff>38221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80148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05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69004</xdr:rowOff>
    </xdr:from>
    <xdr:to>
      <xdr:col>77</xdr:col>
      <xdr:colOff>95250</xdr:colOff>
      <xdr:row>64</xdr:row>
      <xdr:rowOff>170604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155381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44873</xdr:rowOff>
    </xdr:from>
    <xdr:to>
      <xdr:col>73</xdr:col>
      <xdr:colOff>44450</xdr:colOff>
      <xdr:row>64</xdr:row>
      <xdr:rowOff>146473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131250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3508</xdr:rowOff>
    </xdr:from>
    <xdr:to>
      <xdr:col>64</xdr:col>
      <xdr:colOff>152400</xdr:colOff>
      <xdr:row>64</xdr:row>
      <xdr:rowOff>105108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89885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大型事業実施に伴い、償還額が増となるため、実質公債費比率についても増となることが予想される。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123084</xdr:rowOff>
    </xdr:from>
    <xdr:to>
      <xdr:col>81</xdr:col>
      <xdr:colOff>44450</xdr:colOff>
      <xdr:row>36</xdr:row>
      <xdr:rowOff>131128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9528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115041</xdr:rowOff>
    </xdr:from>
    <xdr:to>
      <xdr:col>77</xdr:col>
      <xdr:colOff>44450</xdr:colOff>
      <xdr:row>36</xdr:row>
      <xdr:rowOff>123084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872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100965</xdr:rowOff>
    </xdr:from>
    <xdr:to>
      <xdr:col>72</xdr:col>
      <xdr:colOff>203200</xdr:colOff>
      <xdr:row>36</xdr:row>
      <xdr:rowOff>115041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27316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100965</xdr:rowOff>
    </xdr:from>
    <xdr:to>
      <xdr:col>68</xdr:col>
      <xdr:colOff>152400</xdr:colOff>
      <xdr:row>36</xdr:row>
      <xdr:rowOff>106997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731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80328</xdr:rowOff>
    </xdr:from>
    <xdr:to>
      <xdr:col>81</xdr:col>
      <xdr:colOff>95250</xdr:colOff>
      <xdr:row>37</xdr:row>
      <xdr:rowOff>10478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96855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72284</xdr:rowOff>
    </xdr:from>
    <xdr:to>
      <xdr:col>77</xdr:col>
      <xdr:colOff>95250</xdr:colOff>
      <xdr:row>37</xdr:row>
      <xdr:rowOff>2434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12611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1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64241</xdr:rowOff>
    </xdr:from>
    <xdr:to>
      <xdr:col>73</xdr:col>
      <xdr:colOff>44450</xdr:colOff>
      <xdr:row>36</xdr:row>
      <xdr:rowOff>165841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4568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0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50165</xdr:rowOff>
    </xdr:from>
    <xdr:to>
      <xdr:col>68</xdr:col>
      <xdr:colOff>203200</xdr:colOff>
      <xdr:row>36</xdr:row>
      <xdr:rowOff>151765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161942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56197</xdr:rowOff>
    </xdr:from>
    <xdr:to>
      <xdr:col>64</xdr:col>
      <xdr:colOff>152400</xdr:colOff>
      <xdr:row>36</xdr:row>
      <xdr:rowOff>157797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167974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近年、大型事業の実施により、償還額以上の起債発行が続いていたため、地方債残高が増加傾向にある。令和２年度については、道の駅建設工事に伴い、例年以上の起債発行を行ったため、前年度と比較し、</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今後、償還額以内の起債発行や事業実施の適正化を図り、財政健全化に努める。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153755</xdr:rowOff>
    </xdr:from>
    <xdr:to>
      <xdr:col>81</xdr:col>
      <xdr:colOff>44450</xdr:colOff>
      <xdr:row>15</xdr:row>
      <xdr:rowOff>21315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54055"/>
          <a:ext cx="8382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97854</xdr:rowOff>
    </xdr:from>
    <xdr:to>
      <xdr:col>77</xdr:col>
      <xdr:colOff>44450</xdr:colOff>
      <xdr:row>14</xdr:row>
      <xdr:rowOff>153755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498154"/>
          <a:ext cx="889000" cy="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97854</xdr:rowOff>
    </xdr:from>
    <xdr:to>
      <xdr:col>72</xdr:col>
      <xdr:colOff>203200</xdr:colOff>
      <xdr:row>14</xdr:row>
      <xdr:rowOff>141690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98154"/>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111929</xdr:rowOff>
    </xdr:from>
    <xdr:to>
      <xdr:col>68</xdr:col>
      <xdr:colOff>152400</xdr:colOff>
      <xdr:row>14</xdr:row>
      <xdr:rowOff>141690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12229"/>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141965</xdr:rowOff>
    </xdr:from>
    <xdr:to>
      <xdr:col>81</xdr:col>
      <xdr:colOff>95250</xdr:colOff>
      <xdr:row>15</xdr:row>
      <xdr:rowOff>72115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114042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1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102955</xdr:rowOff>
    </xdr:from>
    <xdr:to>
      <xdr:col>77</xdr:col>
      <xdr:colOff>95250</xdr:colOff>
      <xdr:row>15</xdr:row>
      <xdr:rowOff>33105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43282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7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47054</xdr:rowOff>
    </xdr:from>
    <xdr:to>
      <xdr:col>73</xdr:col>
      <xdr:colOff>44450</xdr:colOff>
      <xdr:row>14</xdr:row>
      <xdr:rowOff>148654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158831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90890</xdr:rowOff>
    </xdr:from>
    <xdr:to>
      <xdr:col>68</xdr:col>
      <xdr:colOff>203200</xdr:colOff>
      <xdr:row>15</xdr:row>
      <xdr:rowOff>21040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31217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6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61129</xdr:rowOff>
    </xdr:from>
    <xdr:to>
      <xdr:col>64</xdr:col>
      <xdr:colOff>152400</xdr:colOff>
      <xdr:row>14</xdr:row>
      <xdr:rowOff>162729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1456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17,722
17,631
295.17
16,308,827
15,986,554
266,471
6,684,933
11,277,742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職員数が多く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手当が高いため、</a:t>
          </a:r>
          <a:r>
            <a:rPr kumimoji="1" lang="ja-JP" altLang="en-US" sz="1200">
              <a:latin typeface="ＭＳ Ｐゴシック" panose="020B0600070205080204" pitchFamily="50" charset="-128"/>
              <a:ea typeface="ＭＳ Ｐゴシック" panose="020B0600070205080204" pitchFamily="50" charset="-128"/>
            </a:rPr>
            <a:t>経常収支比率の人件費分が高い水準であった。その改善策として、特別昇給の見直しなど給与制度についての是正や新規採用の抑制による職員数の減など行財政改革への取組を通じて人件費の削減に努めてき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令和２年度については事業支弁人件費が増加したことにより、増となっているが、引き続き、行財政改革に取り組む。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類似団体平均を上回っており、新たな公共施設の指定管理費も発生していることから、今後も高い水準を維持していくことが予想されるため、歳出予算の精査などを行い、物件費圧縮に努める。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19</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7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57150</xdr:rowOff>
    </xdr:from>
    <xdr:to>
      <xdr:col>78</xdr:col>
      <xdr:colOff>69850</xdr:colOff>
      <xdr:row>19</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1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19050</xdr:rowOff>
    </xdr:from>
    <xdr:to>
      <xdr:col>73</xdr:col>
      <xdr:colOff>180975</xdr:colOff>
      <xdr:row>19</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7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63500</xdr:rowOff>
    </xdr:from>
    <xdr:to>
      <xdr:col>69</xdr:col>
      <xdr:colOff>92075</xdr:colOff>
      <xdr:row>19</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4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139700</xdr:rowOff>
    </xdr:from>
    <xdr:to>
      <xdr:col>82</xdr:col>
      <xdr:colOff>158750</xdr:colOff>
      <xdr:row>19</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6350</xdr:rowOff>
    </xdr:from>
    <xdr:to>
      <xdr:col>78</xdr:col>
      <xdr:colOff>120650</xdr:colOff>
      <xdr:row>19</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っており、前年度と比較すると若干の減となったものの、依然として高い水準にある。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施設型給付や障害者福祉サービス、生活保護費などが大きな割合を占めており、今後も扶助費については高い水準を維持していくことが予想されるため、各種審査の適正化や単独扶助の見直し等を行い、適正化に努め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139700</xdr:rowOff>
    </xdr:from>
    <xdr:to>
      <xdr:col>24</xdr:col>
      <xdr:colOff>25400</xdr:colOff>
      <xdr:row>61</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426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19050</xdr:rowOff>
    </xdr:from>
    <xdr:to>
      <xdr:col>19</xdr:col>
      <xdr:colOff>187325</xdr:colOff>
      <xdr:row>61</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38100</xdr:rowOff>
    </xdr:from>
    <xdr:to>
      <xdr:col>15</xdr:col>
      <xdr:colOff>98425</xdr:colOff>
      <xdr:row>61</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25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38100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88900</xdr:rowOff>
    </xdr:from>
    <xdr:to>
      <xdr:col>24</xdr:col>
      <xdr:colOff>76200</xdr:colOff>
      <xdr:row>61</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139700</xdr:rowOff>
    </xdr:from>
    <xdr:to>
      <xdr:col>20</xdr:col>
      <xdr:colOff>38100</xdr:colOff>
      <xdr:row>61</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31750</xdr:rowOff>
    </xdr:from>
    <xdr:to>
      <xdr:col>15</xdr:col>
      <xdr:colOff>149225</xdr:colOff>
      <xdr:row>61</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158750</xdr:rowOff>
    </xdr:from>
    <xdr:to>
      <xdr:col>11</xdr:col>
      <xdr:colOff>60325</xdr:colOff>
      <xdr:row>60</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120650</xdr:rowOff>
    </xdr:from>
    <xdr:to>
      <xdr:col>6</xdr:col>
      <xdr:colOff>171450</xdr:colOff>
      <xdr:row>60</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その他の経費は、０．３％減少したものの、類似団体を上回っている。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今後、施設の老朽化に伴い、維持管理費等が増加することが予想されるため、公共施設等総合管理計画や公共施設等個別施設計画に基づき、施設の集約化・複合化を進めていく必要がある。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1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34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58</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3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近年、類似団体平均を下回っている状況にあるため、今後も補助金の見直しを行い、適正な水準を維持していく。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11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88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近年、大型事業等の実施に伴い、元金償還以上の地方債発行を行っており、地方債残高が増加傾向にあるため、地方債残高の圧縮に努め、適正な地方債管理に努める。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75565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609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75565</xdr:rowOff>
    </xdr:from>
    <xdr:to>
      <xdr:col>19</xdr:col>
      <xdr:colOff>187325</xdr:colOff>
      <xdr:row>74</xdr:row>
      <xdr:rowOff>75565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62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75565</xdr:rowOff>
    </xdr:from>
    <xdr:to>
      <xdr:col>15</xdr:col>
      <xdr:colOff>98425</xdr:colOff>
      <xdr:row>74</xdr:row>
      <xdr:rowOff>83185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628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83185</xdr:rowOff>
    </xdr:from>
    <xdr:to>
      <xdr:col>11</xdr:col>
      <xdr:colOff>9525</xdr:colOff>
      <xdr:row>74</xdr:row>
      <xdr:rowOff>86995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770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102887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24765</xdr:rowOff>
    </xdr:from>
    <xdr:to>
      <xdr:col>20</xdr:col>
      <xdr:colOff>38100</xdr:colOff>
      <xdr:row>74</xdr:row>
      <xdr:rowOff>126365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136542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24765</xdr:rowOff>
    </xdr:from>
    <xdr:to>
      <xdr:col>15</xdr:col>
      <xdr:colOff>149225</xdr:colOff>
      <xdr:row>74</xdr:row>
      <xdr:rowOff>126365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136542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32385</xdr:rowOff>
    </xdr:from>
    <xdr:to>
      <xdr:col>11</xdr:col>
      <xdr:colOff>60325</xdr:colOff>
      <xdr:row>74</xdr:row>
      <xdr:rowOff>133985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144162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36195</xdr:rowOff>
    </xdr:from>
    <xdr:to>
      <xdr:col>6</xdr:col>
      <xdr:colOff>171450</xdr:colOff>
      <xdr:row>74</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147972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公債費以外の経費全体としては、類似団体を上回っており、依然として高い水準にある。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主な要因としては、扶助費や人件費等であるため、単独事業等の見直しを図り、適正化に努めていく必要がある。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8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8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58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60619</xdr:rowOff>
    </xdr:from>
    <xdr:to>
      <xdr:col>29</xdr:col>
      <xdr:colOff>127000</xdr:colOff>
      <xdr:row>16</xdr:row>
      <xdr:rowOff>94746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1444"/>
          <a:ext cx="647700" cy="3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94746</xdr:rowOff>
    </xdr:from>
    <xdr:to>
      <xdr:col>26</xdr:col>
      <xdr:colOff>50800</xdr:colOff>
      <xdr:row>17</xdr:row>
      <xdr:rowOff>2914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85571"/>
          <a:ext cx="698500" cy="7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2914</xdr:rowOff>
    </xdr:from>
    <xdr:to>
      <xdr:col>22</xdr:col>
      <xdr:colOff>114300</xdr:colOff>
      <xdr:row>17</xdr:row>
      <xdr:rowOff>10022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65189"/>
          <a:ext cx="698500" cy="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10022</xdr:rowOff>
    </xdr:from>
    <xdr:to>
      <xdr:col>18</xdr:col>
      <xdr:colOff>177800</xdr:colOff>
      <xdr:row>17</xdr:row>
      <xdr:rowOff>74193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2297"/>
          <a:ext cx="698500" cy="6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9819</xdr:rowOff>
    </xdr:from>
    <xdr:to>
      <xdr:col>29</xdr:col>
      <xdr:colOff>177800</xdr:colOff>
      <xdr:row>16</xdr:row>
      <xdr:rowOff>111419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26346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43946</xdr:rowOff>
    </xdr:from>
    <xdr:to>
      <xdr:col>26</xdr:col>
      <xdr:colOff>101600</xdr:colOff>
      <xdr:row>16</xdr:row>
      <xdr:rowOff>145546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155723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123564</xdr:rowOff>
    </xdr:from>
    <xdr:to>
      <xdr:col>22</xdr:col>
      <xdr:colOff>165100</xdr:colOff>
      <xdr:row>17</xdr:row>
      <xdr:rowOff>53714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63891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130672</xdr:rowOff>
    </xdr:from>
    <xdr:to>
      <xdr:col>19</xdr:col>
      <xdr:colOff>38100</xdr:colOff>
      <xdr:row>17</xdr:row>
      <xdr:rowOff>60822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70999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23393</xdr:rowOff>
    </xdr:from>
    <xdr:to>
      <xdr:col>15</xdr:col>
      <xdr:colOff>101600</xdr:colOff>
      <xdr:row>17</xdr:row>
      <xdr:rowOff>124993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135170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9957</xdr:rowOff>
    </xdr:from>
    <xdr:to>
      <xdr:col>29</xdr:col>
      <xdr:colOff>127000</xdr:colOff>
      <xdr:row>38</xdr:row>
      <xdr:rowOff>13854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77557"/>
          <a:ext cx="647700" cy="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13854</xdr:rowOff>
    </xdr:from>
    <xdr:to>
      <xdr:col>26</xdr:col>
      <xdr:colOff>50800</xdr:colOff>
      <xdr:row>38</xdr:row>
      <xdr:rowOff>19733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81454"/>
          <a:ext cx="698500" cy="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19733</xdr:rowOff>
    </xdr:from>
    <xdr:to>
      <xdr:col>22</xdr:col>
      <xdr:colOff>114300</xdr:colOff>
      <xdr:row>38</xdr:row>
      <xdr:rowOff>27978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87333"/>
          <a:ext cx="698500" cy="8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27978</xdr:rowOff>
    </xdr:from>
    <xdr:to>
      <xdr:col>18</xdr:col>
      <xdr:colOff>177800</xdr:colOff>
      <xdr:row>38</xdr:row>
      <xdr:rowOff>32295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95578"/>
          <a:ext cx="698500" cy="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302057</xdr:rowOff>
    </xdr:from>
    <xdr:to>
      <xdr:col>29</xdr:col>
      <xdr:colOff>177800</xdr:colOff>
      <xdr:row>38</xdr:row>
      <xdr:rowOff>60757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274134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305954</xdr:rowOff>
    </xdr:from>
    <xdr:to>
      <xdr:col>26</xdr:col>
      <xdr:colOff>101600</xdr:colOff>
      <xdr:row>38</xdr:row>
      <xdr:rowOff>64654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49431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311833</xdr:rowOff>
    </xdr:from>
    <xdr:to>
      <xdr:col>22</xdr:col>
      <xdr:colOff>165100</xdr:colOff>
      <xdr:row>38</xdr:row>
      <xdr:rowOff>70533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55310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320078</xdr:rowOff>
    </xdr:from>
    <xdr:to>
      <xdr:col>19</xdr:col>
      <xdr:colOff>38100</xdr:colOff>
      <xdr:row>38</xdr:row>
      <xdr:rowOff>78778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63555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324395</xdr:rowOff>
    </xdr:from>
    <xdr:to>
      <xdr:col>15</xdr:col>
      <xdr:colOff>101600</xdr:colOff>
      <xdr:row>38</xdr:row>
      <xdr:rowOff>83095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67872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17,722
17,631
295.17
16,308,827
15,986,554
266,471
6,684,933
11,277,742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8407</xdr:rowOff>
    </xdr:from>
    <xdr:to>
      <xdr:col>24</xdr:col>
      <xdr:colOff>63500</xdr:colOff>
      <xdr:row>34</xdr:row>
      <xdr:rowOff>154842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7707"/>
          <a:ext cx="838200" cy="1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121553</xdr:rowOff>
    </xdr:from>
    <xdr:to>
      <xdr:col>19</xdr:col>
      <xdr:colOff>177800</xdr:colOff>
      <xdr:row>34</xdr:row>
      <xdr:rowOff>154842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50853"/>
          <a:ext cx="889000" cy="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54476</xdr:rowOff>
    </xdr:from>
    <xdr:to>
      <xdr:col>15</xdr:col>
      <xdr:colOff>50800</xdr:colOff>
      <xdr:row>34</xdr:row>
      <xdr:rowOff>121553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83776"/>
          <a:ext cx="8890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54476</xdr:rowOff>
    </xdr:from>
    <xdr:to>
      <xdr:col>10</xdr:col>
      <xdr:colOff>114300</xdr:colOff>
      <xdr:row>34</xdr:row>
      <xdr:rowOff>82833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83776"/>
          <a:ext cx="889000" cy="2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129057</xdr:rowOff>
    </xdr:from>
    <xdr:to>
      <xdr:col>24</xdr:col>
      <xdr:colOff>114300</xdr:colOff>
      <xdr:row>34</xdr:row>
      <xdr:rowOff>59207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151934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104042</xdr:rowOff>
    </xdr:from>
    <xdr:to>
      <xdr:col>20</xdr:col>
      <xdr:colOff>38100</xdr:colOff>
      <xdr:row>35</xdr:row>
      <xdr:rowOff>34192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50719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0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70753</xdr:rowOff>
    </xdr:from>
    <xdr:to>
      <xdr:col>15</xdr:col>
      <xdr:colOff>101600</xdr:colOff>
      <xdr:row>35</xdr:row>
      <xdr:rowOff>903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17430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3676</xdr:rowOff>
    </xdr:from>
    <xdr:to>
      <xdr:col>10</xdr:col>
      <xdr:colOff>165100</xdr:colOff>
      <xdr:row>34</xdr:row>
      <xdr:rowOff>105276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121803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0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32033</xdr:rowOff>
    </xdr:from>
    <xdr:to>
      <xdr:col>6</xdr:col>
      <xdr:colOff>38100</xdr:colOff>
      <xdr:row>34</xdr:row>
      <xdr:rowOff>133633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150160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3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93072</xdr:rowOff>
    </xdr:from>
    <xdr:to>
      <xdr:col>24</xdr:col>
      <xdr:colOff>63500</xdr:colOff>
      <xdr:row>57</xdr:row>
      <xdr:rowOff>122800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65722"/>
          <a:ext cx="83820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122800</xdr:rowOff>
    </xdr:from>
    <xdr:to>
      <xdr:col>19</xdr:col>
      <xdr:colOff>177800</xdr:colOff>
      <xdr:row>57</xdr:row>
      <xdr:rowOff>149928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95450"/>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149928</xdr:rowOff>
    </xdr:from>
    <xdr:to>
      <xdr:col>15</xdr:col>
      <xdr:colOff>50800</xdr:colOff>
      <xdr:row>58</xdr:row>
      <xdr:rowOff>12023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22578"/>
          <a:ext cx="889000" cy="3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170924</xdr:rowOff>
    </xdr:from>
    <xdr:to>
      <xdr:col>10</xdr:col>
      <xdr:colOff>114300</xdr:colOff>
      <xdr:row>58</xdr:row>
      <xdr:rowOff>12023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43574"/>
          <a:ext cx="8890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42272</xdr:rowOff>
    </xdr:from>
    <xdr:to>
      <xdr:col>24</xdr:col>
      <xdr:colOff>114300</xdr:colOff>
      <xdr:row>57</xdr:row>
      <xdr:rowOff>143872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65149</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6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72000</xdr:rowOff>
    </xdr:from>
    <xdr:to>
      <xdr:col>20</xdr:col>
      <xdr:colOff>38100</xdr:colOff>
      <xdr:row>58</xdr:row>
      <xdr:rowOff>2150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18677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1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99128</xdr:rowOff>
    </xdr:from>
    <xdr:to>
      <xdr:col>15</xdr:col>
      <xdr:colOff>101600</xdr:colOff>
      <xdr:row>58</xdr:row>
      <xdr:rowOff>29278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45805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132673</xdr:rowOff>
    </xdr:from>
    <xdr:to>
      <xdr:col>10</xdr:col>
      <xdr:colOff>165100</xdr:colOff>
      <xdr:row>58</xdr:row>
      <xdr:rowOff>62823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79350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120124</xdr:rowOff>
    </xdr:from>
    <xdr:to>
      <xdr:col>6</xdr:col>
      <xdr:colOff>38100</xdr:colOff>
      <xdr:row>58</xdr:row>
      <xdr:rowOff>50274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66801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90666</xdr:rowOff>
    </xdr:from>
    <xdr:to>
      <xdr:col>24</xdr:col>
      <xdr:colOff>63500</xdr:colOff>
      <xdr:row>78</xdr:row>
      <xdr:rowOff>134671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63766"/>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134671</xdr:rowOff>
    </xdr:from>
    <xdr:to>
      <xdr:col>19</xdr:col>
      <xdr:colOff>177800</xdr:colOff>
      <xdr:row>78</xdr:row>
      <xdr:rowOff>146159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07771"/>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146159</xdr:rowOff>
    </xdr:from>
    <xdr:to>
      <xdr:col>15</xdr:col>
      <xdr:colOff>50800</xdr:colOff>
      <xdr:row>78</xdr:row>
      <xdr:rowOff>147816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1925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147816</xdr:rowOff>
    </xdr:from>
    <xdr:to>
      <xdr:col>10</xdr:col>
      <xdr:colOff>114300</xdr:colOff>
      <xdr:row>78</xdr:row>
      <xdr:rowOff>150768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0916"/>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39866</xdr:rowOff>
    </xdr:from>
    <xdr:to>
      <xdr:col>24</xdr:col>
      <xdr:colOff>114300</xdr:colOff>
      <xdr:row>78</xdr:row>
      <xdr:rowOff>141466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134250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83871</xdr:rowOff>
    </xdr:from>
    <xdr:to>
      <xdr:col>20</xdr:col>
      <xdr:colOff>38100</xdr:colOff>
      <xdr:row>79</xdr:row>
      <xdr:rowOff>14021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95359</xdr:rowOff>
    </xdr:from>
    <xdr:to>
      <xdr:col>15</xdr:col>
      <xdr:colOff>101600</xdr:colOff>
      <xdr:row>79</xdr:row>
      <xdr:rowOff>25509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16636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97016</xdr:rowOff>
    </xdr:from>
    <xdr:to>
      <xdr:col>10</xdr:col>
      <xdr:colOff>165100</xdr:colOff>
      <xdr:row>79</xdr:row>
      <xdr:rowOff>27166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18293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99968</xdr:rowOff>
    </xdr:from>
    <xdr:to>
      <xdr:col>6</xdr:col>
      <xdr:colOff>38100</xdr:colOff>
      <xdr:row>79</xdr:row>
      <xdr:rowOff>30118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21245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6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87681</xdr:rowOff>
    </xdr:from>
    <xdr:to>
      <xdr:col>24</xdr:col>
      <xdr:colOff>63500</xdr:colOff>
      <xdr:row>91</xdr:row>
      <xdr:rowOff>123534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689631"/>
          <a:ext cx="838200" cy="3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123534</xdr:rowOff>
    </xdr:from>
    <xdr:to>
      <xdr:col>19</xdr:col>
      <xdr:colOff>177800</xdr:colOff>
      <xdr:row>92</xdr:row>
      <xdr:rowOff>93929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25484"/>
          <a:ext cx="889000" cy="1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93929</xdr:rowOff>
    </xdr:from>
    <xdr:to>
      <xdr:col>15</xdr:col>
      <xdr:colOff>50800</xdr:colOff>
      <xdr:row>92</xdr:row>
      <xdr:rowOff>111303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6732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111303</xdr:rowOff>
    </xdr:from>
    <xdr:to>
      <xdr:col>10</xdr:col>
      <xdr:colOff>114300</xdr:colOff>
      <xdr:row>92</xdr:row>
      <xdr:rowOff>162737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88470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36881</xdr:rowOff>
    </xdr:from>
    <xdr:to>
      <xdr:col>24</xdr:col>
      <xdr:colOff>114300</xdr:colOff>
      <xdr:row>91</xdr:row>
      <xdr:rowOff>138481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6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59758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4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72734</xdr:rowOff>
    </xdr:from>
    <xdr:to>
      <xdr:col>20</xdr:col>
      <xdr:colOff>38100</xdr:colOff>
      <xdr:row>92</xdr:row>
      <xdr:rowOff>2884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6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19411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4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43129</xdr:rowOff>
    </xdr:from>
    <xdr:to>
      <xdr:col>15</xdr:col>
      <xdr:colOff>101600</xdr:colOff>
      <xdr:row>92</xdr:row>
      <xdr:rowOff>144729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161256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59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60503</xdr:rowOff>
    </xdr:from>
    <xdr:to>
      <xdr:col>10</xdr:col>
      <xdr:colOff>165100</xdr:colOff>
      <xdr:row>92</xdr:row>
      <xdr:rowOff>162103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8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7180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6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111937</xdr:rowOff>
    </xdr:from>
    <xdr:to>
      <xdr:col>6</xdr:col>
      <xdr:colOff>38100</xdr:colOff>
      <xdr:row>93</xdr:row>
      <xdr:rowOff>42087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8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58614</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6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126422</xdr:rowOff>
    </xdr:from>
    <xdr:to>
      <xdr:col>55</xdr:col>
      <xdr:colOff>0</xdr:colOff>
      <xdr:row>38</xdr:row>
      <xdr:rowOff>38306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27172"/>
          <a:ext cx="838200" cy="4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38306</xdr:rowOff>
    </xdr:from>
    <xdr:to>
      <xdr:col>50</xdr:col>
      <xdr:colOff>114300</xdr:colOff>
      <xdr:row>38</xdr:row>
      <xdr:rowOff>44886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534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44886</xdr:rowOff>
    </xdr:from>
    <xdr:to>
      <xdr:col>45</xdr:col>
      <xdr:colOff>177800</xdr:colOff>
      <xdr:row>38</xdr:row>
      <xdr:rowOff>56640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59986"/>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47885</xdr:rowOff>
    </xdr:from>
    <xdr:to>
      <xdr:col>41</xdr:col>
      <xdr:colOff>50800</xdr:colOff>
      <xdr:row>38</xdr:row>
      <xdr:rowOff>56640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62985"/>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75622</xdr:rowOff>
    </xdr:from>
    <xdr:to>
      <xdr:col>55</xdr:col>
      <xdr:colOff>50800</xdr:colOff>
      <xdr:row>36</xdr:row>
      <xdr:rowOff>5772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98499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158956</xdr:rowOff>
    </xdr:from>
    <xdr:to>
      <xdr:col>50</xdr:col>
      <xdr:colOff>165100</xdr:colOff>
      <xdr:row>38</xdr:row>
      <xdr:rowOff>89106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80233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165536</xdr:rowOff>
    </xdr:from>
    <xdr:to>
      <xdr:col>46</xdr:col>
      <xdr:colOff>38100</xdr:colOff>
      <xdr:row>38</xdr:row>
      <xdr:rowOff>95686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86813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5840</xdr:rowOff>
    </xdr:from>
    <xdr:to>
      <xdr:col>41</xdr:col>
      <xdr:colOff>101600</xdr:colOff>
      <xdr:row>38</xdr:row>
      <xdr:rowOff>107440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98567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168535</xdr:rowOff>
    </xdr:from>
    <xdr:to>
      <xdr:col>36</xdr:col>
      <xdr:colOff>165100</xdr:colOff>
      <xdr:row>38</xdr:row>
      <xdr:rowOff>98685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115211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165756</xdr:rowOff>
    </xdr:from>
    <xdr:to>
      <xdr:col>55</xdr:col>
      <xdr:colOff>0</xdr:colOff>
      <xdr:row>55</xdr:row>
      <xdr:rowOff>79963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24056"/>
          <a:ext cx="838200" cy="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165756</xdr:rowOff>
    </xdr:from>
    <xdr:to>
      <xdr:col>50</xdr:col>
      <xdr:colOff>114300</xdr:colOff>
      <xdr:row>55</xdr:row>
      <xdr:rowOff>151528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24056"/>
          <a:ext cx="889000" cy="15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151528</xdr:rowOff>
    </xdr:from>
    <xdr:to>
      <xdr:col>45</xdr:col>
      <xdr:colOff>177800</xdr:colOff>
      <xdr:row>56</xdr:row>
      <xdr:rowOff>162716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81278"/>
          <a:ext cx="889000" cy="1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112250</xdr:rowOff>
    </xdr:from>
    <xdr:to>
      <xdr:col>41</xdr:col>
      <xdr:colOff>50800</xdr:colOff>
      <xdr:row>56</xdr:row>
      <xdr:rowOff>162716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13450"/>
          <a:ext cx="8890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29163</xdr:rowOff>
    </xdr:from>
    <xdr:to>
      <xdr:col>55</xdr:col>
      <xdr:colOff>50800</xdr:colOff>
      <xdr:row>55</xdr:row>
      <xdr:rowOff>130763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52040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1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114956</xdr:rowOff>
    </xdr:from>
    <xdr:to>
      <xdr:col>50</xdr:col>
      <xdr:colOff>165100</xdr:colOff>
      <xdr:row>55</xdr:row>
      <xdr:rowOff>45106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61633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4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100728</xdr:rowOff>
    </xdr:from>
    <xdr:to>
      <xdr:col>46</xdr:col>
      <xdr:colOff>38100</xdr:colOff>
      <xdr:row>56</xdr:row>
      <xdr:rowOff>30878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47405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0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111916</xdr:rowOff>
    </xdr:from>
    <xdr:to>
      <xdr:col>41</xdr:col>
      <xdr:colOff>101600</xdr:colOff>
      <xdr:row>57</xdr:row>
      <xdr:rowOff>42066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33193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61450</xdr:rowOff>
    </xdr:from>
    <xdr:to>
      <xdr:col>36</xdr:col>
      <xdr:colOff>165100</xdr:colOff>
      <xdr:row>56</xdr:row>
      <xdr:rowOff>163050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154177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153398</xdr:rowOff>
    </xdr:from>
    <xdr:to>
      <xdr:col>55</xdr:col>
      <xdr:colOff>0</xdr:colOff>
      <xdr:row>77</xdr:row>
      <xdr:rowOff>14326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12148"/>
          <a:ext cx="838200" cy="20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14326</xdr:rowOff>
    </xdr:from>
    <xdr:to>
      <xdr:col>50</xdr:col>
      <xdr:colOff>114300</xdr:colOff>
      <xdr:row>78</xdr:row>
      <xdr:rowOff>21523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15976"/>
          <a:ext cx="889000" cy="17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154330</xdr:rowOff>
    </xdr:from>
    <xdr:to>
      <xdr:col>45</xdr:col>
      <xdr:colOff>177800</xdr:colOff>
      <xdr:row>78</xdr:row>
      <xdr:rowOff>21523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55980"/>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133446</xdr:rowOff>
    </xdr:from>
    <xdr:to>
      <xdr:col>41</xdr:col>
      <xdr:colOff>50800</xdr:colOff>
      <xdr:row>77</xdr:row>
      <xdr:rowOff>154330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63646"/>
          <a:ext cx="889000" cy="19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102598</xdr:rowOff>
    </xdr:from>
    <xdr:to>
      <xdr:col>55</xdr:col>
      <xdr:colOff>50800</xdr:colOff>
      <xdr:row>76</xdr:row>
      <xdr:rowOff>32748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125475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1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134976</xdr:rowOff>
    </xdr:from>
    <xdr:to>
      <xdr:col>50</xdr:col>
      <xdr:colOff>165100</xdr:colOff>
      <xdr:row>77</xdr:row>
      <xdr:rowOff>65126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81653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142173</xdr:rowOff>
    </xdr:from>
    <xdr:to>
      <xdr:col>46</xdr:col>
      <xdr:colOff>38100</xdr:colOff>
      <xdr:row>78</xdr:row>
      <xdr:rowOff>72323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63450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103530</xdr:rowOff>
    </xdr:from>
    <xdr:to>
      <xdr:col>41</xdr:col>
      <xdr:colOff>101600</xdr:colOff>
      <xdr:row>78</xdr:row>
      <xdr:rowOff>33680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82646</xdr:rowOff>
    </xdr:from>
    <xdr:to>
      <xdr:col>36</xdr:col>
      <xdr:colOff>165100</xdr:colOff>
      <xdr:row>77</xdr:row>
      <xdr:rowOff>12796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29322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50611</xdr:rowOff>
    </xdr:from>
    <xdr:to>
      <xdr:col>55</xdr:col>
      <xdr:colOff>0</xdr:colOff>
      <xdr:row>97</xdr:row>
      <xdr:rowOff>395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38361"/>
          <a:ext cx="838200" cy="2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50611</xdr:rowOff>
    </xdr:from>
    <xdr:to>
      <xdr:col>50</xdr:col>
      <xdr:colOff>114300</xdr:colOff>
      <xdr:row>96</xdr:row>
      <xdr:rowOff>107609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38361"/>
          <a:ext cx="889000" cy="2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107609</xdr:rowOff>
    </xdr:from>
    <xdr:to>
      <xdr:col>45</xdr:col>
      <xdr:colOff>177800</xdr:colOff>
      <xdr:row>97</xdr:row>
      <xdr:rowOff>46399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66809"/>
          <a:ext cx="889000" cy="1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46399</xdr:rowOff>
    </xdr:from>
    <xdr:to>
      <xdr:col>41</xdr:col>
      <xdr:colOff>50800</xdr:colOff>
      <xdr:row>97</xdr:row>
      <xdr:rowOff>70870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77049"/>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121045</xdr:rowOff>
    </xdr:from>
    <xdr:to>
      <xdr:col>55</xdr:col>
      <xdr:colOff>50800</xdr:colOff>
      <xdr:row>97</xdr:row>
      <xdr:rowOff>51195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99472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171261</xdr:rowOff>
    </xdr:from>
    <xdr:to>
      <xdr:col>50</xdr:col>
      <xdr:colOff>165100</xdr:colOff>
      <xdr:row>95</xdr:row>
      <xdr:rowOff>101411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117938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6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56809</xdr:rowOff>
    </xdr:from>
    <xdr:to>
      <xdr:col>46</xdr:col>
      <xdr:colOff>38100</xdr:colOff>
      <xdr:row>96</xdr:row>
      <xdr:rowOff>158409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3486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167049</xdr:rowOff>
    </xdr:from>
    <xdr:to>
      <xdr:col>41</xdr:col>
      <xdr:colOff>101600</xdr:colOff>
      <xdr:row>97</xdr:row>
      <xdr:rowOff>97199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88326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20070</xdr:rowOff>
    </xdr:from>
    <xdr:to>
      <xdr:col>36</xdr:col>
      <xdr:colOff>165100</xdr:colOff>
      <xdr:row>97</xdr:row>
      <xdr:rowOff>121670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112797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10058</xdr:rowOff>
    </xdr:from>
    <xdr:to>
      <xdr:col>85</xdr:col>
      <xdr:colOff>127000</xdr:colOff>
      <xdr:row>37</xdr:row>
      <xdr:rowOff>118364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353708"/>
          <a:ext cx="838200" cy="10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118364</xdr:rowOff>
    </xdr:from>
    <xdr:to>
      <xdr:col>81</xdr:col>
      <xdr:colOff>50800</xdr:colOff>
      <xdr:row>38</xdr:row>
      <xdr:rowOff>30683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462014"/>
          <a:ext cx="889000" cy="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30683</xdr:rowOff>
    </xdr:from>
    <xdr:to>
      <xdr:col>76</xdr:col>
      <xdr:colOff>114300</xdr:colOff>
      <xdr:row>38</xdr:row>
      <xdr:rowOff>38164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45783"/>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38164</xdr:rowOff>
    </xdr:from>
    <xdr:to>
      <xdr:col>71</xdr:col>
      <xdr:colOff>177800</xdr:colOff>
      <xdr:row>38</xdr:row>
      <xdr:rowOff>69494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53264"/>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130708</xdr:rowOff>
    </xdr:from>
    <xdr:to>
      <xdr:col>85</xdr:col>
      <xdr:colOff>177800</xdr:colOff>
      <xdr:row>37</xdr:row>
      <xdr:rowOff>60858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3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153585</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1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67564</xdr:rowOff>
    </xdr:from>
    <xdr:to>
      <xdr:col>81</xdr:col>
      <xdr:colOff>101600</xdr:colOff>
      <xdr:row>37</xdr:row>
      <xdr:rowOff>169164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14241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151333</xdr:rowOff>
    </xdr:from>
    <xdr:to>
      <xdr:col>76</xdr:col>
      <xdr:colOff>165100</xdr:colOff>
      <xdr:row>38</xdr:row>
      <xdr:rowOff>81483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98010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158814</xdr:rowOff>
    </xdr:from>
    <xdr:to>
      <xdr:col>72</xdr:col>
      <xdr:colOff>38100</xdr:colOff>
      <xdr:row>38</xdr:row>
      <xdr:rowOff>88964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105491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18694</xdr:rowOff>
    </xdr:from>
    <xdr:to>
      <xdr:col>67</xdr:col>
      <xdr:colOff>101600</xdr:colOff>
      <xdr:row>38</xdr:row>
      <xdr:rowOff>120294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136821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3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101341</xdr:rowOff>
    </xdr:from>
    <xdr:to>
      <xdr:col>85</xdr:col>
      <xdr:colOff>127000</xdr:colOff>
      <xdr:row>78</xdr:row>
      <xdr:rowOff>107914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74441"/>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107914</xdr:rowOff>
    </xdr:from>
    <xdr:to>
      <xdr:col>81</xdr:col>
      <xdr:colOff>50800</xdr:colOff>
      <xdr:row>78</xdr:row>
      <xdr:rowOff>108192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8101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102918</xdr:rowOff>
    </xdr:from>
    <xdr:to>
      <xdr:col>76</xdr:col>
      <xdr:colOff>114300</xdr:colOff>
      <xdr:row>78</xdr:row>
      <xdr:rowOff>108192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60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102867</xdr:rowOff>
    </xdr:from>
    <xdr:to>
      <xdr:col>71</xdr:col>
      <xdr:colOff>177800</xdr:colOff>
      <xdr:row>78</xdr:row>
      <xdr:rowOff>102918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7596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50541</xdr:rowOff>
    </xdr:from>
    <xdr:to>
      <xdr:col>85</xdr:col>
      <xdr:colOff>177800</xdr:colOff>
      <xdr:row>78</xdr:row>
      <xdr:rowOff>152141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57114</xdr:rowOff>
    </xdr:from>
    <xdr:to>
      <xdr:col>81</xdr:col>
      <xdr:colOff>101600</xdr:colOff>
      <xdr:row>78</xdr:row>
      <xdr:rowOff>158714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149841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57392</xdr:rowOff>
    </xdr:from>
    <xdr:to>
      <xdr:col>76</xdr:col>
      <xdr:colOff>165100</xdr:colOff>
      <xdr:row>78</xdr:row>
      <xdr:rowOff>158992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150119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52118</xdr:rowOff>
    </xdr:from>
    <xdr:to>
      <xdr:col>72</xdr:col>
      <xdr:colOff>38100</xdr:colOff>
      <xdr:row>78</xdr:row>
      <xdr:rowOff>153718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144845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52067</xdr:rowOff>
    </xdr:from>
    <xdr:to>
      <xdr:col>67</xdr:col>
      <xdr:colOff>101600</xdr:colOff>
      <xdr:row>78</xdr:row>
      <xdr:rowOff>153667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144794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101457</xdr:rowOff>
    </xdr:from>
    <xdr:to>
      <xdr:col>85</xdr:col>
      <xdr:colOff>127000</xdr:colOff>
      <xdr:row>98</xdr:row>
      <xdr:rowOff>106933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3557"/>
          <a:ext cx="8382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106933</xdr:rowOff>
    </xdr:from>
    <xdr:to>
      <xdr:col>81</xdr:col>
      <xdr:colOff>50800</xdr:colOff>
      <xdr:row>98</xdr:row>
      <xdr:rowOff>108217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903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106665</xdr:rowOff>
    </xdr:from>
    <xdr:to>
      <xdr:col>76</xdr:col>
      <xdr:colOff>114300</xdr:colOff>
      <xdr:row>98</xdr:row>
      <xdr:rowOff>108217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8765"/>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106665</xdr:rowOff>
    </xdr:from>
    <xdr:to>
      <xdr:col>71</xdr:col>
      <xdr:colOff>177800</xdr:colOff>
      <xdr:row>98</xdr:row>
      <xdr:rowOff>113055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8765"/>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50657</xdr:rowOff>
    </xdr:from>
    <xdr:to>
      <xdr:col>85</xdr:col>
      <xdr:colOff>177800</xdr:colOff>
      <xdr:row>98</xdr:row>
      <xdr:rowOff>152257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56133</xdr:rowOff>
    </xdr:from>
    <xdr:to>
      <xdr:col>81</xdr:col>
      <xdr:colOff>101600</xdr:colOff>
      <xdr:row>98</xdr:row>
      <xdr:rowOff>157733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148860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57417</xdr:rowOff>
    </xdr:from>
    <xdr:to>
      <xdr:col>76</xdr:col>
      <xdr:colOff>165100</xdr:colOff>
      <xdr:row>98</xdr:row>
      <xdr:rowOff>159017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150144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55865</xdr:rowOff>
    </xdr:from>
    <xdr:to>
      <xdr:col>72</xdr:col>
      <xdr:colOff>38100</xdr:colOff>
      <xdr:row>98</xdr:row>
      <xdr:rowOff>157465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148592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62255</xdr:rowOff>
    </xdr:from>
    <xdr:to>
      <xdr:col>67</xdr:col>
      <xdr:colOff>101600</xdr:colOff>
      <xdr:row>98</xdr:row>
      <xdr:rowOff>163855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154982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111674</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26774"/>
          <a:ext cx="8382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113640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2874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25903</xdr:rowOff>
    </xdr:from>
    <xdr:to>
      <xdr:col>107</xdr:col>
      <xdr:colOff>50800</xdr:colOff>
      <xdr:row>38</xdr:row>
      <xdr:rowOff>113640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41003"/>
          <a:ext cx="889000" cy="8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136271</xdr:rowOff>
    </xdr:from>
    <xdr:to>
      <xdr:col>102</xdr:col>
      <xdr:colOff>114300</xdr:colOff>
      <xdr:row>38</xdr:row>
      <xdr:rowOff>25903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479921"/>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60874</xdr:rowOff>
    </xdr:from>
    <xdr:to>
      <xdr:col>116</xdr:col>
      <xdr:colOff>114300</xdr:colOff>
      <xdr:row>38</xdr:row>
      <xdr:rowOff>162474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7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147251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9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62840</xdr:rowOff>
    </xdr:from>
    <xdr:to>
      <xdr:col>107</xdr:col>
      <xdr:colOff>101600</xdr:colOff>
      <xdr:row>38</xdr:row>
      <xdr:rowOff>164440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155567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146553</xdr:rowOff>
    </xdr:from>
    <xdr:to>
      <xdr:col>102</xdr:col>
      <xdr:colOff>165100</xdr:colOff>
      <xdr:row>38</xdr:row>
      <xdr:rowOff>76703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93230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85471</xdr:rowOff>
    </xdr:from>
    <xdr:to>
      <xdr:col>98</xdr:col>
      <xdr:colOff>38100</xdr:colOff>
      <xdr:row>38</xdr:row>
      <xdr:rowOff>15621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32148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0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150558</xdr:rowOff>
    </xdr:from>
    <xdr:to>
      <xdr:col>116</xdr:col>
      <xdr:colOff>63500</xdr:colOff>
      <xdr:row>58</xdr:row>
      <xdr:rowOff>158935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4658"/>
          <a:ext cx="8382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158935</xdr:rowOff>
    </xdr:from>
    <xdr:to>
      <xdr:col>111</xdr:col>
      <xdr:colOff>177800</xdr:colOff>
      <xdr:row>58</xdr:row>
      <xdr:rowOff>161466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3035"/>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161466</xdr:rowOff>
    </xdr:from>
    <xdr:to>
      <xdr:col>107</xdr:col>
      <xdr:colOff>50800</xdr:colOff>
      <xdr:row>58</xdr:row>
      <xdr:rowOff>163572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5566"/>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163572</xdr:rowOff>
    </xdr:from>
    <xdr:to>
      <xdr:col>102</xdr:col>
      <xdr:colOff>114300</xdr:colOff>
      <xdr:row>58</xdr:row>
      <xdr:rowOff>164650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767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99758</xdr:rowOff>
    </xdr:from>
    <xdr:to>
      <xdr:col>116</xdr:col>
      <xdr:colOff>114300</xdr:colOff>
      <xdr:row>59</xdr:row>
      <xdr:rowOff>29908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59135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3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108135</xdr:rowOff>
    </xdr:from>
    <xdr:to>
      <xdr:col>112</xdr:col>
      <xdr:colOff>38100</xdr:colOff>
      <xdr:row>59</xdr:row>
      <xdr:rowOff>38285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54812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110666</xdr:rowOff>
    </xdr:from>
    <xdr:to>
      <xdr:col>107</xdr:col>
      <xdr:colOff>101600</xdr:colOff>
      <xdr:row>59</xdr:row>
      <xdr:rowOff>40816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57343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112772</xdr:rowOff>
    </xdr:from>
    <xdr:to>
      <xdr:col>102</xdr:col>
      <xdr:colOff>165100</xdr:colOff>
      <xdr:row>59</xdr:row>
      <xdr:rowOff>42922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59449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83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113850</xdr:rowOff>
    </xdr:from>
    <xdr:to>
      <xdr:col>98</xdr:col>
      <xdr:colOff>38100</xdr:colOff>
      <xdr:row>59</xdr:row>
      <xdr:rowOff>44000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60527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48202</xdr:rowOff>
    </xdr:from>
    <xdr:to>
      <xdr:col>116</xdr:col>
      <xdr:colOff>63500</xdr:colOff>
      <xdr:row>73</xdr:row>
      <xdr:rowOff>67576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564052"/>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67576</xdr:rowOff>
    </xdr:from>
    <xdr:to>
      <xdr:col>111</xdr:col>
      <xdr:colOff>177800</xdr:colOff>
      <xdr:row>73</xdr:row>
      <xdr:rowOff>122745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8342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83159</xdr:rowOff>
    </xdr:from>
    <xdr:to>
      <xdr:col>107</xdr:col>
      <xdr:colOff>50800</xdr:colOff>
      <xdr:row>73</xdr:row>
      <xdr:rowOff>122745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99009"/>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83159</xdr:rowOff>
    </xdr:from>
    <xdr:to>
      <xdr:col>102</xdr:col>
      <xdr:colOff>114300</xdr:colOff>
      <xdr:row>73</xdr:row>
      <xdr:rowOff>101962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99009"/>
          <a:ext cx="889000" cy="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168852</xdr:rowOff>
    </xdr:from>
    <xdr:to>
      <xdr:col>116</xdr:col>
      <xdr:colOff>114300</xdr:colOff>
      <xdr:row>73</xdr:row>
      <xdr:rowOff>99002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20279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3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16776</xdr:rowOff>
    </xdr:from>
    <xdr:to>
      <xdr:col>112</xdr:col>
      <xdr:colOff>38100</xdr:colOff>
      <xdr:row>73</xdr:row>
      <xdr:rowOff>118376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134903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71945</xdr:rowOff>
    </xdr:from>
    <xdr:to>
      <xdr:col>107</xdr:col>
      <xdr:colOff>101600</xdr:colOff>
      <xdr:row>74</xdr:row>
      <xdr:rowOff>2095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18622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32359</xdr:rowOff>
    </xdr:from>
    <xdr:to>
      <xdr:col>102</xdr:col>
      <xdr:colOff>165100</xdr:colOff>
      <xdr:row>73</xdr:row>
      <xdr:rowOff>133959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150486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51162</xdr:rowOff>
    </xdr:from>
    <xdr:to>
      <xdr:col>98</xdr:col>
      <xdr:colOff>38100</xdr:colOff>
      <xdr:row>73</xdr:row>
      <xdr:rowOff>152762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169289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117,061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a:t>
          </a:r>
          <a:r>
            <a:rPr kumimoji="1" lang="en-US" altLang="ja-JP" sz="1300">
              <a:latin typeface="ＭＳ Ｐゴシック" panose="020B0600070205080204" pitchFamily="50" charset="-128"/>
              <a:ea typeface="ＭＳ Ｐゴシック" panose="020B0600070205080204" pitchFamily="50" charset="-128"/>
            </a:rPr>
            <a:t>125,566</a:t>
          </a:r>
          <a:r>
            <a:rPr kumimoji="1" lang="ja-JP" altLang="en-US" sz="1300">
              <a:latin typeface="ＭＳ Ｐゴシック" panose="020B0600070205080204" pitchFamily="50" charset="-128"/>
              <a:ea typeface="ＭＳ Ｐゴシック" panose="020B0600070205080204" pitchFamily="50" charset="-128"/>
            </a:rPr>
            <a:t>円となっており、近年、類似団体平均と比較して高い水準にあるが、要因としては、道の駅建設事業や小中学校への空調設備工事等によるものである。今後は、老朽化に伴う各公共施設の維持改修経費が増となることが予想されるため、公共施設等総合管理計画や公共施設等個別施設計画に基づき、施設の集約化・複合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164,596</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円となっており、類似団体平均を大きく上回っているが、要因としては、障害福祉サービスや教育保育措置費に関する経費であるが、今後も社会保障経費は高い水準となることが見込まれる。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17,722
17,631
295.17
16,308,827
15,986,554
266,471
6,684,933
11,277,742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91884</xdr:rowOff>
    </xdr:from>
    <xdr:to>
      <xdr:col>24</xdr:col>
      <xdr:colOff>63500</xdr:colOff>
      <xdr:row>32</xdr:row>
      <xdr:rowOff>126174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0683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91884</xdr:rowOff>
    </xdr:from>
    <xdr:to>
      <xdr:col>19</xdr:col>
      <xdr:colOff>177800</xdr:colOff>
      <xdr:row>31</xdr:row>
      <xdr:rowOff>111316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0683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111316</xdr:rowOff>
    </xdr:from>
    <xdr:to>
      <xdr:col>15</xdr:col>
      <xdr:colOff>50800</xdr:colOff>
      <xdr:row>31</xdr:row>
      <xdr:rowOff>159703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26266"/>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159703</xdr:rowOff>
    </xdr:from>
    <xdr:to>
      <xdr:col>10</xdr:col>
      <xdr:colOff>114300</xdr:colOff>
      <xdr:row>32</xdr:row>
      <xdr:rowOff>51117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7465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75374</xdr:rowOff>
    </xdr:from>
    <xdr:to>
      <xdr:col>24</xdr:col>
      <xdr:colOff>114300</xdr:colOff>
      <xdr:row>33</xdr:row>
      <xdr:rowOff>5524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98251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41084</xdr:rowOff>
    </xdr:from>
    <xdr:to>
      <xdr:col>20</xdr:col>
      <xdr:colOff>38100</xdr:colOff>
      <xdr:row>31</xdr:row>
      <xdr:rowOff>142684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159211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60516</xdr:rowOff>
    </xdr:from>
    <xdr:to>
      <xdr:col>15</xdr:col>
      <xdr:colOff>101600</xdr:colOff>
      <xdr:row>31</xdr:row>
      <xdr:rowOff>162116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7193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5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108903</xdr:rowOff>
    </xdr:from>
    <xdr:to>
      <xdr:col>10</xdr:col>
      <xdr:colOff>165100</xdr:colOff>
      <xdr:row>32</xdr:row>
      <xdr:rowOff>39053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55580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9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317</xdr:rowOff>
    </xdr:from>
    <xdr:to>
      <xdr:col>6</xdr:col>
      <xdr:colOff>38100</xdr:colOff>
      <xdr:row>32</xdr:row>
      <xdr:rowOff>101917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118444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6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121567</xdr:rowOff>
    </xdr:from>
    <xdr:to>
      <xdr:col>24</xdr:col>
      <xdr:colOff>63500</xdr:colOff>
      <xdr:row>58</xdr:row>
      <xdr:rowOff>133077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4217"/>
          <a:ext cx="838200" cy="18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117550</xdr:rowOff>
    </xdr:from>
    <xdr:to>
      <xdr:col>19</xdr:col>
      <xdr:colOff>177800</xdr:colOff>
      <xdr:row>58</xdr:row>
      <xdr:rowOff>133077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61650"/>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114608</xdr:rowOff>
    </xdr:from>
    <xdr:to>
      <xdr:col>15</xdr:col>
      <xdr:colOff>50800</xdr:colOff>
      <xdr:row>58</xdr:row>
      <xdr:rowOff>117550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8708"/>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114608</xdr:rowOff>
    </xdr:from>
    <xdr:to>
      <xdr:col>10</xdr:col>
      <xdr:colOff>114300</xdr:colOff>
      <xdr:row>58</xdr:row>
      <xdr:rowOff>123494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8708"/>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70767</xdr:rowOff>
    </xdr:from>
    <xdr:to>
      <xdr:col>24</xdr:col>
      <xdr:colOff>114300</xdr:colOff>
      <xdr:row>58</xdr:row>
      <xdr:rowOff>917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82277</xdr:rowOff>
    </xdr:from>
    <xdr:to>
      <xdr:col>20</xdr:col>
      <xdr:colOff>38100</xdr:colOff>
      <xdr:row>59</xdr:row>
      <xdr:rowOff>12427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66750</xdr:rowOff>
    </xdr:from>
    <xdr:to>
      <xdr:col>15</xdr:col>
      <xdr:colOff>101600</xdr:colOff>
      <xdr:row>58</xdr:row>
      <xdr:rowOff>168350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63808</xdr:rowOff>
    </xdr:from>
    <xdr:to>
      <xdr:col>10</xdr:col>
      <xdr:colOff>165100</xdr:colOff>
      <xdr:row>58</xdr:row>
      <xdr:rowOff>165408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8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72694</xdr:rowOff>
    </xdr:from>
    <xdr:to>
      <xdr:col>6</xdr:col>
      <xdr:colOff>38100</xdr:colOff>
      <xdr:row>59</xdr:row>
      <xdr:rowOff>2844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19371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75372</xdr:rowOff>
    </xdr:from>
    <xdr:to>
      <xdr:col>24</xdr:col>
      <xdr:colOff>63500</xdr:colOff>
      <xdr:row>74</xdr:row>
      <xdr:rowOff>90098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62672"/>
          <a:ext cx="8382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75372</xdr:rowOff>
    </xdr:from>
    <xdr:to>
      <xdr:col>19</xdr:col>
      <xdr:colOff>177800</xdr:colOff>
      <xdr:row>75</xdr:row>
      <xdr:rowOff>11616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62672"/>
          <a:ext cx="889000" cy="1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11616</xdr:rowOff>
    </xdr:from>
    <xdr:to>
      <xdr:col>15</xdr:col>
      <xdr:colOff>50800</xdr:colOff>
      <xdr:row>75</xdr:row>
      <xdr:rowOff>13915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7036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13915</xdr:rowOff>
    </xdr:from>
    <xdr:to>
      <xdr:col>10</xdr:col>
      <xdr:colOff>114300</xdr:colOff>
      <xdr:row>75</xdr:row>
      <xdr:rowOff>38261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7266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39298</xdr:rowOff>
    </xdr:from>
    <xdr:to>
      <xdr:col>24</xdr:col>
      <xdr:colOff>114300</xdr:colOff>
      <xdr:row>74</xdr:row>
      <xdr:rowOff>140898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62175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24572</xdr:rowOff>
    </xdr:from>
    <xdr:to>
      <xdr:col>20</xdr:col>
      <xdr:colOff>38100</xdr:colOff>
      <xdr:row>74</xdr:row>
      <xdr:rowOff>126172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142699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132266</xdr:rowOff>
    </xdr:from>
    <xdr:to>
      <xdr:col>15</xdr:col>
      <xdr:colOff>101600</xdr:colOff>
      <xdr:row>75</xdr:row>
      <xdr:rowOff>62416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78943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134565</xdr:rowOff>
    </xdr:from>
    <xdr:to>
      <xdr:col>10</xdr:col>
      <xdr:colOff>165100</xdr:colOff>
      <xdr:row>75</xdr:row>
      <xdr:rowOff>64715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81242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9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158911</xdr:rowOff>
    </xdr:from>
    <xdr:to>
      <xdr:col>6</xdr:col>
      <xdr:colOff>38100</xdr:colOff>
      <xdr:row>75</xdr:row>
      <xdr:rowOff>89061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105588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2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28132</xdr:rowOff>
    </xdr:from>
    <xdr:to>
      <xdr:col>24</xdr:col>
      <xdr:colOff>63500</xdr:colOff>
      <xdr:row>95</xdr:row>
      <xdr:rowOff>84542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15882"/>
          <a:ext cx="838200" cy="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28132</xdr:rowOff>
    </xdr:from>
    <xdr:to>
      <xdr:col>19</xdr:col>
      <xdr:colOff>177800</xdr:colOff>
      <xdr:row>95</xdr:row>
      <xdr:rowOff>89626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15882"/>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89626</xdr:rowOff>
    </xdr:from>
    <xdr:to>
      <xdr:col>15</xdr:col>
      <xdr:colOff>50800</xdr:colOff>
      <xdr:row>96</xdr:row>
      <xdr:rowOff>30169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7376"/>
          <a:ext cx="889000" cy="1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30169</xdr:rowOff>
    </xdr:from>
    <xdr:to>
      <xdr:col>10</xdr:col>
      <xdr:colOff>114300</xdr:colOff>
      <xdr:row>96</xdr:row>
      <xdr:rowOff>45898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89369"/>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33742</xdr:rowOff>
    </xdr:from>
    <xdr:to>
      <xdr:col>24</xdr:col>
      <xdr:colOff>114300</xdr:colOff>
      <xdr:row>95</xdr:row>
      <xdr:rowOff>135342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56619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148782</xdr:rowOff>
    </xdr:from>
    <xdr:to>
      <xdr:col>20</xdr:col>
      <xdr:colOff>38100</xdr:colOff>
      <xdr:row>95</xdr:row>
      <xdr:rowOff>78932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95459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38826</xdr:rowOff>
    </xdr:from>
    <xdr:to>
      <xdr:col>15</xdr:col>
      <xdr:colOff>101600</xdr:colOff>
      <xdr:row>95</xdr:row>
      <xdr:rowOff>140426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156953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150819</xdr:rowOff>
    </xdr:from>
    <xdr:to>
      <xdr:col>10</xdr:col>
      <xdr:colOff>165100</xdr:colOff>
      <xdr:row>96</xdr:row>
      <xdr:rowOff>80969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97496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166548</xdr:rowOff>
    </xdr:from>
    <xdr:to>
      <xdr:col>6</xdr:col>
      <xdr:colOff>38100</xdr:colOff>
      <xdr:row>96</xdr:row>
      <xdr:rowOff>96698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87825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109013</xdr:rowOff>
    </xdr:from>
    <xdr:to>
      <xdr:col>55</xdr:col>
      <xdr:colOff>0</xdr:colOff>
      <xdr:row>57</xdr:row>
      <xdr:rowOff>23009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10213"/>
          <a:ext cx="838200" cy="8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8689</xdr:rowOff>
    </xdr:from>
    <xdr:to>
      <xdr:col>50</xdr:col>
      <xdr:colOff>114300</xdr:colOff>
      <xdr:row>57</xdr:row>
      <xdr:rowOff>23009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8133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8689</xdr:rowOff>
    </xdr:from>
    <xdr:to>
      <xdr:col>45</xdr:col>
      <xdr:colOff>177800</xdr:colOff>
      <xdr:row>57</xdr:row>
      <xdr:rowOff>74120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81339"/>
          <a:ext cx="889000" cy="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74120</xdr:rowOff>
    </xdr:from>
    <xdr:to>
      <xdr:col>41</xdr:col>
      <xdr:colOff>50800</xdr:colOff>
      <xdr:row>57</xdr:row>
      <xdr:rowOff>139343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46770"/>
          <a:ext cx="889000" cy="6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58213</xdr:rowOff>
    </xdr:from>
    <xdr:to>
      <xdr:col>55</xdr:col>
      <xdr:colOff>50800</xdr:colOff>
      <xdr:row>56</xdr:row>
      <xdr:rowOff>159813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81090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143659</xdr:rowOff>
    </xdr:from>
    <xdr:to>
      <xdr:col>50</xdr:col>
      <xdr:colOff>165100</xdr:colOff>
      <xdr:row>57</xdr:row>
      <xdr:rowOff>73809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90336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129339</xdr:rowOff>
    </xdr:from>
    <xdr:to>
      <xdr:col>46</xdr:col>
      <xdr:colOff>38100</xdr:colOff>
      <xdr:row>57</xdr:row>
      <xdr:rowOff>59489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76016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23320</xdr:rowOff>
    </xdr:from>
    <xdr:to>
      <xdr:col>41</xdr:col>
      <xdr:colOff>101600</xdr:colOff>
      <xdr:row>57</xdr:row>
      <xdr:rowOff>124920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9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141447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88543</xdr:rowOff>
    </xdr:from>
    <xdr:to>
      <xdr:col>36</xdr:col>
      <xdr:colOff>165100</xdr:colOff>
      <xdr:row>58</xdr:row>
      <xdr:rowOff>18693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35220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151462</xdr:rowOff>
    </xdr:from>
    <xdr:to>
      <xdr:col>55</xdr:col>
      <xdr:colOff>0</xdr:colOff>
      <xdr:row>77</xdr:row>
      <xdr:rowOff>21217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81662"/>
          <a:ext cx="8382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151462</xdr:rowOff>
    </xdr:from>
    <xdr:to>
      <xdr:col>50</xdr:col>
      <xdr:colOff>114300</xdr:colOff>
      <xdr:row>77</xdr:row>
      <xdr:rowOff>85292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81662"/>
          <a:ext cx="889000" cy="10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85292</xdr:rowOff>
    </xdr:from>
    <xdr:to>
      <xdr:col>45</xdr:col>
      <xdr:colOff>177800</xdr:colOff>
      <xdr:row>77</xdr:row>
      <xdr:rowOff>105890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86942"/>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59610</xdr:rowOff>
    </xdr:from>
    <xdr:to>
      <xdr:col>41</xdr:col>
      <xdr:colOff>50800</xdr:colOff>
      <xdr:row>77</xdr:row>
      <xdr:rowOff>105890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61260"/>
          <a:ext cx="889000" cy="4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141867</xdr:rowOff>
    </xdr:from>
    <xdr:to>
      <xdr:col>55</xdr:col>
      <xdr:colOff>50800</xdr:colOff>
      <xdr:row>77</xdr:row>
      <xdr:rowOff>72017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120294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100662</xdr:rowOff>
    </xdr:from>
    <xdr:to>
      <xdr:col>50</xdr:col>
      <xdr:colOff>165100</xdr:colOff>
      <xdr:row>77</xdr:row>
      <xdr:rowOff>30812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47338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34492</xdr:rowOff>
    </xdr:from>
    <xdr:to>
      <xdr:col>46</xdr:col>
      <xdr:colOff>38100</xdr:colOff>
      <xdr:row>77</xdr:row>
      <xdr:rowOff>136092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152619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55090</xdr:rowOff>
    </xdr:from>
    <xdr:to>
      <xdr:col>41</xdr:col>
      <xdr:colOff>101600</xdr:colOff>
      <xdr:row>77</xdr:row>
      <xdr:rowOff>156690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147817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4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8810</xdr:rowOff>
    </xdr:from>
    <xdr:to>
      <xdr:col>36</xdr:col>
      <xdr:colOff>165100</xdr:colOff>
      <xdr:row>77</xdr:row>
      <xdr:rowOff>110410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126937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8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74419</xdr:rowOff>
    </xdr:from>
    <xdr:to>
      <xdr:col>55</xdr:col>
      <xdr:colOff>0</xdr:colOff>
      <xdr:row>94</xdr:row>
      <xdr:rowOff>107914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019269"/>
          <a:ext cx="838200" cy="20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107914</xdr:rowOff>
    </xdr:from>
    <xdr:to>
      <xdr:col>50</xdr:col>
      <xdr:colOff>114300</xdr:colOff>
      <xdr:row>95</xdr:row>
      <xdr:rowOff>124699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224214"/>
          <a:ext cx="889000" cy="1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124699</xdr:rowOff>
    </xdr:from>
    <xdr:to>
      <xdr:col>45</xdr:col>
      <xdr:colOff>177800</xdr:colOff>
      <xdr:row>96</xdr:row>
      <xdr:rowOff>139624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12449"/>
          <a:ext cx="889000" cy="18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139624</xdr:rowOff>
    </xdr:from>
    <xdr:to>
      <xdr:col>41</xdr:col>
      <xdr:colOff>50800</xdr:colOff>
      <xdr:row>96</xdr:row>
      <xdr:rowOff>163964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98824"/>
          <a:ext cx="889000" cy="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23619</xdr:rowOff>
    </xdr:from>
    <xdr:to>
      <xdr:col>55</xdr:col>
      <xdr:colOff>50800</xdr:colOff>
      <xdr:row>93</xdr:row>
      <xdr:rowOff>125219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9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46496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8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57114</xdr:rowOff>
    </xdr:from>
    <xdr:to>
      <xdr:col>50</xdr:col>
      <xdr:colOff>165100</xdr:colOff>
      <xdr:row>94</xdr:row>
      <xdr:rowOff>158714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17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9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73899</xdr:rowOff>
    </xdr:from>
    <xdr:to>
      <xdr:col>46</xdr:col>
      <xdr:colOff>38100</xdr:colOff>
      <xdr:row>96</xdr:row>
      <xdr:rowOff>4049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20576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3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88824</xdr:rowOff>
    </xdr:from>
    <xdr:to>
      <xdr:col>41</xdr:col>
      <xdr:colOff>101600</xdr:colOff>
      <xdr:row>97</xdr:row>
      <xdr:rowOff>18974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113164</xdr:rowOff>
    </xdr:from>
    <xdr:to>
      <xdr:col>36</xdr:col>
      <xdr:colOff>165100</xdr:colOff>
      <xdr:row>97</xdr:row>
      <xdr:rowOff>43314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34441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61911</xdr:rowOff>
    </xdr:from>
    <xdr:to>
      <xdr:col>85</xdr:col>
      <xdr:colOff>127000</xdr:colOff>
      <xdr:row>37</xdr:row>
      <xdr:rowOff>70189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05561"/>
          <a:ext cx="8382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61911</xdr:rowOff>
    </xdr:from>
    <xdr:to>
      <xdr:col>81</xdr:col>
      <xdr:colOff>50800</xdr:colOff>
      <xdr:row>37</xdr:row>
      <xdr:rowOff>106488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0556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37924</xdr:rowOff>
    </xdr:from>
    <xdr:to>
      <xdr:col>76</xdr:col>
      <xdr:colOff>114300</xdr:colOff>
      <xdr:row>37</xdr:row>
      <xdr:rowOff>106488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81574"/>
          <a:ext cx="889000" cy="6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3830</xdr:rowOff>
    </xdr:from>
    <xdr:to>
      <xdr:col>71</xdr:col>
      <xdr:colOff>177800</xdr:colOff>
      <xdr:row>37</xdr:row>
      <xdr:rowOff>37924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47480"/>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19389</xdr:rowOff>
    </xdr:from>
    <xdr:to>
      <xdr:col>85</xdr:col>
      <xdr:colOff>177800</xdr:colOff>
      <xdr:row>37</xdr:row>
      <xdr:rowOff>120989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169266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11111</xdr:rowOff>
    </xdr:from>
    <xdr:to>
      <xdr:col>81</xdr:col>
      <xdr:colOff>101600</xdr:colOff>
      <xdr:row>37</xdr:row>
      <xdr:rowOff>112711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103838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55688</xdr:rowOff>
    </xdr:from>
    <xdr:to>
      <xdr:col>76</xdr:col>
      <xdr:colOff>165100</xdr:colOff>
      <xdr:row>37</xdr:row>
      <xdr:rowOff>157288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148414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158574</xdr:rowOff>
    </xdr:from>
    <xdr:to>
      <xdr:col>72</xdr:col>
      <xdr:colOff>38100</xdr:colOff>
      <xdr:row>37</xdr:row>
      <xdr:rowOff>88724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105251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124480</xdr:rowOff>
    </xdr:from>
    <xdr:to>
      <xdr:col>67</xdr:col>
      <xdr:colOff>101600</xdr:colOff>
      <xdr:row>37</xdr:row>
      <xdr:rowOff>54630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71157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105173</xdr:rowOff>
    </xdr:from>
    <xdr:to>
      <xdr:col>85</xdr:col>
      <xdr:colOff>127000</xdr:colOff>
      <xdr:row>57</xdr:row>
      <xdr:rowOff>22466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06373"/>
          <a:ext cx="838200" cy="8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22466</xdr:rowOff>
    </xdr:from>
    <xdr:to>
      <xdr:col>81</xdr:col>
      <xdr:colOff>50800</xdr:colOff>
      <xdr:row>57</xdr:row>
      <xdr:rowOff>32791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511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32791</xdr:rowOff>
    </xdr:from>
    <xdr:to>
      <xdr:col>76</xdr:col>
      <xdr:colOff>114300</xdr:colOff>
      <xdr:row>57</xdr:row>
      <xdr:rowOff>66975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0544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31931</xdr:rowOff>
    </xdr:from>
    <xdr:to>
      <xdr:col>71</xdr:col>
      <xdr:colOff>177800</xdr:colOff>
      <xdr:row>57</xdr:row>
      <xdr:rowOff>66975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33131"/>
          <a:ext cx="889000" cy="2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54373</xdr:rowOff>
    </xdr:from>
    <xdr:to>
      <xdr:col>85</xdr:col>
      <xdr:colOff>177800</xdr:colOff>
      <xdr:row>56</xdr:row>
      <xdr:rowOff>155973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5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32800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143116</xdr:rowOff>
    </xdr:from>
    <xdr:to>
      <xdr:col>81</xdr:col>
      <xdr:colOff>101600</xdr:colOff>
      <xdr:row>57</xdr:row>
      <xdr:rowOff>73266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64393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153441</xdr:rowOff>
    </xdr:from>
    <xdr:to>
      <xdr:col>76</xdr:col>
      <xdr:colOff>165100</xdr:colOff>
      <xdr:row>57</xdr:row>
      <xdr:rowOff>83591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74718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16175</xdr:rowOff>
    </xdr:from>
    <xdr:to>
      <xdr:col>72</xdr:col>
      <xdr:colOff>38100</xdr:colOff>
      <xdr:row>57</xdr:row>
      <xdr:rowOff>117775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152581</xdr:rowOff>
    </xdr:from>
    <xdr:to>
      <xdr:col>67</xdr:col>
      <xdr:colOff>101600</xdr:colOff>
      <xdr:row>56</xdr:row>
      <xdr:rowOff>82731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99258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10058</xdr:rowOff>
    </xdr:from>
    <xdr:to>
      <xdr:col>85</xdr:col>
      <xdr:colOff>127000</xdr:colOff>
      <xdr:row>77</xdr:row>
      <xdr:rowOff>118363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211708"/>
          <a:ext cx="838200" cy="10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118363</xdr:rowOff>
    </xdr:from>
    <xdr:to>
      <xdr:col>81</xdr:col>
      <xdr:colOff>50800</xdr:colOff>
      <xdr:row>78</xdr:row>
      <xdr:rowOff>30683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20013"/>
          <a:ext cx="889000" cy="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30683</xdr:rowOff>
    </xdr:from>
    <xdr:to>
      <xdr:col>76</xdr:col>
      <xdr:colOff>114300</xdr:colOff>
      <xdr:row>78</xdr:row>
      <xdr:rowOff>38164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03783"/>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38164</xdr:rowOff>
    </xdr:from>
    <xdr:to>
      <xdr:col>71</xdr:col>
      <xdr:colOff>177800</xdr:colOff>
      <xdr:row>78</xdr:row>
      <xdr:rowOff>69495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11264"/>
          <a:ext cx="8890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130708</xdr:rowOff>
    </xdr:from>
    <xdr:to>
      <xdr:col>85</xdr:col>
      <xdr:colOff>177800</xdr:colOff>
      <xdr:row>77</xdr:row>
      <xdr:rowOff>60858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1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153585</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1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67563</xdr:rowOff>
    </xdr:from>
    <xdr:to>
      <xdr:col>81</xdr:col>
      <xdr:colOff>101600</xdr:colOff>
      <xdr:row>77</xdr:row>
      <xdr:rowOff>169163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14240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0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151333</xdr:rowOff>
    </xdr:from>
    <xdr:to>
      <xdr:col>76</xdr:col>
      <xdr:colOff>165100</xdr:colOff>
      <xdr:row>78</xdr:row>
      <xdr:rowOff>81483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98010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158814</xdr:rowOff>
    </xdr:from>
    <xdr:to>
      <xdr:col>72</xdr:col>
      <xdr:colOff>38100</xdr:colOff>
      <xdr:row>78</xdr:row>
      <xdr:rowOff>88964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105491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1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18695</xdr:rowOff>
    </xdr:from>
    <xdr:to>
      <xdr:col>67</xdr:col>
      <xdr:colOff>101600</xdr:colOff>
      <xdr:row>78</xdr:row>
      <xdr:rowOff>120295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136822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101341</xdr:rowOff>
    </xdr:from>
    <xdr:to>
      <xdr:col>85</xdr:col>
      <xdr:colOff>127000</xdr:colOff>
      <xdr:row>98</xdr:row>
      <xdr:rowOff>107914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03441"/>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107914</xdr:rowOff>
    </xdr:from>
    <xdr:to>
      <xdr:col>81</xdr:col>
      <xdr:colOff>50800</xdr:colOff>
      <xdr:row>98</xdr:row>
      <xdr:rowOff>108192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1001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102918</xdr:rowOff>
    </xdr:from>
    <xdr:to>
      <xdr:col>76</xdr:col>
      <xdr:colOff>114300</xdr:colOff>
      <xdr:row>98</xdr:row>
      <xdr:rowOff>108192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50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102867</xdr:rowOff>
    </xdr:from>
    <xdr:to>
      <xdr:col>71</xdr:col>
      <xdr:colOff>177800</xdr:colOff>
      <xdr:row>98</xdr:row>
      <xdr:rowOff>102918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0496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50541</xdr:rowOff>
    </xdr:from>
    <xdr:to>
      <xdr:col>85</xdr:col>
      <xdr:colOff>177800</xdr:colOff>
      <xdr:row>98</xdr:row>
      <xdr:rowOff>152141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57114</xdr:rowOff>
    </xdr:from>
    <xdr:to>
      <xdr:col>81</xdr:col>
      <xdr:colOff>101600</xdr:colOff>
      <xdr:row>98</xdr:row>
      <xdr:rowOff>158714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149841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57392</xdr:rowOff>
    </xdr:from>
    <xdr:to>
      <xdr:col>76</xdr:col>
      <xdr:colOff>165100</xdr:colOff>
      <xdr:row>98</xdr:row>
      <xdr:rowOff>158992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150119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52118</xdr:rowOff>
    </xdr:from>
    <xdr:to>
      <xdr:col>72</xdr:col>
      <xdr:colOff>38100</xdr:colOff>
      <xdr:row>98</xdr:row>
      <xdr:rowOff>153718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144845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52067</xdr:rowOff>
    </xdr:from>
    <xdr:to>
      <xdr:col>67</xdr:col>
      <xdr:colOff>101600</xdr:colOff>
      <xdr:row>98</xdr:row>
      <xdr:rowOff>153667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7,871</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1,080</a:t>
          </a:r>
          <a:r>
            <a:rPr kumimoji="1" lang="ja-JP" altLang="en-US" sz="1300">
              <a:latin typeface="ＭＳ Ｐゴシック" panose="020B0600070205080204" pitchFamily="50" charset="-128"/>
              <a:ea typeface="ＭＳ Ｐゴシック" panose="020B0600070205080204" pitchFamily="50" charset="-128"/>
            </a:rPr>
            <a:t>円の減となっているが、これは、議員１名欠員が生じたためであり、依然として類似団体平均と比較して高い水準となっている。今後は議会改革等により経費削減に努めたい。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96,747</a:t>
          </a:r>
          <a:r>
            <a:rPr kumimoji="1" lang="ja-JP" altLang="en-US" sz="1300">
              <a:latin typeface="ＭＳ Ｐゴシック" panose="020B0600070205080204" pitchFamily="50" charset="-128"/>
              <a:ea typeface="ＭＳ Ｐゴシック" panose="020B0600070205080204" pitchFamily="50" charset="-128"/>
            </a:rPr>
            <a:t>円となっており、近年右肩上がりの状況となっているが、要因としては、道の駅建設によるものである。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260,849</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円となっており、類似団体平均値を大きく上回っているが、要因としては、子ども医療費助成事業や副食費無償化等の市単独事業によるものや障害福祉サービス等によるものが挙げられる。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について、今後の様々な財政事情の変化を考慮し、年々積み増しを行っている状況であったが、普通交付税の減等により、経常一般財源が減少傾向にあるので基金の取り崩しを行っている。財源不足額を補填するため基金取崩しを行ったが、積立額を上回ったため、実質単年度収支が標準財政規模比で</a:t>
          </a:r>
          <a:r>
            <a:rPr kumimoji="1" lang="en-US" altLang="ja-JP" sz="1400">
              <a:latin typeface="ＭＳ Ｐゴシック" panose="020B0600070205080204" pitchFamily="50" charset="-128"/>
              <a:ea typeface="ＭＳ Ｐゴシック" panose="020B0600070205080204" pitchFamily="50" charset="-128"/>
            </a:rPr>
            <a:t>2.4</a:t>
          </a:r>
          <a:r>
            <a:rPr kumimoji="1" lang="ja-JP" altLang="en-US" sz="1400">
              <a:latin typeface="ＭＳ Ｐゴシック" panose="020B0600070205080204" pitchFamily="50" charset="-128"/>
              <a:ea typeface="ＭＳ Ｐゴシック" panose="020B0600070205080204" pitchFamily="50" charset="-128"/>
            </a:rPr>
            <a:t>ポイント増加した。今後も、事務事業の見直し・統廃合など歳出の合理化等行財政改革を推進し、健全な行財政運営に努めていく。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の実質収支については、令和元年度に引き続き赤字となり、さらに赤字幅は広がった。主な要因としては、新型コロナウイルス感染症の影響による患者数が減少したことによる収益の減少や消費税計算に伴う雑損失が増加したことなど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今後は、健診・検診・予防接種の拡大等に取り組むことで収益の増を目指すとともに、業務委託（給食、清掃、警備）の内容を見直して支出の抑制を図る。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2584258411</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8" customWidth="1"/>
    <col min="12" max="12" width="2.33203125" style="188" customWidth="1"/>
    <col min="13" max="17" width="2.441406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16308827</v>
      </c>
      <c r="BO4" s="433"/>
      <c r="BP4" s="433"/>
      <c r="BQ4" s="433"/>
      <c r="BR4" s="433"/>
      <c r="BS4" s="433"/>
      <c r="BT4" s="433"/>
      <c r="BU4" s="434"/>
      <c r="BV4" s="432">
        <v>13890744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15986554</v>
      </c>
      <c r="BO5" s="470"/>
      <c r="BP5" s="470"/>
      <c r="BQ5" s="470"/>
      <c r="BR5" s="470"/>
      <c r="BS5" s="470"/>
      <c r="BT5" s="470"/>
      <c r="BU5" s="471"/>
      <c r="BV5" s="469">
        <v>13587017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92.3</v>
      </c>
      <c r="CU5" s="467"/>
      <c r="CV5" s="467"/>
      <c r="CW5" s="467"/>
      <c r="CX5" s="467"/>
      <c r="CY5" s="467"/>
      <c r="CZ5" s="467"/>
      <c r="DA5" s="468"/>
      <c r="DB5" s="466">
        <v>92.4</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322273</v>
      </c>
      <c r="BO6" s="470"/>
      <c r="BP6" s="470"/>
      <c r="BQ6" s="470"/>
      <c r="BR6" s="470"/>
      <c r="BS6" s="470"/>
      <c r="BT6" s="470"/>
      <c r="BU6" s="471"/>
      <c r="BV6" s="469">
        <v>303727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95.2</v>
      </c>
      <c r="CU6" s="507"/>
      <c r="CV6" s="507"/>
      <c r="CW6" s="507"/>
      <c r="CX6" s="507"/>
      <c r="CY6" s="507"/>
      <c r="CZ6" s="507"/>
      <c r="DA6" s="508"/>
      <c r="DB6" s="506">
        <v>95.4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55802</v>
      </c>
      <c r="BO7" s="470"/>
      <c r="BP7" s="470"/>
      <c r="BQ7" s="470"/>
      <c r="BR7" s="470"/>
      <c r="BS7" s="470"/>
      <c r="BT7" s="470"/>
      <c r="BU7" s="471"/>
      <c r="BV7" s="469">
        <v>6720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6684933</v>
      </c>
      <c r="CU7" s="470"/>
      <c r="CV7" s="470"/>
      <c r="CW7" s="470"/>
      <c r="CX7" s="470"/>
      <c r="CY7" s="470"/>
      <c r="CZ7" s="470"/>
      <c r="DA7" s="471"/>
      <c r="DB7" s="469">
        <v>6489880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266471</v>
      </c>
      <c r="BO8" s="470"/>
      <c r="BP8" s="470"/>
      <c r="BQ8" s="470"/>
      <c r="BR8" s="470"/>
      <c r="BS8" s="470"/>
      <c r="BT8" s="470"/>
      <c r="BU8" s="471"/>
      <c r="BV8" s="469">
        <v>297007</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16822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-30536</v>
      </c>
      <c r="BO9" s="470"/>
      <c r="BP9" s="470"/>
      <c r="BQ9" s="470"/>
      <c r="BR9" s="470"/>
      <c r="BS9" s="470"/>
      <c r="BT9" s="470"/>
      <c r="BU9" s="471"/>
      <c r="BV9" s="469">
        <v>-524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10.4</v>
      </c>
      <c r="CU9" s="467"/>
      <c r="CV9" s="467"/>
      <c r="CW9" s="467"/>
      <c r="CX9" s="467"/>
      <c r="CY9" s="467"/>
      <c r="CZ9" s="467"/>
      <c r="DA9" s="468"/>
      <c r="DB9" s="466">
        <v>10.9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18779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149711</v>
      </c>
      <c r="BO10" s="470"/>
      <c r="BP10" s="470"/>
      <c r="BQ10" s="470"/>
      <c r="BR10" s="470"/>
      <c r="BS10" s="470"/>
      <c r="BT10" s="470"/>
      <c r="BU10" s="471"/>
      <c r="BV10" s="469">
        <v>179074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17722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119</v>
      </c>
      <c r="AV12" s="502"/>
      <c r="AW12" s="502"/>
      <c r="AX12" s="502"/>
      <c r="AY12" s="503" t="s">
        <v>134</v>
      </c>
      <c r="AZ12" s="504"/>
      <c r="BA12" s="504"/>
      <c r="BB12" s="504"/>
      <c r="BC12" s="504"/>
      <c r="BD12" s="504"/>
      <c r="BE12" s="504"/>
      <c r="BF12" s="504"/>
      <c r="BG12" s="504"/>
      <c r="BH12" s="504"/>
      <c r="BI12" s="504"/>
      <c r="BJ12" s="504"/>
      <c r="BK12" s="504"/>
      <c r="BL12" s="504"/>
      <c r="BM12" s="505"/>
      <c r="BN12" s="469">
        <v>123387</v>
      </c>
      <c r="BO12" s="470"/>
      <c r="BP12" s="470"/>
      <c r="BQ12" s="470"/>
      <c r="BR12" s="470"/>
      <c r="BS12" s="470"/>
      <c r="BT12" s="470"/>
      <c r="BU12" s="471"/>
      <c r="BV12" s="469">
        <v>338000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17631</v>
      </c>
      <c r="S13" s="554"/>
      <c r="T13" s="554"/>
      <c r="U13" s="554"/>
      <c r="V13" s="555"/>
      <c r="W13" s="485" t="s">
        <v>139</v>
      </c>
      <c r="X13" s="486"/>
      <c r="Y13" s="486"/>
      <c r="Z13" s="486"/>
      <c r="AA13" s="486"/>
      <c r="AB13" s="476"/>
      <c r="AC13" s="520">
        <v>2382</v>
      </c>
      <c r="AD13" s="521"/>
      <c r="AE13" s="521"/>
      <c r="AF13" s="521"/>
      <c r="AG13" s="563"/>
      <c r="AH13" s="520">
        <v>2629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-4212</v>
      </c>
      <c r="BO13" s="470"/>
      <c r="BP13" s="470"/>
      <c r="BQ13" s="470"/>
      <c r="BR13" s="470"/>
      <c r="BS13" s="470"/>
      <c r="BT13" s="470"/>
      <c r="BU13" s="471"/>
      <c r="BV13" s="469">
        <v>-159450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6.1</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18176</v>
      </c>
      <c r="S14" s="554"/>
      <c r="T14" s="554"/>
      <c r="U14" s="554"/>
      <c r="V14" s="555"/>
      <c r="W14" s="459"/>
      <c r="X14" s="460"/>
      <c r="Y14" s="460"/>
      <c r="Z14" s="460"/>
      <c r="AA14" s="460"/>
      <c r="AB14" s="449"/>
      <c r="AC14" s="556">
        <v>27.1</v>
      </c>
      <c r="AD14" s="557"/>
      <c r="AE14" s="557"/>
      <c r="AF14" s="557"/>
      <c r="AG14" s="558"/>
      <c r="AH14" s="556">
        <v>28.1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55.3</v>
      </c>
      <c r="CU14" s="568"/>
      <c r="CV14" s="568"/>
      <c r="CW14" s="568"/>
      <c r="CX14" s="568"/>
      <c r="CY14" s="568"/>
      <c r="CZ14" s="568"/>
      <c r="DA14" s="569"/>
      <c r="DB14" s="567">
        <v>45.6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18075</v>
      </c>
      <c r="S15" s="554"/>
      <c r="T15" s="554"/>
      <c r="U15" s="554"/>
      <c r="V15" s="555"/>
      <c r="W15" s="485" t="s">
        <v>147</v>
      </c>
      <c r="X15" s="486"/>
      <c r="Y15" s="486"/>
      <c r="Z15" s="486"/>
      <c r="AA15" s="486"/>
      <c r="AB15" s="476"/>
      <c r="AC15" s="520">
        <v>1351</v>
      </c>
      <c r="AD15" s="521"/>
      <c r="AE15" s="521"/>
      <c r="AF15" s="521"/>
      <c r="AG15" s="563"/>
      <c r="AH15" s="520">
        <v>1575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1826005</v>
      </c>
      <c r="BO15" s="433"/>
      <c r="BP15" s="433"/>
      <c r="BQ15" s="433"/>
      <c r="BR15" s="433"/>
      <c r="BS15" s="433"/>
      <c r="BT15" s="433"/>
      <c r="BU15" s="434"/>
      <c r="BV15" s="432">
        <v>1697092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15.4</v>
      </c>
      <c r="AD16" s="557"/>
      <c r="AE16" s="557"/>
      <c r="AF16" s="557"/>
      <c r="AG16" s="558"/>
      <c r="AH16" s="556">
        <v>16.899999999999999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6041324</v>
      </c>
      <c r="BO16" s="470"/>
      <c r="BP16" s="470"/>
      <c r="BQ16" s="470"/>
      <c r="BR16" s="470"/>
      <c r="BS16" s="470"/>
      <c r="BT16" s="470"/>
      <c r="BU16" s="471"/>
      <c r="BV16" s="469">
        <v>5858555</v>
      </c>
      <c r="BW16" s="470"/>
      <c r="BX16" s="470"/>
      <c r="BY16" s="470"/>
      <c r="BZ16" s="470"/>
      <c r="CA16" s="470"/>
      <c r="CB16" s="470"/>
      <c r="CC16" s="471"/>
      <c r="CD16" s="201"/>
      <c r="CE16" s="579" t="s">
        <v>153</v>
      </c>
      <c r="CF16" s="579"/>
      <c r="CG16" s="579"/>
      <c r="CH16" s="579"/>
      <c r="CI16" s="579"/>
      <c r="CJ16" s="579"/>
      <c r="CK16" s="579"/>
      <c r="CL16" s="579"/>
      <c r="CM16" s="579"/>
      <c r="CN16" s="579"/>
      <c r="CO16" s="579"/>
      <c r="CP16" s="579"/>
      <c r="CQ16" s="579"/>
      <c r="CR16" s="579"/>
      <c r="CS16" s="580"/>
      <c r="CT16" s="466">
        <v>5.5</v>
      </c>
      <c r="CU16" s="467"/>
      <c r="CV16" s="467"/>
      <c r="CW16" s="467"/>
      <c r="CX16" s="467"/>
      <c r="CY16" s="467"/>
      <c r="CZ16" s="467"/>
      <c r="DA16" s="468"/>
      <c r="DB16" s="466">
        <v>15.6</v>
      </c>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5047</v>
      </c>
      <c r="AD17" s="521"/>
      <c r="AE17" s="521"/>
      <c r="AF17" s="521"/>
      <c r="AG17" s="563"/>
      <c r="AH17" s="520">
        <v>5138</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2267778</v>
      </c>
      <c r="BO17" s="470"/>
      <c r="BP17" s="470"/>
      <c r="BQ17" s="470"/>
      <c r="BR17" s="470"/>
      <c r="BS17" s="470"/>
      <c r="BT17" s="470"/>
      <c r="BU17" s="471"/>
      <c r="BV17" s="469">
        <v>2124475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295.17</v>
      </c>
      <c r="M18" s="585"/>
      <c r="N18" s="585"/>
      <c r="O18" s="585"/>
      <c r="P18" s="585"/>
      <c r="Q18" s="585"/>
      <c r="R18" s="586"/>
      <c r="S18" s="586"/>
      <c r="T18" s="586"/>
      <c r="U18" s="586"/>
      <c r="V18" s="587"/>
      <c r="W18" s="487"/>
      <c r="X18" s="488"/>
      <c r="Y18" s="488"/>
      <c r="Z18" s="488"/>
      <c r="AA18" s="488"/>
      <c r="AB18" s="479"/>
      <c r="AC18" s="588">
        <v>57.5</v>
      </c>
      <c r="AD18" s="589"/>
      <c r="AE18" s="589"/>
      <c r="AF18" s="589"/>
      <c r="AG18" s="590"/>
      <c r="AH18" s="588">
        <v>55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6264274</v>
      </c>
      <c r="BO18" s="470"/>
      <c r="BP18" s="470"/>
      <c r="BQ18" s="470"/>
      <c r="BR18" s="470"/>
      <c r="BS18" s="470"/>
      <c r="BT18" s="470"/>
      <c r="BU18" s="471"/>
      <c r="BV18" s="469">
        <v>6127278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57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8583991</v>
      </c>
      <c r="BO19" s="470"/>
      <c r="BP19" s="470"/>
      <c r="BQ19" s="470"/>
      <c r="BR19" s="470"/>
      <c r="BS19" s="470"/>
      <c r="BT19" s="470"/>
      <c r="BU19" s="471"/>
      <c r="BV19" s="469">
        <v>8068998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7225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11277742</v>
      </c>
      <c r="BO23" s="470"/>
      <c r="BP23" s="470"/>
      <c r="BQ23" s="470"/>
      <c r="BR23" s="470"/>
      <c r="BS23" s="470"/>
      <c r="BT23" s="470"/>
      <c r="BU23" s="471"/>
      <c r="BV23" s="469">
        <v>10649960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7410</v>
      </c>
      <c r="R24" s="521"/>
      <c r="S24" s="521"/>
      <c r="T24" s="521"/>
      <c r="U24" s="521"/>
      <c r="V24" s="563"/>
      <c r="W24" s="622"/>
      <c r="X24" s="610"/>
      <c r="Y24" s="611"/>
      <c r="Z24" s="519" t="s">
        <v>172</v>
      </c>
      <c r="AA24" s="499"/>
      <c r="AB24" s="499"/>
      <c r="AC24" s="499"/>
      <c r="AD24" s="499"/>
      <c r="AE24" s="499"/>
      <c r="AF24" s="499"/>
      <c r="AG24" s="500"/>
      <c r="AH24" s="520">
        <v>236</v>
      </c>
      <c r="AI24" s="521"/>
      <c r="AJ24" s="521"/>
      <c r="AK24" s="521"/>
      <c r="AL24" s="563"/>
      <c r="AM24" s="520">
        <v>721688</v>
      </c>
      <c r="AN24" s="521"/>
      <c r="AO24" s="521"/>
      <c r="AP24" s="521"/>
      <c r="AQ24" s="521"/>
      <c r="AR24" s="563"/>
      <c r="AS24" s="520">
        <v>3058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10855645</v>
      </c>
      <c r="BO24" s="470"/>
      <c r="BP24" s="470"/>
      <c r="BQ24" s="470"/>
      <c r="BR24" s="470"/>
      <c r="BS24" s="470"/>
      <c r="BT24" s="470"/>
      <c r="BU24" s="471"/>
      <c r="BV24" s="469">
        <v>10161681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1</v>
      </c>
      <c r="M25" s="521"/>
      <c r="N25" s="521"/>
      <c r="O25" s="521"/>
      <c r="P25" s="563"/>
      <c r="Q25" s="520">
        <v>5940</v>
      </c>
      <c r="R25" s="521"/>
      <c r="S25" s="521"/>
      <c r="T25" s="521"/>
      <c r="U25" s="521"/>
      <c r="V25" s="563"/>
      <c r="W25" s="622"/>
      <c r="X25" s="610"/>
      <c r="Y25" s="611"/>
      <c r="Z25" s="519" t="s">
        <v>175</v>
      </c>
      <c r="AA25" s="499"/>
      <c r="AB25" s="499"/>
      <c r="AC25" s="499"/>
      <c r="AD25" s="499"/>
      <c r="AE25" s="499"/>
      <c r="AF25" s="499"/>
      <c r="AG25" s="500"/>
      <c r="AH25" s="520">
        <v>35</v>
      </c>
      <c r="AI25" s="521"/>
      <c r="AJ25" s="521"/>
      <c r="AK25" s="521"/>
      <c r="AL25" s="563"/>
      <c r="AM25" s="520">
        <v>98245</v>
      </c>
      <c r="AN25" s="521"/>
      <c r="AO25" s="521"/>
      <c r="AP25" s="521"/>
      <c r="AQ25" s="521"/>
      <c r="AR25" s="563"/>
      <c r="AS25" s="520">
        <v>2807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1239017</v>
      </c>
      <c r="BO25" s="433"/>
      <c r="BP25" s="433"/>
      <c r="BQ25" s="433"/>
      <c r="BR25" s="433"/>
      <c r="BS25" s="433"/>
      <c r="BT25" s="433"/>
      <c r="BU25" s="434"/>
      <c r="BV25" s="432">
        <v>1042713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5200</v>
      </c>
      <c r="R26" s="521"/>
      <c r="S26" s="521"/>
      <c r="T26" s="521"/>
      <c r="U26" s="521"/>
      <c r="V26" s="563"/>
      <c r="W26" s="622"/>
      <c r="X26" s="610"/>
      <c r="Y26" s="611"/>
      <c r="Z26" s="519" t="s">
        <v>178</v>
      </c>
      <c r="AA26" s="632"/>
      <c r="AB26" s="632"/>
      <c r="AC26" s="632"/>
      <c r="AD26" s="632"/>
      <c r="AE26" s="632"/>
      <c r="AF26" s="632"/>
      <c r="AG26" s="633"/>
      <c r="AH26" s="520" t="s">
        <v>136</v>
      </c>
      <c r="AI26" s="521"/>
      <c r="AJ26" s="521"/>
      <c r="AK26" s="521"/>
      <c r="AL26" s="563"/>
      <c r="AM26" s="520" t="s">
        <v>137</v>
      </c>
      <c r="AN26" s="521"/>
      <c r="AO26" s="521"/>
      <c r="AP26" s="521"/>
      <c r="AQ26" s="521"/>
      <c r="AR26" s="563"/>
      <c r="AS26" s="520" t="s">
        <v>136</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181</v>
      </c>
      <c r="F27" s="499"/>
      <c r="G27" s="499"/>
      <c r="H27" s="499"/>
      <c r="I27" s="499"/>
      <c r="J27" s="499"/>
      <c r="K27" s="500"/>
      <c r="L27" s="520">
        <v>1</v>
      </c>
      <c r="M27" s="521"/>
      <c r="N27" s="521"/>
      <c r="O27" s="521"/>
      <c r="P27" s="563"/>
      <c r="Q27" s="520">
        <v>3650</v>
      </c>
      <c r="R27" s="521"/>
      <c r="S27" s="521"/>
      <c r="T27" s="521"/>
      <c r="U27" s="521"/>
      <c r="V27" s="563"/>
      <c r="W27" s="622"/>
      <c r="X27" s="610"/>
      <c r="Y27" s="611"/>
      <c r="Z27" s="519" t="s">
        <v>182</v>
      </c>
      <c r="AA27" s="499"/>
      <c r="AB27" s="499"/>
      <c r="AC27" s="499"/>
      <c r="AD27" s="499"/>
      <c r="AE27" s="499"/>
      <c r="AF27" s="499"/>
      <c r="AG27" s="500"/>
      <c r="AH27" s="520">
        <v>2</v>
      </c>
      <c r="AI27" s="521"/>
      <c r="AJ27" s="521"/>
      <c r="AK27" s="521"/>
      <c r="AL27" s="563"/>
      <c r="AM27" s="520" t="s">
        <v>183</v>
      </c>
      <c r="AN27" s="521"/>
      <c r="AO27" s="521"/>
      <c r="AP27" s="521"/>
      <c r="AQ27" s="521"/>
      <c r="AR27" s="563"/>
      <c r="AS27" s="520" t="s">
        <v>184</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245000</v>
      </c>
      <c r="BO27" s="646"/>
      <c r="BP27" s="646"/>
      <c r="BQ27" s="646"/>
      <c r="BR27" s="646"/>
      <c r="BS27" s="646"/>
      <c r="BT27" s="646"/>
      <c r="BU27" s="647"/>
      <c r="BV27" s="645">
        <v>245000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186</v>
      </c>
      <c r="F28" s="499"/>
      <c r="G28" s="499"/>
      <c r="H28" s="499"/>
      <c r="I28" s="499"/>
      <c r="J28" s="499"/>
      <c r="K28" s="500"/>
      <c r="L28" s="520">
        <v>1</v>
      </c>
      <c r="M28" s="521"/>
      <c r="N28" s="521"/>
      <c r="O28" s="521"/>
      <c r="P28" s="563"/>
      <c r="Q28" s="520">
        <v>3220</v>
      </c>
      <c r="R28" s="521"/>
      <c r="S28" s="521"/>
      <c r="T28" s="521"/>
      <c r="U28" s="521"/>
      <c r="V28" s="563"/>
      <c r="W28" s="622"/>
      <c r="X28" s="610"/>
      <c r="Y28" s="611"/>
      <c r="Z28" s="519" t="s">
        <v>187</v>
      </c>
      <c r="AA28" s="499"/>
      <c r="AB28" s="499"/>
      <c r="AC28" s="499"/>
      <c r="AD28" s="499"/>
      <c r="AE28" s="499"/>
      <c r="AF28" s="499"/>
      <c r="AG28" s="500"/>
      <c r="AH28" s="520" t="s">
        <v>137</v>
      </c>
      <c r="AI28" s="521"/>
      <c r="AJ28" s="521"/>
      <c r="AK28" s="521"/>
      <c r="AL28" s="563"/>
      <c r="AM28" s="520" t="s">
        <v>136</v>
      </c>
      <c r="AN28" s="521"/>
      <c r="AO28" s="521"/>
      <c r="AP28" s="521"/>
      <c r="AQ28" s="521"/>
      <c r="AR28" s="563"/>
      <c r="AS28" s="520" t="s">
        <v>136</v>
      </c>
      <c r="AT28" s="521"/>
      <c r="AU28" s="521"/>
      <c r="AV28" s="521"/>
      <c r="AW28" s="521"/>
      <c r="AX28" s="522"/>
      <c r="AY28" s="648" t="s">
        <v>188</v>
      </c>
      <c r="AZ28" s="649"/>
      <c r="BA28" s="649"/>
      <c r="BB28" s="650"/>
      <c r="BC28" s="429" t="s">
        <v>47</v>
      </c>
      <c r="BD28" s="430"/>
      <c r="BE28" s="430"/>
      <c r="BF28" s="430"/>
      <c r="BG28" s="430"/>
      <c r="BH28" s="430"/>
      <c r="BI28" s="430"/>
      <c r="BJ28" s="430"/>
      <c r="BK28" s="430"/>
      <c r="BL28" s="430"/>
      <c r="BM28" s="431"/>
      <c r="BN28" s="432">
        <v>1490489</v>
      </c>
      <c r="BO28" s="433"/>
      <c r="BP28" s="433"/>
      <c r="BQ28" s="433"/>
      <c r="BR28" s="433"/>
      <c r="BS28" s="433"/>
      <c r="BT28" s="433"/>
      <c r="BU28" s="434"/>
      <c r="BV28" s="432">
        <v>1464165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189</v>
      </c>
      <c r="F29" s="499"/>
      <c r="G29" s="499"/>
      <c r="H29" s="499"/>
      <c r="I29" s="499"/>
      <c r="J29" s="499"/>
      <c r="K29" s="500"/>
      <c r="L29" s="520">
        <v>13</v>
      </c>
      <c r="M29" s="521"/>
      <c r="N29" s="521"/>
      <c r="O29" s="521"/>
      <c r="P29" s="563"/>
      <c r="Q29" s="520">
        <v>3100</v>
      </c>
      <c r="R29" s="521"/>
      <c r="S29" s="521"/>
      <c r="T29" s="521"/>
      <c r="U29" s="521"/>
      <c r="V29" s="563"/>
      <c r="W29" s="623"/>
      <c r="X29" s="624"/>
      <c r="Y29" s="625"/>
      <c r="Z29" s="519" t="s">
        <v>190</v>
      </c>
      <c r="AA29" s="499"/>
      <c r="AB29" s="499"/>
      <c r="AC29" s="499"/>
      <c r="AD29" s="499"/>
      <c r="AE29" s="499"/>
      <c r="AF29" s="499"/>
      <c r="AG29" s="500"/>
      <c r="AH29" s="520">
        <v>238</v>
      </c>
      <c r="AI29" s="521"/>
      <c r="AJ29" s="521"/>
      <c r="AK29" s="521"/>
      <c r="AL29" s="563"/>
      <c r="AM29" s="520">
        <v>729376</v>
      </c>
      <c r="AN29" s="521"/>
      <c r="AO29" s="521"/>
      <c r="AP29" s="521"/>
      <c r="AQ29" s="521"/>
      <c r="AR29" s="563"/>
      <c r="AS29" s="520">
        <v>3065</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160186</v>
      </c>
      <c r="BO29" s="470"/>
      <c r="BP29" s="470"/>
      <c r="BQ29" s="470"/>
      <c r="BR29" s="470"/>
      <c r="BS29" s="470"/>
      <c r="BT29" s="470"/>
      <c r="BU29" s="471"/>
      <c r="BV29" s="469">
        <v>159941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1406508</v>
      </c>
      <c r="BO30" s="646"/>
      <c r="BP30" s="646"/>
      <c r="BQ30" s="646"/>
      <c r="BR30" s="646"/>
      <c r="BS30" s="646"/>
      <c r="BT30" s="646"/>
      <c r="BU30" s="647"/>
      <c r="BV30" s="645">
        <v>1480098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202</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207</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日南串間広域不燃物処理組合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南那珂森林組合</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市木診療所特別会計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宮崎県後期高齢者医療広域連合（一般会計）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IF('各会計、関係団体の財政状況及び健全化判断比率'!B35="","",'各会計、関係団体の財政状況及び健全化判断比率'!B35)</f>
        <v>漁業集落排水事業特別会計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宮崎県後期高齢者医療広域連合（後期高齢者医療特別会計）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宮崎県市町村総合事務組合（一般会計）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宮崎県市町村総合事務組合（自治会館管理運営特別会計）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eiIU8iWiueg7a+8Kkgn2G2IaGaPDZRhjVPY9tLlajnWh0zK144tufSJ893U3eVMY5rdTO/hkw4FzUZKJE0Anmg==" saltValue="pearsyQbgM5xdQ2nOjnj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250" t="s">
        <v>588</v>
      </c>
      <c r="D34" s="1250"/>
      <c r="E34" s="1251"/>
      <c r="F34" s="32" t="s">
        <v>589</v>
      </c>
      <c r="G34" s="33">
        <v>2.34</v>
      </c>
      <c r="H34" s="33" t="s">
        <v>590</v>
      </c>
      <c r="I34" s="33" t="s">
        <v>591</v>
      </c>
      <c r="J34" s="34" t="s">
        <v>592</v>
      </c>
      <c r="K34" s="22"/>
      <c r="L34" s="22"/>
      <c r="M34" s="22"/>
      <c r="N34" s="22"/>
      <c r="O34" s="22"/>
      <c r="P34" s="22"/>
    </row>
    <row r="35" spans="1:16" ht="39" customHeight="1" x14ac:dyDescent="0.2">
      <c r="A35" s="22"/>
      <c r="B35" s="35"/>
      <c r="C35" s="1244" t="s">
        <v>593</v>
      </c>
      <c r="D35" s="1245"/>
      <c r="E35" s="1246"/>
      <c r="F35" s="36">
        <v>5.74</v>
      </c>
      <c r="G35" s="37">
        <v>6.38</v>
      </c>
      <c r="H35" s="37">
        <v>7.26</v>
      </c>
      <c r="I35" s="37">
        <v>7.18</v>
      </c>
      <c r="J35" s="38">
        <v>7.23</v>
      </c>
      <c r="K35" s="22"/>
      <c r="L35" s="22"/>
      <c r="M35" s="22"/>
      <c r="N35" s="22"/>
      <c r="O35" s="22"/>
      <c r="P35" s="22"/>
    </row>
    <row r="36" spans="1:16" ht="39" customHeight="1" x14ac:dyDescent="0.2">
      <c r="A36" s="22"/>
      <c r="B36" s="35"/>
      <c r="C36" s="1244" t="s">
        <v>594</v>
      </c>
      <c r="D36" s="1245"/>
      <c r="E36" s="1246"/>
      <c r="F36" s="36">
        <v>4.92</v>
      </c>
      <c r="G36" s="37">
        <v>4.45</v>
      </c>
      <c r="H36" s="37">
        <v>4.4800000000000004</v>
      </c>
      <c r="I36" s="37">
        <v>4.54</v>
      </c>
      <c r="J36" s="38">
        <v>3.95</v>
      </c>
      <c r="K36" s="22"/>
      <c r="L36" s="22"/>
      <c r="M36" s="22"/>
      <c r="N36" s="22"/>
      <c r="O36" s="22"/>
      <c r="P36" s="22"/>
    </row>
    <row r="37" spans="1:16" ht="39" customHeight="1" x14ac:dyDescent="0.2">
      <c r="A37" s="22"/>
      <c r="B37" s="35"/>
      <c r="C37" s="1244" t="s">
        <v>595</v>
      </c>
      <c r="D37" s="1245"/>
      <c r="E37" s="1246"/>
      <c r="F37" s="36">
        <v>1.26</v>
      </c>
      <c r="G37" s="37">
        <v>2.09</v>
      </c>
      <c r="H37" s="37">
        <v>1.3</v>
      </c>
      <c r="I37" s="37">
        <v>0.9</v>
      </c>
      <c r="J37" s="38">
        <v>0.59</v>
      </c>
      <c r="K37" s="22"/>
      <c r="L37" s="22"/>
      <c r="M37" s="22"/>
      <c r="N37" s="22"/>
      <c r="O37" s="22"/>
      <c r="P37" s="22"/>
    </row>
    <row r="38" spans="1:16" ht="39" customHeight="1" x14ac:dyDescent="0.2">
      <c r="A38" s="22"/>
      <c r="B38" s="35"/>
      <c r="C38" s="1244" t="s">
        <v>596</v>
      </c>
      <c r="D38" s="1245"/>
      <c r="E38" s="1246"/>
      <c r="F38" s="36">
        <v>1.06</v>
      </c>
      <c r="G38" s="37">
        <v>1.45</v>
      </c>
      <c r="H38" s="37">
        <v>2.14</v>
      </c>
      <c r="I38" s="37">
        <v>1.18</v>
      </c>
      <c r="J38" s="38">
        <v>0.56000000000000005</v>
      </c>
      <c r="K38" s="22"/>
      <c r="L38" s="22"/>
      <c r="M38" s="22"/>
      <c r="N38" s="22"/>
      <c r="O38" s="22"/>
      <c r="P38" s="22"/>
    </row>
    <row r="39" spans="1:16" ht="39" customHeight="1" x14ac:dyDescent="0.2">
      <c r="A39" s="22"/>
      <c r="B39" s="35"/>
      <c r="C39" s="1244" t="s">
        <v>597</v>
      </c>
      <c r="D39" s="1245"/>
      <c r="E39" s="1246"/>
      <c r="F39" s="36">
        <v>0.04</v>
      </c>
      <c r="G39" s="37">
        <v>7.0000000000000007E-2</v>
      </c>
      <c r="H39" s="37">
        <v>0.01</v>
      </c>
      <c r="I39" s="37">
        <v>0.03</v>
      </c>
      <c r="J39" s="38">
        <v>0.03</v>
      </c>
      <c r="K39" s="22"/>
      <c r="L39" s="22"/>
      <c r="M39" s="22"/>
      <c r="N39" s="22"/>
      <c r="O39" s="22"/>
      <c r="P39" s="22"/>
    </row>
    <row r="40" spans="1:16" ht="39" customHeight="1" x14ac:dyDescent="0.2">
      <c r="A40" s="22"/>
      <c r="B40" s="35"/>
      <c r="C40" s="1244" t="s">
        <v>598</v>
      </c>
      <c r="D40" s="1245"/>
      <c r="E40" s="1246"/>
      <c r="F40" s="36">
        <v>0.04</v>
      </c>
      <c r="G40" s="37">
        <v>0.05</v>
      </c>
      <c r="H40" s="37">
        <v>0</v>
      </c>
      <c r="I40" s="37">
        <v>0.03</v>
      </c>
      <c r="J40" s="38">
        <v>0.03</v>
      </c>
      <c r="K40" s="22"/>
      <c r="L40" s="22"/>
      <c r="M40" s="22"/>
      <c r="N40" s="22"/>
      <c r="O40" s="22"/>
      <c r="P40" s="22"/>
    </row>
    <row r="41" spans="1:16" ht="39" customHeight="1" x14ac:dyDescent="0.2">
      <c r="A41" s="22"/>
      <c r="B41" s="35"/>
      <c r="C41" s="1244" t="s">
        <v>599</v>
      </c>
      <c r="D41" s="1245"/>
      <c r="E41" s="1246"/>
      <c r="F41" s="36">
        <v>0</v>
      </c>
      <c r="G41" s="37">
        <v>0.01</v>
      </c>
      <c r="H41" s="37">
        <v>0</v>
      </c>
      <c r="I41" s="37">
        <v>0</v>
      </c>
      <c r="J41" s="38">
        <v>0.01</v>
      </c>
      <c r="K41" s="22"/>
      <c r="L41" s="22"/>
      <c r="M41" s="22"/>
      <c r="N41" s="22"/>
      <c r="O41" s="22"/>
      <c r="P41" s="22"/>
    </row>
    <row r="42" spans="1:16" ht="39" customHeight="1" x14ac:dyDescent="0.2">
      <c r="A42" s="22"/>
      <c r="B42" s="39"/>
      <c r="C42" s="1244" t="s">
        <v>600</v>
      </c>
      <c r="D42" s="1245"/>
      <c r="E42" s="1246"/>
      <c r="F42" s="36" t="s">
        <v>538</v>
      </c>
      <c r="G42" s="37" t="s">
        <v>538</v>
      </c>
      <c r="H42" s="37" t="s">
        <v>538</v>
      </c>
      <c r="I42" s="37" t="s">
        <v>538</v>
      </c>
      <c r="J42" s="38" t="s">
        <v>538</v>
      </c>
      <c r="K42" s="22"/>
      <c r="L42" s="22"/>
      <c r="M42" s="22"/>
      <c r="N42" s="22"/>
      <c r="O42" s="22"/>
      <c r="P42" s="22"/>
    </row>
    <row r="43" spans="1:16" ht="39" customHeight="1" thickBot="1" x14ac:dyDescent="0.25">
      <c r="A43" s="22"/>
      <c r="B43" s="40"/>
      <c r="C43" s="1247" t="s">
        <v>601</v>
      </c>
      <c r="D43" s="1248"/>
      <c r="E43" s="1249"/>
      <c r="F43" s="41">
        <v>0.15</v>
      </c>
      <c r="G43" s="42">
        <v>2.29</v>
      </c>
      <c r="H43" s="42">
        <v>0</v>
      </c>
      <c r="I43" s="42">
        <v>0.01</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atNtud4HALYyN9Qn7GPy3vY+PqqrRiWRYiC+a0rkWT6r+SRAByxiRBm98sFdiibHiYJNkPRfYmznW3PCFb1bQ==" saltValue="t270qJN5kvjtEatMYewc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987</v>
      </c>
      <c r="L45" s="60">
        <v>969</v>
      </c>
      <c r="M45" s="60">
        <v>925</v>
      </c>
      <c r="N45" s="60">
        <v>904</v>
      </c>
      <c r="O45" s="61">
        <v>917</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538</v>
      </c>
      <c r="L46" s="64" t="s">
        <v>538</v>
      </c>
      <c r="M46" s="64" t="s">
        <v>538</v>
      </c>
      <c r="N46" s="64" t="s">
        <v>538</v>
      </c>
      <c r="O46" s="65" t="s">
        <v>538</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538</v>
      </c>
      <c r="L47" s="64" t="s">
        <v>538</v>
      </c>
      <c r="M47" s="64" t="s">
        <v>538</v>
      </c>
      <c r="N47" s="64" t="s">
        <v>538</v>
      </c>
      <c r="O47" s="65" t="s">
        <v>538</v>
      </c>
      <c r="P47" s="48"/>
      <c r="Q47" s="48"/>
      <c r="R47" s="48"/>
      <c r="S47" s="48"/>
      <c r="T47" s="48"/>
      <c r="U47" s="48"/>
    </row>
    <row r="48" spans="1:21" ht="30.75" customHeight="1" x14ac:dyDescent="0.2">
      <c r="A48" s="48"/>
      <c r="B48" s="1254"/>
      <c r="C48" s="1255"/>
      <c r="D48" s="62"/>
      <c r="E48" s="1260" t="s">
        <v>14</v>
      </c>
      <c r="F48" s="1260"/>
      <c r="G48" s="1260"/>
      <c r="H48" s="1260"/>
      <c r="I48" s="1260"/>
      <c r="J48" s="1261"/>
      <c r="K48" s="63">
        <v>258</v>
      </c>
      <c r="L48" s="64">
        <v>257</v>
      </c>
      <c r="M48" s="64">
        <v>289</v>
      </c>
      <c r="N48" s="64">
        <v>293</v>
      </c>
      <c r="O48" s="65">
        <v>273</v>
      </c>
      <c r="P48" s="48"/>
      <c r="Q48" s="48"/>
      <c r="R48" s="48"/>
      <c r="S48" s="48"/>
      <c r="T48" s="48"/>
      <c r="U48" s="48"/>
    </row>
    <row r="49" spans="1:21" ht="30.75" customHeight="1" x14ac:dyDescent="0.2">
      <c r="A49" s="48"/>
      <c r="B49" s="1254"/>
      <c r="C49" s="1255"/>
      <c r="D49" s="62"/>
      <c r="E49" s="1260" t="s">
        <v>15</v>
      </c>
      <c r="F49" s="1260"/>
      <c r="G49" s="1260"/>
      <c r="H49" s="1260"/>
      <c r="I49" s="1260"/>
      <c r="J49" s="1261"/>
      <c r="K49" s="63">
        <v>18</v>
      </c>
      <c r="L49" s="64">
        <v>14</v>
      </c>
      <c r="M49" s="64" t="s">
        <v>538</v>
      </c>
      <c r="N49" s="64" t="s">
        <v>538</v>
      </c>
      <c r="O49" s="65" t="s">
        <v>538</v>
      </c>
      <c r="P49" s="48"/>
      <c r="Q49" s="48"/>
      <c r="R49" s="48"/>
      <c r="S49" s="48"/>
      <c r="T49" s="48"/>
      <c r="U49" s="48"/>
    </row>
    <row r="50" spans="1:21" ht="30.75" customHeight="1" x14ac:dyDescent="0.2">
      <c r="A50" s="48"/>
      <c r="B50" s="1254"/>
      <c r="C50" s="1255"/>
      <c r="D50" s="62"/>
      <c r="E50" s="1260" t="s">
        <v>16</v>
      </c>
      <c r="F50" s="1260"/>
      <c r="G50" s="1260"/>
      <c r="H50" s="1260"/>
      <c r="I50" s="1260"/>
      <c r="J50" s="1261"/>
      <c r="K50" s="63">
        <v>1</v>
      </c>
      <c r="L50" s="64">
        <v>0</v>
      </c>
      <c r="M50" s="64" t="s">
        <v>538</v>
      </c>
      <c r="N50" s="64" t="s">
        <v>538</v>
      </c>
      <c r="O50" s="65" t="s">
        <v>538</v>
      </c>
      <c r="P50" s="48"/>
      <c r="Q50" s="48"/>
      <c r="R50" s="48"/>
      <c r="S50" s="48"/>
      <c r="T50" s="48"/>
      <c r="U50" s="48"/>
    </row>
    <row r="51" spans="1:21" ht="30.75" customHeight="1" x14ac:dyDescent="0.2">
      <c r="A51" s="48"/>
      <c r="B51" s="1256"/>
      <c r="C51" s="1257"/>
      <c r="D51" s="66"/>
      <c r="E51" s="1260" t="s">
        <v>17</v>
      </c>
      <c r="F51" s="1260"/>
      <c r="G51" s="1260"/>
      <c r="H51" s="1260"/>
      <c r="I51" s="1260"/>
      <c r="J51" s="1261"/>
      <c r="K51" s="63" t="s">
        <v>538</v>
      </c>
      <c r="L51" s="64" t="s">
        <v>538</v>
      </c>
      <c r="M51" s="64" t="s">
        <v>538</v>
      </c>
      <c r="N51" s="64" t="s">
        <v>538</v>
      </c>
      <c r="O51" s="65" t="s">
        <v>538</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978</v>
      </c>
      <c r="L52" s="64">
        <v>937</v>
      </c>
      <c r="M52" s="64">
        <v>877</v>
      </c>
      <c r="N52" s="64">
        <v>839</v>
      </c>
      <c r="O52" s="65">
        <v>823</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286</v>
      </c>
      <c r="L53" s="69">
        <v>303</v>
      </c>
      <c r="M53" s="69">
        <v>337</v>
      </c>
      <c r="N53" s="69">
        <v>358</v>
      </c>
      <c r="O53" s="70">
        <v>367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5">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4GUHFtv5xdrO1emwU+p5aNOuN5en+X3y4H5ZscwDaGxdI+FiJuFBZkL8GgZUKhErjVy7eqSiTS/mgsWf5iLA==" saltValue="TAfOX6Xcg7ZKmSzZF23q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579</v>
      </c>
      <c r="J40" s="100" t="s">
        <v>580</v>
      </c>
      <c r="K40" s="100" t="s">
        <v>581</v>
      </c>
      <c r="L40" s="100" t="s">
        <v>582</v>
      </c>
      <c r="M40" s="101" t="s">
        <v>583</v>
      </c>
    </row>
    <row r="41" spans="2:13" ht="27.75" customHeight="1" x14ac:dyDescent="0.2">
      <c r="B41" s="1278" t="s">
        <v>29</v>
      </c>
      <c r="C41" s="1279"/>
      <c r="D41" s="102"/>
      <c r="E41" s="1284" t="s">
        <v>30</v>
      </c>
      <c r="F41" s="1284"/>
      <c r="G41" s="1284"/>
      <c r="H41" s="1285"/>
      <c r="I41" s="103">
        <v>9584</v>
      </c>
      <c r="J41" s="104">
        <v>9598</v>
      </c>
      <c r="K41" s="104">
        <v>9964</v>
      </c>
      <c r="L41" s="104">
        <v>10650</v>
      </c>
      <c r="M41" s="105">
        <v>11278</v>
      </c>
    </row>
    <row r="42" spans="2:13" ht="27.75" customHeight="1" x14ac:dyDescent="0.2">
      <c r="B42" s="1280"/>
      <c r="C42" s="1281"/>
      <c r="D42" s="106"/>
      <c r="E42" s="1286" t="s">
        <v>31</v>
      </c>
      <c r="F42" s="1286"/>
      <c r="G42" s="1286"/>
      <c r="H42" s="1287"/>
      <c r="I42" s="107">
        <v>0</v>
      </c>
      <c r="J42" s="108">
        <v>0</v>
      </c>
      <c r="K42" s="108" t="s">
        <v>538</v>
      </c>
      <c r="L42" s="108" t="s">
        <v>538</v>
      </c>
      <c r="M42" s="109" t="s">
        <v>538</v>
      </c>
    </row>
    <row r="43" spans="2:13" ht="27.75" customHeight="1" x14ac:dyDescent="0.2">
      <c r="B43" s="1280"/>
      <c r="C43" s="1281"/>
      <c r="D43" s="106"/>
      <c r="E43" s="1286" t="s">
        <v>32</v>
      </c>
      <c r="F43" s="1286"/>
      <c r="G43" s="1286"/>
      <c r="H43" s="1287"/>
      <c r="I43" s="107">
        <v>3302</v>
      </c>
      <c r="J43" s="108">
        <v>3258</v>
      </c>
      <c r="K43" s="108">
        <v>2690</v>
      </c>
      <c r="L43" s="108">
        <v>2785</v>
      </c>
      <c r="M43" s="109">
        <v>2911</v>
      </c>
    </row>
    <row r="44" spans="2:13" ht="27.75" customHeight="1" x14ac:dyDescent="0.2">
      <c r="B44" s="1280"/>
      <c r="C44" s="1281"/>
      <c r="D44" s="106"/>
      <c r="E44" s="1286" t="s">
        <v>33</v>
      </c>
      <c r="F44" s="1286"/>
      <c r="G44" s="1286"/>
      <c r="H44" s="1287"/>
      <c r="I44" s="107">
        <v>14</v>
      </c>
      <c r="J44" s="108" t="s">
        <v>538</v>
      </c>
      <c r="K44" s="108" t="s">
        <v>538</v>
      </c>
      <c r="L44" s="108" t="s">
        <v>538</v>
      </c>
      <c r="M44" s="109" t="s">
        <v>538</v>
      </c>
    </row>
    <row r="45" spans="2:13" ht="27.75" customHeight="1" x14ac:dyDescent="0.2">
      <c r="B45" s="1280"/>
      <c r="C45" s="1281"/>
      <c r="D45" s="106"/>
      <c r="E45" s="1286" t="s">
        <v>34</v>
      </c>
      <c r="F45" s="1286"/>
      <c r="G45" s="1286"/>
      <c r="H45" s="1287"/>
      <c r="I45" s="107">
        <v>1757</v>
      </c>
      <c r="J45" s="108">
        <v>1681</v>
      </c>
      <c r="K45" s="108">
        <v>1594</v>
      </c>
      <c r="L45" s="108">
        <v>1606</v>
      </c>
      <c r="M45" s="109">
        <v>1665</v>
      </c>
    </row>
    <row r="46" spans="2:13" ht="27.75" customHeight="1" x14ac:dyDescent="0.2">
      <c r="B46" s="1280"/>
      <c r="C46" s="1281"/>
      <c r="D46" s="110"/>
      <c r="E46" s="1286" t="s">
        <v>35</v>
      </c>
      <c r="F46" s="1286"/>
      <c r="G46" s="1286"/>
      <c r="H46" s="1287"/>
      <c r="I46" s="107">
        <v>3</v>
      </c>
      <c r="J46" s="108">
        <v>3</v>
      </c>
      <c r="K46" s="108">
        <v>3</v>
      </c>
      <c r="L46" s="108">
        <v>3</v>
      </c>
      <c r="M46" s="109">
        <v>3</v>
      </c>
    </row>
    <row r="47" spans="2:13" ht="27.75" customHeight="1" x14ac:dyDescent="0.2">
      <c r="B47" s="1280"/>
      <c r="C47" s="1281"/>
      <c r="D47" s="111"/>
      <c r="E47" s="1288" t="s">
        <v>36</v>
      </c>
      <c r="F47" s="1289"/>
      <c r="G47" s="1289"/>
      <c r="H47" s="1290"/>
      <c r="I47" s="107">
        <v>3</v>
      </c>
      <c r="J47" s="108" t="s">
        <v>538</v>
      </c>
      <c r="K47" s="108" t="s">
        <v>538</v>
      </c>
      <c r="L47" s="108" t="s">
        <v>538</v>
      </c>
      <c r="M47" s="109" t="s">
        <v>538</v>
      </c>
    </row>
    <row r="48" spans="2:13" ht="27.75" customHeight="1" x14ac:dyDescent="0.2">
      <c r="B48" s="1280"/>
      <c r="C48" s="1281"/>
      <c r="D48" s="106"/>
      <c r="E48" s="1286" t="s">
        <v>37</v>
      </c>
      <c r="F48" s="1286"/>
      <c r="G48" s="1286"/>
      <c r="H48" s="1287"/>
      <c r="I48" s="107" t="s">
        <v>538</v>
      </c>
      <c r="J48" s="108" t="s">
        <v>538</v>
      </c>
      <c r="K48" s="108" t="s">
        <v>538</v>
      </c>
      <c r="L48" s="108" t="s">
        <v>538</v>
      </c>
      <c r="M48" s="109" t="s">
        <v>538</v>
      </c>
    </row>
    <row r="49" spans="2:13" ht="27.75" customHeight="1" x14ac:dyDescent="0.2">
      <c r="B49" s="1282"/>
      <c r="C49" s="1283"/>
      <c r="D49" s="106"/>
      <c r="E49" s="1286" t="s">
        <v>38</v>
      </c>
      <c r="F49" s="1286"/>
      <c r="G49" s="1286"/>
      <c r="H49" s="1287"/>
      <c r="I49" s="107" t="s">
        <v>538</v>
      </c>
      <c r="J49" s="108" t="s">
        <v>538</v>
      </c>
      <c r="K49" s="108" t="s">
        <v>538</v>
      </c>
      <c r="L49" s="108" t="s">
        <v>538</v>
      </c>
      <c r="M49" s="109" t="s">
        <v>538</v>
      </c>
    </row>
    <row r="50" spans="2:13" ht="27.75" customHeight="1" x14ac:dyDescent="0.2">
      <c r="B50" s="1291" t="s">
        <v>39</v>
      </c>
      <c r="C50" s="1292"/>
      <c r="D50" s="112"/>
      <c r="E50" s="1286" t="s">
        <v>40</v>
      </c>
      <c r="F50" s="1286"/>
      <c r="G50" s="1286"/>
      <c r="H50" s="1287"/>
      <c r="I50" s="107">
        <v>3838</v>
      </c>
      <c r="J50" s="108">
        <v>3838</v>
      </c>
      <c r="K50" s="108">
        <v>3694</v>
      </c>
      <c r="L50" s="108">
        <v>3469</v>
      </c>
      <c r="M50" s="109">
        <v>3525</v>
      </c>
    </row>
    <row r="51" spans="2:13" ht="27.75" customHeight="1" x14ac:dyDescent="0.2">
      <c r="B51" s="1280"/>
      <c r="C51" s="1281"/>
      <c r="D51" s="106"/>
      <c r="E51" s="1286" t="s">
        <v>41</v>
      </c>
      <c r="F51" s="1286"/>
      <c r="G51" s="1286"/>
      <c r="H51" s="1287"/>
      <c r="I51" s="107">
        <v>571</v>
      </c>
      <c r="J51" s="108">
        <v>551</v>
      </c>
      <c r="K51" s="108">
        <v>528</v>
      </c>
      <c r="L51" s="108">
        <v>453</v>
      </c>
      <c r="M51" s="109">
        <v>361</v>
      </c>
    </row>
    <row r="52" spans="2:13" ht="27.75" customHeight="1" x14ac:dyDescent="0.2">
      <c r="B52" s="1282"/>
      <c r="C52" s="1283"/>
      <c r="D52" s="106"/>
      <c r="E52" s="1286" t="s">
        <v>42</v>
      </c>
      <c r="F52" s="1286"/>
      <c r="G52" s="1286"/>
      <c r="H52" s="1287"/>
      <c r="I52" s="107">
        <v>8201</v>
      </c>
      <c r="J52" s="108">
        <v>7674</v>
      </c>
      <c r="K52" s="108">
        <v>8198</v>
      </c>
      <c r="L52" s="108">
        <v>8534</v>
      </c>
      <c r="M52" s="109">
        <v>8712</v>
      </c>
    </row>
    <row r="53" spans="2:13" ht="27.75" customHeight="1" thickBot="1" x14ac:dyDescent="0.25">
      <c r="B53" s="1293" t="s">
        <v>43</v>
      </c>
      <c r="C53" s="1294"/>
      <c r="D53" s="113"/>
      <c r="E53" s="1295" t="s">
        <v>44</v>
      </c>
      <c r="F53" s="1295"/>
      <c r="G53" s="1295"/>
      <c r="H53" s="1296"/>
      <c r="I53" s="114">
        <v>2050</v>
      </c>
      <c r="J53" s="115">
        <v>2478</v>
      </c>
      <c r="K53" s="115">
        <v>1830</v>
      </c>
      <c r="L53" s="115">
        <v>2588</v>
      </c>
      <c r="M53" s="116">
        <v>3257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yJXoFCgGGA+20dqZ0DtsxQQI18XAoR+hx2LQO0vd4DsKIHVE8A5sgHrhebcN2AeBf7R4ngo77L9EDvnwKp9ySQ==" saltValue="uGqHoGMMR+ECur+NFhVX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581</v>
      </c>
      <c r="G54" s="125" t="s">
        <v>582</v>
      </c>
      <c r="H54" s="126" t="s">
        <v>583</v>
      </c>
    </row>
    <row r="55" spans="2:8" ht="52.5" customHeight="1" x14ac:dyDescent="0.2">
      <c r="B55" s="127"/>
      <c r="C55" s="1305" t="s">
        <v>47</v>
      </c>
      <c r="D55" s="1305"/>
      <c r="E55" s="1306"/>
      <c r="F55" s="128">
        <v>1623</v>
      </c>
      <c r="G55" s="128">
        <v>1464</v>
      </c>
      <c r="H55" s="129">
        <v>1490</v>
      </c>
    </row>
    <row r="56" spans="2:8" ht="52.5" customHeight="1" x14ac:dyDescent="0.2">
      <c r="B56" s="130"/>
      <c r="C56" s="1307" t="s">
        <v>48</v>
      </c>
      <c r="D56" s="1307"/>
      <c r="E56" s="1308"/>
      <c r="F56" s="131">
        <v>159</v>
      </c>
      <c r="G56" s="131">
        <v>160</v>
      </c>
      <c r="H56" s="132">
        <v>160</v>
      </c>
    </row>
    <row r="57" spans="2:8" ht="53.25" customHeight="1" x14ac:dyDescent="0.2">
      <c r="B57" s="130"/>
      <c r="C57" s="1309" t="s">
        <v>49</v>
      </c>
      <c r="D57" s="1309"/>
      <c r="E57" s="1310"/>
      <c r="F57" s="133">
        <v>1704</v>
      </c>
      <c r="G57" s="133">
        <v>1480</v>
      </c>
      <c r="H57" s="134">
        <v>1407</v>
      </c>
    </row>
    <row r="58" spans="2:8" ht="45.75" customHeight="1" x14ac:dyDescent="0.2">
      <c r="B58" s="135"/>
      <c r="C58" s="1297" t="s">
        <v>608</v>
      </c>
      <c r="D58" s="1298"/>
      <c r="E58" s="1299"/>
      <c r="F58" s="136">
        <v>696</v>
      </c>
      <c r="G58" s="136">
        <v>594</v>
      </c>
      <c r="H58" s="137">
        <v>548</v>
      </c>
    </row>
    <row r="59" spans="2:8" ht="45.75" customHeight="1" x14ac:dyDescent="0.2">
      <c r="B59" s="135"/>
      <c r="C59" s="1297" t="s">
        <v>609</v>
      </c>
      <c r="D59" s="1298"/>
      <c r="E59" s="1299"/>
      <c r="F59" s="136">
        <v>405</v>
      </c>
      <c r="G59" s="136">
        <v>351</v>
      </c>
      <c r="H59" s="137">
        <v>291</v>
      </c>
    </row>
    <row r="60" spans="2:8" ht="45.75" customHeight="1" x14ac:dyDescent="0.2">
      <c r="B60" s="135"/>
      <c r="C60" s="1297" t="s">
        <v>610</v>
      </c>
      <c r="D60" s="1298"/>
      <c r="E60" s="1299"/>
      <c r="F60" s="136">
        <v>104</v>
      </c>
      <c r="G60" s="136">
        <v>85</v>
      </c>
      <c r="H60" s="137">
        <v>159</v>
      </c>
    </row>
    <row r="61" spans="2:8" ht="45.75" customHeight="1" x14ac:dyDescent="0.2">
      <c r="B61" s="135"/>
      <c r="C61" s="1297" t="s">
        <v>612</v>
      </c>
      <c r="D61" s="1298"/>
      <c r="E61" s="1299"/>
      <c r="F61" s="136">
        <v>156</v>
      </c>
      <c r="G61" s="136">
        <v>156</v>
      </c>
      <c r="H61" s="137">
        <v>157</v>
      </c>
    </row>
    <row r="62" spans="2:8" ht="45.75" customHeight="1" thickBot="1" x14ac:dyDescent="0.25">
      <c r="B62" s="138"/>
      <c r="C62" s="1300" t="s">
        <v>611</v>
      </c>
      <c r="D62" s="1301"/>
      <c r="E62" s="1302"/>
      <c r="F62" s="139">
        <v>74</v>
      </c>
      <c r="G62" s="139">
        <v>74</v>
      </c>
      <c r="H62" s="140">
        <v>74</v>
      </c>
    </row>
    <row r="63" spans="2:8" ht="52.5" customHeight="1" thickBot="1" x14ac:dyDescent="0.25">
      <c r="B63" s="141"/>
      <c r="C63" s="1303" t="s">
        <v>50</v>
      </c>
      <c r="D63" s="1303"/>
      <c r="E63" s="1304"/>
      <c r="F63" s="142">
        <v>3486</v>
      </c>
      <c r="G63" s="142">
        <v>3104</v>
      </c>
      <c r="H63" s="143">
        <v>3057</v>
      </c>
    </row>
    <row r="64" spans="2:8" ht="15" customHeight="1" x14ac:dyDescent="0.2"/>
  </sheetData>
  <sheetProtection algorithmName="SHA-512" hashValue="ovYw/wkhzn/lbYTclbahRU7FUoHPej/sczMxMDwdwU75BuCjwyygV+p7ai7qwskad0/5r60qdUfzgN9RGis03g==" saltValue="bLCQ95S6TexXfqZH5pjb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44140625" style="390" customWidth="1"/>
    <col min="2" max="107" width="2.44140625" style="390" customWidth="1"/>
    <col min="108" max="108" width="6.109375" style="398" customWidth="1"/>
    <col min="109" max="109" width="5.88671875" style="397" customWidth="1"/>
    <col min="110" max="110" width="19.109375" style="390" hidden="1"/>
    <col min="111" max="115" width="12.5546875" style="390" hidden="1"/>
    <col min="116" max="349" width="8.554687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554687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554687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554687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554687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554687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554687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554687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554687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554687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554687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554687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554687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554687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554687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554687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554687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554687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554687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554687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554687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554687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554687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554687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554687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554687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554687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554687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554687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554687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554687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554687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554687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554687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554687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554687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554687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554687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554687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554687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554687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554687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554687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554687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554687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554687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554687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554687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554687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554687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554687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554687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554687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554687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554687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554687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554687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554687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554687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554687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554687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554687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554687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554687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635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626</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579</v>
      </c>
      <c r="BQ50" s="1317"/>
      <c r="BR50" s="1317"/>
      <c r="BS50" s="1317"/>
      <c r="BT50" s="1317"/>
      <c r="BU50" s="1317"/>
      <c r="BV50" s="1317"/>
      <c r="BW50" s="1317"/>
      <c r="BX50" s="1317" t="s">
        <v>580</v>
      </c>
      <c r="BY50" s="1317"/>
      <c r="BZ50" s="1317"/>
      <c r="CA50" s="1317"/>
      <c r="CB50" s="1317"/>
      <c r="CC50" s="1317"/>
      <c r="CD50" s="1317"/>
      <c r="CE50" s="1317"/>
      <c r="CF50" s="1317" t="s">
        <v>581</v>
      </c>
      <c r="CG50" s="1317"/>
      <c r="CH50" s="1317"/>
      <c r="CI50" s="1317"/>
      <c r="CJ50" s="1317"/>
      <c r="CK50" s="1317"/>
      <c r="CL50" s="1317"/>
      <c r="CM50" s="1317"/>
      <c r="CN50" s="1317" t="s">
        <v>582</v>
      </c>
      <c r="CO50" s="1317"/>
      <c r="CP50" s="1317"/>
      <c r="CQ50" s="1317"/>
      <c r="CR50" s="1317"/>
      <c r="CS50" s="1317"/>
      <c r="CT50" s="1317"/>
      <c r="CU50" s="1317"/>
      <c r="CV50" s="1317" t="s">
        <v>583</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627</v>
      </c>
      <c r="AO51" s="1316"/>
      <c r="AP51" s="1316"/>
      <c r="AQ51" s="1316"/>
      <c r="AR51" s="1316"/>
      <c r="AS51" s="1316"/>
      <c r="AT51" s="1316"/>
      <c r="AU51" s="1316"/>
      <c r="AV51" s="1316"/>
      <c r="AW51" s="1316"/>
      <c r="AX51" s="1316"/>
      <c r="AY51" s="1316"/>
      <c r="AZ51" s="1316"/>
      <c r="BA51" s="1316"/>
      <c r="BB51" s="1316" t="s">
        <v>628</v>
      </c>
      <c r="BC51" s="1316"/>
      <c r="BD51" s="1316"/>
      <c r="BE51" s="1316"/>
      <c r="BF51" s="1316"/>
      <c r="BG51" s="1316"/>
      <c r="BH51" s="1316"/>
      <c r="BI51" s="1316"/>
      <c r="BJ51" s="1316"/>
      <c r="BK51" s="1316"/>
      <c r="BL51" s="1316"/>
      <c r="BM51" s="1316"/>
      <c r="BN51" s="1316"/>
      <c r="BO51" s="1316"/>
      <c r="BP51" s="1313">
        <v>35.200000000000003</v>
      </c>
      <c r="BQ51" s="1313"/>
      <c r="BR51" s="1313"/>
      <c r="BS51" s="1313"/>
      <c r="BT51" s="1313"/>
      <c r="BU51" s="1313"/>
      <c r="BV51" s="1313"/>
      <c r="BW51" s="1313"/>
      <c r="BX51" s="1313">
        <v>42.6</v>
      </c>
      <c r="BY51" s="1313"/>
      <c r="BZ51" s="1313"/>
      <c r="CA51" s="1313"/>
      <c r="CB51" s="1313"/>
      <c r="CC51" s="1313"/>
      <c r="CD51" s="1313"/>
      <c r="CE51" s="1313"/>
      <c r="CF51" s="1313">
        <v>31.7</v>
      </c>
      <c r="CG51" s="1313"/>
      <c r="CH51" s="1313"/>
      <c r="CI51" s="1313"/>
      <c r="CJ51" s="1313"/>
      <c r="CK51" s="1313"/>
      <c r="CL51" s="1313"/>
      <c r="CM51" s="1313"/>
      <c r="CN51" s="1313">
        <v>45.6</v>
      </c>
      <c r="CO51" s="1313"/>
      <c r="CP51" s="1313"/>
      <c r="CQ51" s="1313"/>
      <c r="CR51" s="1313"/>
      <c r="CS51" s="1313"/>
      <c r="CT51" s="1313"/>
      <c r="CU51" s="1313"/>
      <c r="CV51" s="1313">
        <v>55.3</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629</v>
      </c>
      <c r="BC53" s="1316"/>
      <c r="BD53" s="1316"/>
      <c r="BE53" s="1316"/>
      <c r="BF53" s="1316"/>
      <c r="BG53" s="1316"/>
      <c r="BH53" s="1316"/>
      <c r="BI53" s="1316"/>
      <c r="BJ53" s="1316"/>
      <c r="BK53" s="1316"/>
      <c r="BL53" s="1316"/>
      <c r="BM53" s="1316"/>
      <c r="BN53" s="1316"/>
      <c r="BO53" s="1316"/>
      <c r="BP53" s="1313">
        <v>52</v>
      </c>
      <c r="BQ53" s="1313"/>
      <c r="BR53" s="1313"/>
      <c r="BS53" s="1313"/>
      <c r="BT53" s="1313"/>
      <c r="BU53" s="1313"/>
      <c r="BV53" s="1313"/>
      <c r="BW53" s="1313"/>
      <c r="BX53" s="1313">
        <v>53.5</v>
      </c>
      <c r="BY53" s="1313"/>
      <c r="BZ53" s="1313"/>
      <c r="CA53" s="1313"/>
      <c r="CB53" s="1313"/>
      <c r="CC53" s="1313"/>
      <c r="CD53" s="1313"/>
      <c r="CE53" s="1313"/>
      <c r="CF53" s="1313">
        <v>55.7</v>
      </c>
      <c r="CG53" s="1313"/>
      <c r="CH53" s="1313"/>
      <c r="CI53" s="1313"/>
      <c r="CJ53" s="1313"/>
      <c r="CK53" s="1313"/>
      <c r="CL53" s="1313"/>
      <c r="CM53" s="1313"/>
      <c r="CN53" s="1313">
        <v>56.6</v>
      </c>
      <c r="CO53" s="1313"/>
      <c r="CP53" s="1313"/>
      <c r="CQ53" s="1313"/>
      <c r="CR53" s="1313"/>
      <c r="CS53" s="1313"/>
      <c r="CT53" s="1313"/>
      <c r="CU53" s="1313"/>
      <c r="CV53" s="1313">
        <v>57.8</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630</v>
      </c>
      <c r="AO55" s="1317"/>
      <c r="AP55" s="1317"/>
      <c r="AQ55" s="1317"/>
      <c r="AR55" s="1317"/>
      <c r="AS55" s="1317"/>
      <c r="AT55" s="1317"/>
      <c r="AU55" s="1317"/>
      <c r="AV55" s="1317"/>
      <c r="AW55" s="1317"/>
      <c r="AX55" s="1317"/>
      <c r="AY55" s="1317"/>
      <c r="AZ55" s="1317"/>
      <c r="BA55" s="1317"/>
      <c r="BB55" s="1316" t="s">
        <v>628</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629</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631</v>
      </c>
    </row>
    <row r="64" spans="1:109" ht="13.2" x14ac:dyDescent="0.2">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636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626</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579</v>
      </c>
      <c r="BQ72" s="1317"/>
      <c r="BR72" s="1317"/>
      <c r="BS72" s="1317"/>
      <c r="BT72" s="1317"/>
      <c r="BU72" s="1317"/>
      <c r="BV72" s="1317"/>
      <c r="BW72" s="1317"/>
      <c r="BX72" s="1317" t="s">
        <v>580</v>
      </c>
      <c r="BY72" s="1317"/>
      <c r="BZ72" s="1317"/>
      <c r="CA72" s="1317"/>
      <c r="CB72" s="1317"/>
      <c r="CC72" s="1317"/>
      <c r="CD72" s="1317"/>
      <c r="CE72" s="1317"/>
      <c r="CF72" s="1317" t="s">
        <v>581</v>
      </c>
      <c r="CG72" s="1317"/>
      <c r="CH72" s="1317"/>
      <c r="CI72" s="1317"/>
      <c r="CJ72" s="1317"/>
      <c r="CK72" s="1317"/>
      <c r="CL72" s="1317"/>
      <c r="CM72" s="1317"/>
      <c r="CN72" s="1317" t="s">
        <v>582</v>
      </c>
      <c r="CO72" s="1317"/>
      <c r="CP72" s="1317"/>
      <c r="CQ72" s="1317"/>
      <c r="CR72" s="1317"/>
      <c r="CS72" s="1317"/>
      <c r="CT72" s="1317"/>
      <c r="CU72" s="1317"/>
      <c r="CV72" s="1317" t="s">
        <v>583</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627</v>
      </c>
      <c r="AO73" s="1316"/>
      <c r="AP73" s="1316"/>
      <c r="AQ73" s="1316"/>
      <c r="AR73" s="1316"/>
      <c r="AS73" s="1316"/>
      <c r="AT73" s="1316"/>
      <c r="AU73" s="1316"/>
      <c r="AV73" s="1316"/>
      <c r="AW73" s="1316"/>
      <c r="AX73" s="1316"/>
      <c r="AY73" s="1316"/>
      <c r="AZ73" s="1316"/>
      <c r="BA73" s="1316"/>
      <c r="BB73" s="1316" t="s">
        <v>628</v>
      </c>
      <c r="BC73" s="1316"/>
      <c r="BD73" s="1316"/>
      <c r="BE73" s="1316"/>
      <c r="BF73" s="1316"/>
      <c r="BG73" s="1316"/>
      <c r="BH73" s="1316"/>
      <c r="BI73" s="1316"/>
      <c r="BJ73" s="1316"/>
      <c r="BK73" s="1316"/>
      <c r="BL73" s="1316"/>
      <c r="BM73" s="1316"/>
      <c r="BN73" s="1316"/>
      <c r="BO73" s="1316"/>
      <c r="BP73" s="1313">
        <v>35.200000000000003</v>
      </c>
      <c r="BQ73" s="1313"/>
      <c r="BR73" s="1313"/>
      <c r="BS73" s="1313"/>
      <c r="BT73" s="1313"/>
      <c r="BU73" s="1313"/>
      <c r="BV73" s="1313"/>
      <c r="BW73" s="1313"/>
      <c r="BX73" s="1313">
        <v>42.6</v>
      </c>
      <c r="BY73" s="1313"/>
      <c r="BZ73" s="1313"/>
      <c r="CA73" s="1313"/>
      <c r="CB73" s="1313"/>
      <c r="CC73" s="1313"/>
      <c r="CD73" s="1313"/>
      <c r="CE73" s="1313"/>
      <c r="CF73" s="1313">
        <v>31.7</v>
      </c>
      <c r="CG73" s="1313"/>
      <c r="CH73" s="1313"/>
      <c r="CI73" s="1313"/>
      <c r="CJ73" s="1313"/>
      <c r="CK73" s="1313"/>
      <c r="CL73" s="1313"/>
      <c r="CM73" s="1313"/>
      <c r="CN73" s="1313">
        <v>45.6</v>
      </c>
      <c r="CO73" s="1313"/>
      <c r="CP73" s="1313"/>
      <c r="CQ73" s="1313"/>
      <c r="CR73" s="1313"/>
      <c r="CS73" s="1313"/>
      <c r="CT73" s="1313"/>
      <c r="CU73" s="1313"/>
      <c r="CV73" s="1313">
        <v>55.3</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632</v>
      </c>
      <c r="BC75" s="1316"/>
      <c r="BD75" s="1316"/>
      <c r="BE75" s="1316"/>
      <c r="BF75" s="1316"/>
      <c r="BG75" s="1316"/>
      <c r="BH75" s="1316"/>
      <c r="BI75" s="1316"/>
      <c r="BJ75" s="1316"/>
      <c r="BK75" s="1316"/>
      <c r="BL75" s="1316"/>
      <c r="BM75" s="1316"/>
      <c r="BN75" s="1316"/>
      <c r="BO75" s="1316"/>
      <c r="BP75" s="1313">
        <v>4.9000000000000004</v>
      </c>
      <c r="BQ75" s="1313"/>
      <c r="BR75" s="1313"/>
      <c r="BS75" s="1313"/>
      <c r="BT75" s="1313"/>
      <c r="BU75" s="1313"/>
      <c r="BV75" s="1313"/>
      <c r="BW75" s="1313"/>
      <c r="BX75" s="1313">
        <v>4.5999999999999996</v>
      </c>
      <c r="BY75" s="1313"/>
      <c r="BZ75" s="1313"/>
      <c r="CA75" s="1313"/>
      <c r="CB75" s="1313"/>
      <c r="CC75" s="1313"/>
      <c r="CD75" s="1313"/>
      <c r="CE75" s="1313"/>
      <c r="CF75" s="1313">
        <v>5.3</v>
      </c>
      <c r="CG75" s="1313"/>
      <c r="CH75" s="1313"/>
      <c r="CI75" s="1313"/>
      <c r="CJ75" s="1313"/>
      <c r="CK75" s="1313"/>
      <c r="CL75" s="1313"/>
      <c r="CM75" s="1313"/>
      <c r="CN75" s="1313">
        <v>5.7</v>
      </c>
      <c r="CO75" s="1313"/>
      <c r="CP75" s="1313"/>
      <c r="CQ75" s="1313"/>
      <c r="CR75" s="1313"/>
      <c r="CS75" s="1313"/>
      <c r="CT75" s="1313"/>
      <c r="CU75" s="1313"/>
      <c r="CV75" s="1313">
        <v>6.1</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630</v>
      </c>
      <c r="AO77" s="1317"/>
      <c r="AP77" s="1317"/>
      <c r="AQ77" s="1317"/>
      <c r="AR77" s="1317"/>
      <c r="AS77" s="1317"/>
      <c r="AT77" s="1317"/>
      <c r="AU77" s="1317"/>
      <c r="AV77" s="1317"/>
      <c r="AW77" s="1317"/>
      <c r="AX77" s="1317"/>
      <c r="AY77" s="1317"/>
      <c r="AZ77" s="1317"/>
      <c r="BA77" s="1317"/>
      <c r="BB77" s="1316" t="s">
        <v>628</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632</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5au6LjgD+SJ5mq+gVrKoS/WWJ0NYN0dmhbeuXprE/KrRog4WsCgHOHdNSwczpoTPejlqu60IzkqLF2Celi1UEg==" saltValue="GwXw8VWh8U1rckktzIYaT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633</v>
      </c>
    </row>
  </sheetData>
  <sheetProtection algorithmName="SHA-512" hashValue="K4j6n/gUNqICkX//wLNALo3vAHFQaFkBYmTnhjYDmRVzUwv+E1+OkZv42hR0JchihHcaEYFsMgB81rz0nFSG4g==" saltValue="3YDhu2R1ozIr9/GqEAeq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634</v>
      </c>
    </row>
  </sheetData>
  <sheetProtection algorithmName="SHA-512" hashValue="475vI+mJAe/Evm3/PsntH/DnqXdV9JwrsvIOmhW85HeJJZ5jgOCTCxVBJlmUX2v/gOKHrbiIjHv5fSaSWGsv5g==" saltValue="1c9kDI8BG9juyoWrVHPw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441406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576</v>
      </c>
      <c r="G2" s="157"/>
      <c r="H2" s="158"/>
    </row>
    <row r="3" spans="1:8" x14ac:dyDescent="0.2">
      <c r="A3" s="154" t="s">
        <v>569</v>
      </c>
      <c r="B3" s="159"/>
      <c r="C3" s="160"/>
      <c r="D3" s="161">
        <v>81004</v>
      </c>
      <c r="E3" s="162"/>
      <c r="F3" s="163">
        <v>83280</v>
      </c>
      <c r="G3" s="164"/>
      <c r="H3" s="165"/>
    </row>
    <row r="4" spans="1:8" x14ac:dyDescent="0.2">
      <c r="A4" s="166"/>
      <c r="B4" s="167"/>
      <c r="C4" s="168"/>
      <c r="D4" s="169">
        <v>19426</v>
      </c>
      <c r="E4" s="170"/>
      <c r="F4" s="171">
        <v>43123</v>
      </c>
      <c r="G4" s="172"/>
      <c r="H4" s="173"/>
    </row>
    <row r="5" spans="1:8" x14ac:dyDescent="0.2">
      <c r="A5" s="154" t="s">
        <v>571</v>
      </c>
      <c r="B5" s="159"/>
      <c r="C5" s="160"/>
      <c r="D5" s="161">
        <v>69966</v>
      </c>
      <c r="E5" s="162"/>
      <c r="F5" s="163">
        <v>88968</v>
      </c>
      <c r="G5" s="164"/>
      <c r="H5" s="165"/>
    </row>
    <row r="6" spans="1:8" x14ac:dyDescent="0.2">
      <c r="A6" s="166"/>
      <c r="B6" s="167"/>
      <c r="C6" s="168"/>
      <c r="D6" s="169">
        <v>35769</v>
      </c>
      <c r="E6" s="170"/>
      <c r="F6" s="171">
        <v>45482</v>
      </c>
      <c r="G6" s="172"/>
      <c r="H6" s="173"/>
    </row>
    <row r="7" spans="1:8" x14ac:dyDescent="0.2">
      <c r="A7" s="154" t="s">
        <v>572</v>
      </c>
      <c r="B7" s="159"/>
      <c r="C7" s="160"/>
      <c r="D7" s="161">
        <v>109913</v>
      </c>
      <c r="E7" s="162"/>
      <c r="F7" s="163">
        <v>85173</v>
      </c>
      <c r="G7" s="164"/>
      <c r="H7" s="165"/>
    </row>
    <row r="8" spans="1:8" x14ac:dyDescent="0.2">
      <c r="A8" s="166"/>
      <c r="B8" s="167"/>
      <c r="C8" s="168"/>
      <c r="D8" s="169">
        <v>27845</v>
      </c>
      <c r="E8" s="170"/>
      <c r="F8" s="171">
        <v>43913</v>
      </c>
      <c r="G8" s="172"/>
      <c r="H8" s="173"/>
    </row>
    <row r="9" spans="1:8" x14ac:dyDescent="0.2">
      <c r="A9" s="154" t="s">
        <v>573</v>
      </c>
      <c r="B9" s="159"/>
      <c r="C9" s="160"/>
      <c r="D9" s="161">
        <v>144301</v>
      </c>
      <c r="E9" s="162"/>
      <c r="F9" s="163">
        <v>94081</v>
      </c>
      <c r="G9" s="164"/>
      <c r="H9" s="165"/>
    </row>
    <row r="10" spans="1:8" x14ac:dyDescent="0.2">
      <c r="A10" s="166"/>
      <c r="B10" s="167"/>
      <c r="C10" s="168"/>
      <c r="D10" s="169">
        <v>33751</v>
      </c>
      <c r="E10" s="170"/>
      <c r="F10" s="171">
        <v>48949</v>
      </c>
      <c r="G10" s="172"/>
      <c r="H10" s="173"/>
    </row>
    <row r="11" spans="1:8" x14ac:dyDescent="0.2">
      <c r="A11" s="154" t="s">
        <v>574</v>
      </c>
      <c r="B11" s="159"/>
      <c r="C11" s="160"/>
      <c r="D11" s="161">
        <v>125566</v>
      </c>
      <c r="E11" s="162"/>
      <c r="F11" s="163">
        <v>92632</v>
      </c>
      <c r="G11" s="164"/>
      <c r="H11" s="165"/>
    </row>
    <row r="12" spans="1:8" x14ac:dyDescent="0.2">
      <c r="A12" s="166"/>
      <c r="B12" s="167"/>
      <c r="C12" s="174"/>
      <c r="D12" s="169">
        <v>23558</v>
      </c>
      <c r="E12" s="170"/>
      <c r="F12" s="171">
        <v>47978</v>
      </c>
      <c r="G12" s="172"/>
      <c r="H12" s="173"/>
    </row>
    <row r="13" spans="1:8" x14ac:dyDescent="0.2">
      <c r="A13" s="154"/>
      <c r="B13" s="159"/>
      <c r="C13" s="175"/>
      <c r="D13" s="176">
        <v>106150</v>
      </c>
      <c r="E13" s="177"/>
      <c r="F13" s="178">
        <v>88827</v>
      </c>
      <c r="G13" s="179"/>
      <c r="H13" s="165"/>
    </row>
    <row r="14" spans="1:8" x14ac:dyDescent="0.2">
      <c r="A14" s="166"/>
      <c r="B14" s="167"/>
      <c r="C14" s="168"/>
      <c r="D14" s="169">
        <v>28070</v>
      </c>
      <c r="E14" s="170"/>
      <c r="F14" s="171">
        <v>45889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4.97</v>
      </c>
      <c r="C19" s="180">
        <f>ROUND(VALUE(SUBSTITUTE(実質収支比率等に係る経年分析!G$48,"▲","-")),2)</f>
        <v>4.5</v>
      </c>
      <c r="D19" s="180">
        <f>ROUND(VALUE(SUBSTITUTE(実質収支比率等に係る経年分析!H$48,"▲","-")),2)</f>
        <v>4.5</v>
      </c>
      <c r="E19" s="180">
        <f>ROUND(VALUE(SUBSTITUTE(実質収支比率等に係る経年分析!I$48,"▲","-")),2)</f>
        <v>4.58</v>
      </c>
      <c r="F19" s="180">
        <f>ROUND(VALUE(SUBSTITUTE(実質収支比率等に係る経年分析!J$48,"▲","-")),2)</f>
        <v>3.99</v>
      </c>
    </row>
    <row r="20" spans="1:11" x14ac:dyDescent="0.2">
      <c r="A20" s="180" t="s">
        <v>54</v>
      </c>
      <c r="B20" s="180">
        <f>ROUND(VALUE(SUBSTITUTE(実質収支比率等に係る経年分析!F$47,"▲","-")),2)</f>
        <v>24.48</v>
      </c>
      <c r="C20" s="180">
        <f>ROUND(VALUE(SUBSTITUTE(実質収支比率等に係る経年分析!G$47,"▲","-")),2)</f>
        <v>25.01</v>
      </c>
      <c r="D20" s="180">
        <f>ROUND(VALUE(SUBSTITUTE(実質収支比率等に係る経年分析!H$47,"▲","-")),2)</f>
        <v>24.52</v>
      </c>
      <c r="E20" s="180">
        <f>ROUND(VALUE(SUBSTITUTE(実質収支比率等に係る経年分析!I$47,"▲","-")),2)</f>
        <v>22.56</v>
      </c>
      <c r="F20" s="180">
        <f>ROUND(VALUE(SUBSTITUTE(実質収支比率等に係る経年分析!J$47,"▲","-")),2)</f>
        <v>22.3</v>
      </c>
    </row>
    <row r="21" spans="1:11" x14ac:dyDescent="0.2">
      <c r="A21" s="180" t="s">
        <v>55</v>
      </c>
      <c r="B21" s="180">
        <f>IF(ISNUMBER(VALUE(SUBSTITUTE(実質収支比率等に係る経年分析!F$49,"▲","-"))),ROUND(VALUE(SUBSTITUTE(実質収支比率等に係る経年分析!F$49,"▲","-")),2),NA())</f>
        <v>0.54</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-0.96</v>
      </c>
      <c r="E21" s="180">
        <f>IF(ISNUMBER(VALUE(SUBSTITUTE(実質収支比率等に係る経年分析!I$49,"▲","-"))),ROUND(VALUE(SUBSTITUTE(実質収支比率等に係る経年分析!I$49,"▲","-")),2),NA())</f>
        <v>-2.46</v>
      </c>
      <c r="F21" s="180">
        <f>IF(ISNUMBER(VALUE(SUBSTITUTE(実質収支比率等に係る経年分析!J$49,"▲","-"))),ROUND(VALUE(SUBSTITUTE(実質収支比率等に係る経年分析!J$49,"▲","-")),2),NA())</f>
        <v>-0.06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市木診療所特別会計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介護保険特別会計（事業勘定）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4.4800000000000004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7.23</v>
      </c>
    </row>
    <row r="36" spans="1:16" x14ac:dyDescent="0.2">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1.97</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v>
      </c>
      <c r="F36" s="181">
        <f>IF(ROUND(VALUE(SUBSTITUTE(連結実質赤字比率に係る赤字・黒字の構成分析!H$34,"▲", "-")), 2) &lt; 0, ABS(ROUND(VALUE(SUBSTITUTE(連結実質赤字比率に係る赤字・黒字の構成分析!H$34,"▲", "-")), 2)), NA())</f>
        <v>0.98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3.72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1.21</v>
      </c>
      <c r="K36" s="181" t="e">
        <f>IF(ROUND(VALUE(SUBSTITUTE(連結実質赤字比率に係る赤字・黒字の構成分析!J$34,"▲", "-")), 2) &gt;= 0, ABS(ROUND(VALUE(SUBSTITUTE(連結実質赤字比率に係る赤字・黒字の構成分析!J$34,"▲", "-")), 2)), NA())</f>
        <v>#N/A</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978</v>
      </c>
      <c r="E42" s="182"/>
      <c r="F42" s="182"/>
      <c r="G42" s="182">
        <f>'実質公債費比率（分子）の構造'!L$52</f>
        <v>937</v>
      </c>
      <c r="H42" s="182"/>
      <c r="I42" s="182"/>
      <c r="J42" s="182">
        <f>'実質公債費比率（分子）の構造'!M$52</f>
        <v>877</v>
      </c>
      <c r="K42" s="182"/>
      <c r="L42" s="182"/>
      <c r="M42" s="182">
        <f>'実質公債費比率（分子）の構造'!N$52</f>
        <v>839</v>
      </c>
      <c r="N42" s="182"/>
      <c r="O42" s="182"/>
      <c r="P42" s="182">
        <f>'実質公債費比率（分子）の構造'!O$52</f>
        <v>823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18</v>
      </c>
      <c r="C45" s="182"/>
      <c r="D45" s="182"/>
      <c r="E45" s="182">
        <f>'実質公債費比率（分子）の構造'!L$49</f>
        <v>14</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258</v>
      </c>
      <c r="C46" s="182"/>
      <c r="D46" s="182"/>
      <c r="E46" s="182">
        <f>'実質公債費比率（分子）の構造'!L$48</f>
        <v>257</v>
      </c>
      <c r="F46" s="182"/>
      <c r="G46" s="182"/>
      <c r="H46" s="182">
        <f>'実質公債費比率（分子）の構造'!M$48</f>
        <v>289</v>
      </c>
      <c r="I46" s="182"/>
      <c r="J46" s="182"/>
      <c r="K46" s="182">
        <f>'実質公債費比率（分子）の構造'!N$48</f>
        <v>293</v>
      </c>
      <c r="L46" s="182"/>
      <c r="M46" s="182"/>
      <c r="N46" s="182">
        <f>'実質公債費比率（分子）の構造'!O$48</f>
        <v>273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987</v>
      </c>
      <c r="C49" s="182"/>
      <c r="D49" s="182"/>
      <c r="E49" s="182">
        <f>'実質公債費比率（分子）の構造'!L$45</f>
        <v>969</v>
      </c>
      <c r="F49" s="182"/>
      <c r="G49" s="182"/>
      <c r="H49" s="182">
        <f>'実質公債費比率（分子）の構造'!M$45</f>
        <v>925</v>
      </c>
      <c r="I49" s="182"/>
      <c r="J49" s="182"/>
      <c r="K49" s="182">
        <f>'実質公債費比率（分子）の構造'!N$45</f>
        <v>904</v>
      </c>
      <c r="L49" s="182"/>
      <c r="M49" s="182"/>
      <c r="N49" s="182">
        <f>'実質公債費比率（分子）の構造'!O$45</f>
        <v>917</v>
      </c>
      <c r="O49" s="182"/>
      <c r="P49" s="182"/>
    </row>
    <row r="50" spans="1:16" x14ac:dyDescent="0.2">
      <c r="A50" s="182" t="s">
        <v>70</v>
      </c>
      <c r="B50" s="182" t="e">
        <f>NA()</f>
        <v>#N/A</v>
      </c>
      <c r="C50" s="182">
        <f>IF(ISNUMBER('実質公債費比率（分子）の構造'!K$53),'実質公債費比率（分子）の構造'!K$53,NA())</f>
        <v>286</v>
      </c>
      <c r="D50" s="182" t="e">
        <f>NA()</f>
        <v>#N/A</v>
      </c>
      <c r="E50" s="182" t="e">
        <f>NA()</f>
        <v>#N/A</v>
      </c>
      <c r="F50" s="182">
        <f>IF(ISNUMBER('実質公債費比率（分子）の構造'!L$53),'実質公債費比率（分子）の構造'!L$53,NA())</f>
        <v>303</v>
      </c>
      <c r="G50" s="182" t="e">
        <f>NA()</f>
        <v>#N/A</v>
      </c>
      <c r="H50" s="182" t="e">
        <f>NA()</f>
        <v>#N/A</v>
      </c>
      <c r="I50" s="182">
        <f>IF(ISNUMBER('実質公債費比率（分子）の構造'!M$53),'実質公債費比率（分子）の構造'!M$53,NA())</f>
        <v>337</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367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8201</v>
      </c>
      <c r="E56" s="181"/>
      <c r="F56" s="181"/>
      <c r="G56" s="181">
        <f>'将来負担比率（分子）の構造'!J$52</f>
        <v>7674</v>
      </c>
      <c r="H56" s="181"/>
      <c r="I56" s="181"/>
      <c r="J56" s="181">
        <f>'将来負担比率（分子）の構造'!K$52</f>
        <v>8198</v>
      </c>
      <c r="K56" s="181"/>
      <c r="L56" s="181"/>
      <c r="M56" s="181">
        <f>'将来負担比率（分子）の構造'!L$52</f>
        <v>8534</v>
      </c>
      <c r="N56" s="181"/>
      <c r="O56" s="181"/>
      <c r="P56" s="181">
        <f>'将来負担比率（分子）の構造'!M$52</f>
        <v>8712</v>
      </c>
    </row>
    <row r="57" spans="1:16" x14ac:dyDescent="0.2">
      <c r="A57" s="181" t="s">
        <v>41</v>
      </c>
      <c r="B57" s="181"/>
      <c r="C57" s="181"/>
      <c r="D57" s="181">
        <f>'将来負担比率（分子）の構造'!I$51</f>
        <v>571</v>
      </c>
      <c r="E57" s="181"/>
      <c r="F57" s="181"/>
      <c r="G57" s="181">
        <f>'将来負担比率（分子）の構造'!J$51</f>
        <v>551</v>
      </c>
      <c r="H57" s="181"/>
      <c r="I57" s="181"/>
      <c r="J57" s="181">
        <f>'将来負担比率（分子）の構造'!K$51</f>
        <v>528</v>
      </c>
      <c r="K57" s="181"/>
      <c r="L57" s="181"/>
      <c r="M57" s="181">
        <f>'将来負担比率（分子）の構造'!L$51</f>
        <v>453</v>
      </c>
      <c r="N57" s="181"/>
      <c r="O57" s="181"/>
      <c r="P57" s="181">
        <f>'将来負担比率（分子）の構造'!M$51</f>
        <v>361</v>
      </c>
    </row>
    <row r="58" spans="1:16" x14ac:dyDescent="0.2">
      <c r="A58" s="181" t="s">
        <v>40</v>
      </c>
      <c r="B58" s="181"/>
      <c r="C58" s="181"/>
      <c r="D58" s="181">
        <f>'将来負担比率（分子）の構造'!I$50</f>
        <v>3838</v>
      </c>
      <c r="E58" s="181"/>
      <c r="F58" s="181"/>
      <c r="G58" s="181">
        <f>'将来負担比率（分子）の構造'!J$50</f>
        <v>3838</v>
      </c>
      <c r="H58" s="181"/>
      <c r="I58" s="181"/>
      <c r="J58" s="181">
        <f>'将来負担比率（分子）の構造'!K$50</f>
        <v>3694</v>
      </c>
      <c r="K58" s="181"/>
      <c r="L58" s="181"/>
      <c r="M58" s="181">
        <f>'将来負担比率（分子）の構造'!L$50</f>
        <v>3469</v>
      </c>
      <c r="N58" s="181"/>
      <c r="O58" s="181"/>
      <c r="P58" s="181">
        <f>'将来負担比率（分子）の構造'!M$50</f>
        <v>3525</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3</v>
      </c>
      <c r="C61" s="181"/>
      <c r="D61" s="181"/>
      <c r="E61" s="181">
        <f>'将来負担比率（分子）の構造'!J$46</f>
        <v>3</v>
      </c>
      <c r="F61" s="181"/>
      <c r="G61" s="181"/>
      <c r="H61" s="181">
        <f>'将来負担比率（分子）の構造'!K$46</f>
        <v>3</v>
      </c>
      <c r="I61" s="181"/>
      <c r="J61" s="181"/>
      <c r="K61" s="181">
        <f>'将来負担比率（分子）の構造'!L$46</f>
        <v>3</v>
      </c>
      <c r="L61" s="181"/>
      <c r="M61" s="181"/>
      <c r="N61" s="181">
        <f>'将来負担比率（分子）の構造'!M$46</f>
        <v>3</v>
      </c>
      <c r="O61" s="181"/>
      <c r="P61" s="181"/>
    </row>
    <row r="62" spans="1:16" x14ac:dyDescent="0.2">
      <c r="A62" s="181" t="s">
        <v>34</v>
      </c>
      <c r="B62" s="181">
        <f>'将来負担比率（分子）の構造'!I$45</f>
        <v>1757</v>
      </c>
      <c r="C62" s="181"/>
      <c r="D62" s="181"/>
      <c r="E62" s="181">
        <f>'将来負担比率（分子）の構造'!J$45</f>
        <v>1681</v>
      </c>
      <c r="F62" s="181"/>
      <c r="G62" s="181"/>
      <c r="H62" s="181">
        <f>'将来負担比率（分子）の構造'!K$45</f>
        <v>1594</v>
      </c>
      <c r="I62" s="181"/>
      <c r="J62" s="181"/>
      <c r="K62" s="181">
        <f>'将来負担比率（分子）の構造'!L$45</f>
        <v>1606</v>
      </c>
      <c r="L62" s="181"/>
      <c r="M62" s="181"/>
      <c r="N62" s="181">
        <f>'将来負担比率（分子）の構造'!M$45</f>
        <v>1665</v>
      </c>
      <c r="O62" s="181"/>
      <c r="P62" s="181"/>
    </row>
    <row r="63" spans="1:16" x14ac:dyDescent="0.2">
      <c r="A63" s="181" t="s">
        <v>33</v>
      </c>
      <c r="B63" s="181">
        <f>'将来負担比率（分子）の構造'!I$44</f>
        <v>14</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3302</v>
      </c>
      <c r="C64" s="181"/>
      <c r="D64" s="181"/>
      <c r="E64" s="181">
        <f>'将来負担比率（分子）の構造'!J$43</f>
        <v>3258</v>
      </c>
      <c r="F64" s="181"/>
      <c r="G64" s="181"/>
      <c r="H64" s="181">
        <f>'将来負担比率（分子）の構造'!K$43</f>
        <v>2690</v>
      </c>
      <c r="I64" s="181"/>
      <c r="J64" s="181"/>
      <c r="K64" s="181">
        <f>'将来負担比率（分子）の構造'!L$43</f>
        <v>2785</v>
      </c>
      <c r="L64" s="181"/>
      <c r="M64" s="181"/>
      <c r="N64" s="181">
        <f>'将来負担比率（分子）の構造'!M$43</f>
        <v>2911</v>
      </c>
      <c r="O64" s="181"/>
      <c r="P64" s="181"/>
    </row>
    <row r="65" spans="1:16" x14ac:dyDescent="0.2">
      <c r="A65" s="181" t="s">
        <v>31</v>
      </c>
      <c r="B65" s="181">
        <f>'将来負担比率（分子）の構造'!I$42</f>
        <v>0</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9584</v>
      </c>
      <c r="C66" s="181"/>
      <c r="D66" s="181"/>
      <c r="E66" s="181">
        <f>'将来負担比率（分子）の構造'!J$41</f>
        <v>9598</v>
      </c>
      <c r="F66" s="181"/>
      <c r="G66" s="181"/>
      <c r="H66" s="181">
        <f>'将来負担比率（分子）の構造'!K$41</f>
        <v>9964</v>
      </c>
      <c r="I66" s="181"/>
      <c r="J66" s="181"/>
      <c r="K66" s="181">
        <f>'将来負担比率（分子）の構造'!L$41</f>
        <v>10650</v>
      </c>
      <c r="L66" s="181"/>
      <c r="M66" s="181"/>
      <c r="N66" s="181">
        <f>'将来負担比率（分子）の構造'!M$41</f>
        <v>11278</v>
      </c>
      <c r="O66" s="181"/>
      <c r="P66" s="181"/>
    </row>
    <row r="67" spans="1:16" x14ac:dyDescent="0.2">
      <c r="A67" s="181" t="s">
        <v>74</v>
      </c>
      <c r="B67" s="181" t="e">
        <f>NA()</f>
        <v>#N/A</v>
      </c>
      <c r="C67" s="181">
        <f>IF(ISNUMBER('将来負担比率（分子）の構造'!I$53), IF('将来負担比率（分子）の構造'!I$53 &lt; 0, 0, '将来負担比率（分子）の構造'!I$53), NA())</f>
        <v>2050</v>
      </c>
      <c r="D67" s="181" t="e">
        <f>NA()</f>
        <v>#N/A</v>
      </c>
      <c r="E67" s="181" t="e">
        <f>NA()</f>
        <v>#N/A</v>
      </c>
      <c r="F67" s="181">
        <f>IF(ISNUMBER('将来負担比率（分子）の構造'!J$53), IF('将来負担比率（分子）の構造'!J$53 &lt; 0, 0, '将来負担比率（分子）の構造'!J$53), NA())</f>
        <v>2478</v>
      </c>
      <c r="G67" s="181" t="e">
        <f>NA()</f>
        <v>#N/A</v>
      </c>
      <c r="H67" s="181" t="e">
        <f>NA()</f>
        <v>#N/A</v>
      </c>
      <c r="I67" s="181">
        <f>IF(ISNUMBER('将来負担比率（分子）の構造'!K$53), IF('将来負担比率（分子）の構造'!K$53 &lt; 0, 0, '将来負担比率（分子）の構造'!K$53), NA())</f>
        <v>1830</v>
      </c>
      <c r="J67" s="181" t="e">
        <f>NA()</f>
        <v>#N/A</v>
      </c>
      <c r="K67" s="181" t="e">
        <f>NA()</f>
        <v>#N/A</v>
      </c>
      <c r="L67" s="181">
        <f>IF(ISNUMBER('将来負担比率（分子）の構造'!L$53), IF('将来負担比率（分子）の構造'!L$53 &lt; 0, 0, '将来負担比率（分子）の構造'!L$53), NA())</f>
        <v>2588</v>
      </c>
      <c r="M67" s="181" t="e">
        <f>NA()</f>
        <v>#N/A</v>
      </c>
      <c r="N67" s="181" t="e">
        <f>NA()</f>
        <v>#N/A</v>
      </c>
      <c r="O67" s="181">
        <f>IF(ISNUMBER('将来負担比率（分子）の構造'!M$53), IF('将来負担比率（分子）の構造'!M$53 &lt; 0, 0, '将来負担比率（分子）の構造'!M$53), NA())</f>
        <v>3257</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1623</v>
      </c>
      <c r="C72" s="185">
        <f>基金残高に係る経年分析!G55</f>
        <v>1464</v>
      </c>
      <c r="D72" s="185">
        <f>基金残高に係る経年分析!H55</f>
        <v>1490</v>
      </c>
    </row>
    <row r="73" spans="1:16" x14ac:dyDescent="0.2">
      <c r="A73" s="184" t="s">
        <v>77</v>
      </c>
      <c r="B73" s="185">
        <f>基金残高に係る経年分析!F56</f>
        <v>159</v>
      </c>
      <c r="C73" s="185">
        <f>基金残高に係る経年分析!G56</f>
        <v>160</v>
      </c>
      <c r="D73" s="185">
        <f>基金残高に係る経年分析!H56</f>
        <v>160</v>
      </c>
    </row>
    <row r="74" spans="1:16" x14ac:dyDescent="0.2">
      <c r="A74" s="184" t="s">
        <v>78</v>
      </c>
      <c r="B74" s="185">
        <f>基金残高に係る経年分析!F57</f>
        <v>1704</v>
      </c>
      <c r="C74" s="185">
        <f>基金残高に係る経年分析!G57</f>
        <v>1480</v>
      </c>
      <c r="D74" s="185">
        <f>基金残高に係る経年分析!H57</f>
        <v>1407</v>
      </c>
    </row>
  </sheetData>
  <sheetProtection algorithmName="SHA-512" hashValue="h/ljWAVtakUp/Z59AGo/qjYIbImQJnyuAKcvIhWjaCdAyhxDTnvHfAZAVYQfya95Xd5QjwQvzd+hyg+rC/nj0w==" saltValue="VfyHZ5h09JRdBJecPOES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5546875" style="226" customWidth="1"/>
    <col min="96" max="133" width="1.5546875" style="243" customWidth="1"/>
    <col min="134" max="143" width="1.554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231</v>
      </c>
      <c r="C5" s="672"/>
      <c r="D5" s="672"/>
      <c r="E5" s="672"/>
      <c r="F5" s="672"/>
      <c r="G5" s="672"/>
      <c r="H5" s="672"/>
      <c r="I5" s="672"/>
      <c r="J5" s="672"/>
      <c r="K5" s="672"/>
      <c r="L5" s="672"/>
      <c r="M5" s="672"/>
      <c r="N5" s="672"/>
      <c r="O5" s="672"/>
      <c r="P5" s="672"/>
      <c r="Q5" s="673"/>
      <c r="R5" s="674">
        <v>1727306</v>
      </c>
      <c r="S5" s="675"/>
      <c r="T5" s="675"/>
      <c r="U5" s="675"/>
      <c r="V5" s="675"/>
      <c r="W5" s="675"/>
      <c r="X5" s="675"/>
      <c r="Y5" s="676"/>
      <c r="Z5" s="677">
        <v>10.6</v>
      </c>
      <c r="AA5" s="677"/>
      <c r="AB5" s="677"/>
      <c r="AC5" s="677"/>
      <c r="AD5" s="678">
        <v>1727306</v>
      </c>
      <c r="AE5" s="678"/>
      <c r="AF5" s="678"/>
      <c r="AG5" s="678"/>
      <c r="AH5" s="678"/>
      <c r="AI5" s="678"/>
      <c r="AJ5" s="678"/>
      <c r="AK5" s="678"/>
      <c r="AL5" s="679">
        <v>26.2</v>
      </c>
      <c r="AM5" s="680"/>
      <c r="AN5" s="680"/>
      <c r="AO5" s="681"/>
      <c r="AP5" s="671" t="s">
        <v>232</v>
      </c>
      <c r="AQ5" s="672"/>
      <c r="AR5" s="672"/>
      <c r="AS5" s="672"/>
      <c r="AT5" s="672"/>
      <c r="AU5" s="672"/>
      <c r="AV5" s="672"/>
      <c r="AW5" s="672"/>
      <c r="AX5" s="672"/>
      <c r="AY5" s="672"/>
      <c r="AZ5" s="672"/>
      <c r="BA5" s="672"/>
      <c r="BB5" s="672"/>
      <c r="BC5" s="672"/>
      <c r="BD5" s="672"/>
      <c r="BE5" s="672"/>
      <c r="BF5" s="673"/>
      <c r="BG5" s="685">
        <v>1727306</v>
      </c>
      <c r="BH5" s="686"/>
      <c r="BI5" s="686"/>
      <c r="BJ5" s="686"/>
      <c r="BK5" s="686"/>
      <c r="BL5" s="686"/>
      <c r="BM5" s="686"/>
      <c r="BN5" s="687"/>
      <c r="BO5" s="688">
        <v>100</v>
      </c>
      <c r="BP5" s="688"/>
      <c r="BQ5" s="688"/>
      <c r="BR5" s="688"/>
      <c r="BS5" s="689">
        <v>103351</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2">
      <c r="B6" s="682" t="s">
        <v>236</v>
      </c>
      <c r="C6" s="683"/>
      <c r="D6" s="683"/>
      <c r="E6" s="683"/>
      <c r="F6" s="683"/>
      <c r="G6" s="683"/>
      <c r="H6" s="683"/>
      <c r="I6" s="683"/>
      <c r="J6" s="683"/>
      <c r="K6" s="683"/>
      <c r="L6" s="683"/>
      <c r="M6" s="683"/>
      <c r="N6" s="683"/>
      <c r="O6" s="683"/>
      <c r="P6" s="683"/>
      <c r="Q6" s="684"/>
      <c r="R6" s="685">
        <v>152204</v>
      </c>
      <c r="S6" s="686"/>
      <c r="T6" s="686"/>
      <c r="U6" s="686"/>
      <c r="V6" s="686"/>
      <c r="W6" s="686"/>
      <c r="X6" s="686"/>
      <c r="Y6" s="687"/>
      <c r="Z6" s="688">
        <v>0.9</v>
      </c>
      <c r="AA6" s="688"/>
      <c r="AB6" s="688"/>
      <c r="AC6" s="688"/>
      <c r="AD6" s="689">
        <v>152204</v>
      </c>
      <c r="AE6" s="689"/>
      <c r="AF6" s="689"/>
      <c r="AG6" s="689"/>
      <c r="AH6" s="689"/>
      <c r="AI6" s="689"/>
      <c r="AJ6" s="689"/>
      <c r="AK6" s="689"/>
      <c r="AL6" s="690">
        <v>2.2999999999999998</v>
      </c>
      <c r="AM6" s="691"/>
      <c r="AN6" s="691"/>
      <c r="AO6" s="692"/>
      <c r="AP6" s="682" t="s">
        <v>237</v>
      </c>
      <c r="AQ6" s="683"/>
      <c r="AR6" s="683"/>
      <c r="AS6" s="683"/>
      <c r="AT6" s="683"/>
      <c r="AU6" s="683"/>
      <c r="AV6" s="683"/>
      <c r="AW6" s="683"/>
      <c r="AX6" s="683"/>
      <c r="AY6" s="683"/>
      <c r="AZ6" s="683"/>
      <c r="BA6" s="683"/>
      <c r="BB6" s="683"/>
      <c r="BC6" s="683"/>
      <c r="BD6" s="683"/>
      <c r="BE6" s="683"/>
      <c r="BF6" s="684"/>
      <c r="BG6" s="685">
        <v>1727306</v>
      </c>
      <c r="BH6" s="686"/>
      <c r="BI6" s="686"/>
      <c r="BJ6" s="686"/>
      <c r="BK6" s="686"/>
      <c r="BL6" s="686"/>
      <c r="BM6" s="686"/>
      <c r="BN6" s="687"/>
      <c r="BO6" s="688">
        <v>100</v>
      </c>
      <c r="BP6" s="688"/>
      <c r="BQ6" s="688"/>
      <c r="BR6" s="688"/>
      <c r="BS6" s="689">
        <v>103351</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139482</v>
      </c>
      <c r="CS6" s="686"/>
      <c r="CT6" s="686"/>
      <c r="CU6" s="686"/>
      <c r="CV6" s="686"/>
      <c r="CW6" s="686"/>
      <c r="CX6" s="686"/>
      <c r="CY6" s="687"/>
      <c r="CZ6" s="679">
        <v>0.9</v>
      </c>
      <c r="DA6" s="680"/>
      <c r="DB6" s="680"/>
      <c r="DC6" s="699"/>
      <c r="DD6" s="694" t="s">
        <v>136</v>
      </c>
      <c r="DE6" s="686"/>
      <c r="DF6" s="686"/>
      <c r="DG6" s="686"/>
      <c r="DH6" s="686"/>
      <c r="DI6" s="686"/>
      <c r="DJ6" s="686"/>
      <c r="DK6" s="686"/>
      <c r="DL6" s="686"/>
      <c r="DM6" s="686"/>
      <c r="DN6" s="686"/>
      <c r="DO6" s="686"/>
      <c r="DP6" s="687"/>
      <c r="DQ6" s="694">
        <v>139482</v>
      </c>
      <c r="DR6" s="686"/>
      <c r="DS6" s="686"/>
      <c r="DT6" s="686"/>
      <c r="DU6" s="686"/>
      <c r="DV6" s="686"/>
      <c r="DW6" s="686"/>
      <c r="DX6" s="686"/>
      <c r="DY6" s="686"/>
      <c r="DZ6" s="686"/>
      <c r="EA6" s="686"/>
      <c r="EB6" s="686"/>
      <c r="EC6" s="695"/>
    </row>
    <row r="7" spans="2:143" ht="11.25" customHeight="1" x14ac:dyDescent="0.2">
      <c r="B7" s="682" t="s">
        <v>239</v>
      </c>
      <c r="C7" s="683"/>
      <c r="D7" s="683"/>
      <c r="E7" s="683"/>
      <c r="F7" s="683"/>
      <c r="G7" s="683"/>
      <c r="H7" s="683"/>
      <c r="I7" s="683"/>
      <c r="J7" s="683"/>
      <c r="K7" s="683"/>
      <c r="L7" s="683"/>
      <c r="M7" s="683"/>
      <c r="N7" s="683"/>
      <c r="O7" s="683"/>
      <c r="P7" s="683"/>
      <c r="Q7" s="684"/>
      <c r="R7" s="685">
        <v>755</v>
      </c>
      <c r="S7" s="686"/>
      <c r="T7" s="686"/>
      <c r="U7" s="686"/>
      <c r="V7" s="686"/>
      <c r="W7" s="686"/>
      <c r="X7" s="686"/>
      <c r="Y7" s="687"/>
      <c r="Z7" s="688">
        <v>0</v>
      </c>
      <c r="AA7" s="688"/>
      <c r="AB7" s="688"/>
      <c r="AC7" s="688"/>
      <c r="AD7" s="689">
        <v>755</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634835</v>
      </c>
      <c r="BH7" s="686"/>
      <c r="BI7" s="686"/>
      <c r="BJ7" s="686"/>
      <c r="BK7" s="686"/>
      <c r="BL7" s="686"/>
      <c r="BM7" s="686"/>
      <c r="BN7" s="687"/>
      <c r="BO7" s="688">
        <v>36.799999999999997</v>
      </c>
      <c r="BP7" s="688"/>
      <c r="BQ7" s="688"/>
      <c r="BR7" s="688"/>
      <c r="BS7" s="689">
        <v>10792</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3475368</v>
      </c>
      <c r="CS7" s="686"/>
      <c r="CT7" s="686"/>
      <c r="CU7" s="686"/>
      <c r="CV7" s="686"/>
      <c r="CW7" s="686"/>
      <c r="CX7" s="686"/>
      <c r="CY7" s="687"/>
      <c r="CZ7" s="688">
        <v>21.7</v>
      </c>
      <c r="DA7" s="688"/>
      <c r="DB7" s="688"/>
      <c r="DC7" s="688"/>
      <c r="DD7" s="694">
        <v>102040</v>
      </c>
      <c r="DE7" s="686"/>
      <c r="DF7" s="686"/>
      <c r="DG7" s="686"/>
      <c r="DH7" s="686"/>
      <c r="DI7" s="686"/>
      <c r="DJ7" s="686"/>
      <c r="DK7" s="686"/>
      <c r="DL7" s="686"/>
      <c r="DM7" s="686"/>
      <c r="DN7" s="686"/>
      <c r="DO7" s="686"/>
      <c r="DP7" s="687"/>
      <c r="DQ7" s="694">
        <v>1267900</v>
      </c>
      <c r="DR7" s="686"/>
      <c r="DS7" s="686"/>
      <c r="DT7" s="686"/>
      <c r="DU7" s="686"/>
      <c r="DV7" s="686"/>
      <c r="DW7" s="686"/>
      <c r="DX7" s="686"/>
      <c r="DY7" s="686"/>
      <c r="DZ7" s="686"/>
      <c r="EA7" s="686"/>
      <c r="EB7" s="686"/>
      <c r="EC7" s="695"/>
    </row>
    <row r="8" spans="2:143" ht="11.25" customHeight="1" x14ac:dyDescent="0.2">
      <c r="B8" s="682" t="s">
        <v>242</v>
      </c>
      <c r="C8" s="683"/>
      <c r="D8" s="683"/>
      <c r="E8" s="683"/>
      <c r="F8" s="683"/>
      <c r="G8" s="683"/>
      <c r="H8" s="683"/>
      <c r="I8" s="683"/>
      <c r="J8" s="683"/>
      <c r="K8" s="683"/>
      <c r="L8" s="683"/>
      <c r="M8" s="683"/>
      <c r="N8" s="683"/>
      <c r="O8" s="683"/>
      <c r="P8" s="683"/>
      <c r="Q8" s="684"/>
      <c r="R8" s="685">
        <v>2963</v>
      </c>
      <c r="S8" s="686"/>
      <c r="T8" s="686"/>
      <c r="U8" s="686"/>
      <c r="V8" s="686"/>
      <c r="W8" s="686"/>
      <c r="X8" s="686"/>
      <c r="Y8" s="687"/>
      <c r="Z8" s="688">
        <v>0</v>
      </c>
      <c r="AA8" s="688"/>
      <c r="AB8" s="688"/>
      <c r="AC8" s="688"/>
      <c r="AD8" s="689">
        <v>2963</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27122</v>
      </c>
      <c r="BH8" s="686"/>
      <c r="BI8" s="686"/>
      <c r="BJ8" s="686"/>
      <c r="BK8" s="686"/>
      <c r="BL8" s="686"/>
      <c r="BM8" s="686"/>
      <c r="BN8" s="687"/>
      <c r="BO8" s="688">
        <v>1.6</v>
      </c>
      <c r="BP8" s="688"/>
      <c r="BQ8" s="688"/>
      <c r="BR8" s="688"/>
      <c r="BS8" s="694" t="s">
        <v>180</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4622759</v>
      </c>
      <c r="CS8" s="686"/>
      <c r="CT8" s="686"/>
      <c r="CU8" s="686"/>
      <c r="CV8" s="686"/>
      <c r="CW8" s="686"/>
      <c r="CX8" s="686"/>
      <c r="CY8" s="687"/>
      <c r="CZ8" s="688">
        <v>28.9</v>
      </c>
      <c r="DA8" s="688"/>
      <c r="DB8" s="688"/>
      <c r="DC8" s="688"/>
      <c r="DD8" s="694" t="s">
        <v>245</v>
      </c>
      <c r="DE8" s="686"/>
      <c r="DF8" s="686"/>
      <c r="DG8" s="686"/>
      <c r="DH8" s="686"/>
      <c r="DI8" s="686"/>
      <c r="DJ8" s="686"/>
      <c r="DK8" s="686"/>
      <c r="DL8" s="686"/>
      <c r="DM8" s="686"/>
      <c r="DN8" s="686"/>
      <c r="DO8" s="686"/>
      <c r="DP8" s="687"/>
      <c r="DQ8" s="694">
        <v>2321917</v>
      </c>
      <c r="DR8" s="686"/>
      <c r="DS8" s="686"/>
      <c r="DT8" s="686"/>
      <c r="DU8" s="686"/>
      <c r="DV8" s="686"/>
      <c r="DW8" s="686"/>
      <c r="DX8" s="686"/>
      <c r="DY8" s="686"/>
      <c r="DZ8" s="686"/>
      <c r="EA8" s="686"/>
      <c r="EB8" s="686"/>
      <c r="EC8" s="695"/>
    </row>
    <row r="9" spans="2:143" ht="11.25" customHeight="1" x14ac:dyDescent="0.2">
      <c r="B9" s="682" t="s">
        <v>246</v>
      </c>
      <c r="C9" s="683"/>
      <c r="D9" s="683"/>
      <c r="E9" s="683"/>
      <c r="F9" s="683"/>
      <c r="G9" s="683"/>
      <c r="H9" s="683"/>
      <c r="I9" s="683"/>
      <c r="J9" s="683"/>
      <c r="K9" s="683"/>
      <c r="L9" s="683"/>
      <c r="M9" s="683"/>
      <c r="N9" s="683"/>
      <c r="O9" s="683"/>
      <c r="P9" s="683"/>
      <c r="Q9" s="684"/>
      <c r="R9" s="685">
        <v>3564</v>
      </c>
      <c r="S9" s="686"/>
      <c r="T9" s="686"/>
      <c r="U9" s="686"/>
      <c r="V9" s="686"/>
      <c r="W9" s="686"/>
      <c r="X9" s="686"/>
      <c r="Y9" s="687"/>
      <c r="Z9" s="688">
        <v>0</v>
      </c>
      <c r="AA9" s="688"/>
      <c r="AB9" s="688"/>
      <c r="AC9" s="688"/>
      <c r="AD9" s="689">
        <v>3564</v>
      </c>
      <c r="AE9" s="689"/>
      <c r="AF9" s="689"/>
      <c r="AG9" s="689"/>
      <c r="AH9" s="689"/>
      <c r="AI9" s="689"/>
      <c r="AJ9" s="689"/>
      <c r="AK9" s="689"/>
      <c r="AL9" s="690">
        <v>0.1</v>
      </c>
      <c r="AM9" s="691"/>
      <c r="AN9" s="691"/>
      <c r="AO9" s="692"/>
      <c r="AP9" s="682" t="s">
        <v>247</v>
      </c>
      <c r="AQ9" s="683"/>
      <c r="AR9" s="683"/>
      <c r="AS9" s="683"/>
      <c r="AT9" s="683"/>
      <c r="AU9" s="683"/>
      <c r="AV9" s="683"/>
      <c r="AW9" s="683"/>
      <c r="AX9" s="683"/>
      <c r="AY9" s="683"/>
      <c r="AZ9" s="683"/>
      <c r="BA9" s="683"/>
      <c r="BB9" s="683"/>
      <c r="BC9" s="683"/>
      <c r="BD9" s="683"/>
      <c r="BE9" s="683"/>
      <c r="BF9" s="684"/>
      <c r="BG9" s="685">
        <v>520662</v>
      </c>
      <c r="BH9" s="686"/>
      <c r="BI9" s="686"/>
      <c r="BJ9" s="686"/>
      <c r="BK9" s="686"/>
      <c r="BL9" s="686"/>
      <c r="BM9" s="686"/>
      <c r="BN9" s="687"/>
      <c r="BO9" s="688">
        <v>30.1</v>
      </c>
      <c r="BP9" s="688"/>
      <c r="BQ9" s="688"/>
      <c r="BR9" s="688"/>
      <c r="BS9" s="694" t="s">
        <v>180</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1139823</v>
      </c>
      <c r="CS9" s="686"/>
      <c r="CT9" s="686"/>
      <c r="CU9" s="686"/>
      <c r="CV9" s="686"/>
      <c r="CW9" s="686"/>
      <c r="CX9" s="686"/>
      <c r="CY9" s="687"/>
      <c r="CZ9" s="688">
        <v>7.1</v>
      </c>
      <c r="DA9" s="688"/>
      <c r="DB9" s="688"/>
      <c r="DC9" s="688"/>
      <c r="DD9" s="694">
        <v>28900</v>
      </c>
      <c r="DE9" s="686"/>
      <c r="DF9" s="686"/>
      <c r="DG9" s="686"/>
      <c r="DH9" s="686"/>
      <c r="DI9" s="686"/>
      <c r="DJ9" s="686"/>
      <c r="DK9" s="686"/>
      <c r="DL9" s="686"/>
      <c r="DM9" s="686"/>
      <c r="DN9" s="686"/>
      <c r="DO9" s="686"/>
      <c r="DP9" s="687"/>
      <c r="DQ9" s="694">
        <v>1016991</v>
      </c>
      <c r="DR9" s="686"/>
      <c r="DS9" s="686"/>
      <c r="DT9" s="686"/>
      <c r="DU9" s="686"/>
      <c r="DV9" s="686"/>
      <c r="DW9" s="686"/>
      <c r="DX9" s="686"/>
      <c r="DY9" s="686"/>
      <c r="DZ9" s="686"/>
      <c r="EA9" s="686"/>
      <c r="EB9" s="686"/>
      <c r="EC9" s="695"/>
    </row>
    <row r="10" spans="2:143" ht="11.25" customHeight="1" x14ac:dyDescent="0.2">
      <c r="B10" s="682" t="s">
        <v>249</v>
      </c>
      <c r="C10" s="683"/>
      <c r="D10" s="683"/>
      <c r="E10" s="683"/>
      <c r="F10" s="683"/>
      <c r="G10" s="683"/>
      <c r="H10" s="683"/>
      <c r="I10" s="683"/>
      <c r="J10" s="683"/>
      <c r="K10" s="683"/>
      <c r="L10" s="683"/>
      <c r="M10" s="683"/>
      <c r="N10" s="683"/>
      <c r="O10" s="683"/>
      <c r="P10" s="683"/>
      <c r="Q10" s="684"/>
      <c r="R10" s="685" t="s">
        <v>245</v>
      </c>
      <c r="S10" s="686"/>
      <c r="T10" s="686"/>
      <c r="U10" s="686"/>
      <c r="V10" s="686"/>
      <c r="W10" s="686"/>
      <c r="X10" s="686"/>
      <c r="Y10" s="687"/>
      <c r="Z10" s="688" t="s">
        <v>180</v>
      </c>
      <c r="AA10" s="688"/>
      <c r="AB10" s="688"/>
      <c r="AC10" s="688"/>
      <c r="AD10" s="689" t="s">
        <v>180</v>
      </c>
      <c r="AE10" s="689"/>
      <c r="AF10" s="689"/>
      <c r="AG10" s="689"/>
      <c r="AH10" s="689"/>
      <c r="AI10" s="689"/>
      <c r="AJ10" s="689"/>
      <c r="AK10" s="689"/>
      <c r="AL10" s="690" t="s">
        <v>136</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35073</v>
      </c>
      <c r="BH10" s="686"/>
      <c r="BI10" s="686"/>
      <c r="BJ10" s="686"/>
      <c r="BK10" s="686"/>
      <c r="BL10" s="686"/>
      <c r="BM10" s="686"/>
      <c r="BN10" s="687"/>
      <c r="BO10" s="688">
        <v>2</v>
      </c>
      <c r="BP10" s="688"/>
      <c r="BQ10" s="688"/>
      <c r="BR10" s="688"/>
      <c r="BS10" s="694" t="s">
        <v>180</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t="s">
        <v>136</v>
      </c>
      <c r="CS10" s="686"/>
      <c r="CT10" s="686"/>
      <c r="CU10" s="686"/>
      <c r="CV10" s="686"/>
      <c r="CW10" s="686"/>
      <c r="CX10" s="686"/>
      <c r="CY10" s="687"/>
      <c r="CZ10" s="688" t="s">
        <v>180</v>
      </c>
      <c r="DA10" s="688"/>
      <c r="DB10" s="688"/>
      <c r="DC10" s="688"/>
      <c r="DD10" s="694" t="s">
        <v>245</v>
      </c>
      <c r="DE10" s="686"/>
      <c r="DF10" s="686"/>
      <c r="DG10" s="686"/>
      <c r="DH10" s="686"/>
      <c r="DI10" s="686"/>
      <c r="DJ10" s="686"/>
      <c r="DK10" s="686"/>
      <c r="DL10" s="686"/>
      <c r="DM10" s="686"/>
      <c r="DN10" s="686"/>
      <c r="DO10" s="686"/>
      <c r="DP10" s="687"/>
      <c r="DQ10" s="694" t="s">
        <v>245</v>
      </c>
      <c r="DR10" s="686"/>
      <c r="DS10" s="686"/>
      <c r="DT10" s="686"/>
      <c r="DU10" s="686"/>
      <c r="DV10" s="686"/>
      <c r="DW10" s="686"/>
      <c r="DX10" s="686"/>
      <c r="DY10" s="686"/>
      <c r="DZ10" s="686"/>
      <c r="EA10" s="686"/>
      <c r="EB10" s="686"/>
      <c r="EC10" s="695"/>
    </row>
    <row r="11" spans="2:143" ht="11.25" customHeight="1" x14ac:dyDescent="0.2">
      <c r="B11" s="682" t="s">
        <v>252</v>
      </c>
      <c r="C11" s="683"/>
      <c r="D11" s="683"/>
      <c r="E11" s="683"/>
      <c r="F11" s="683"/>
      <c r="G11" s="683"/>
      <c r="H11" s="683"/>
      <c r="I11" s="683"/>
      <c r="J11" s="683"/>
      <c r="K11" s="683"/>
      <c r="L11" s="683"/>
      <c r="M11" s="683"/>
      <c r="N11" s="683"/>
      <c r="O11" s="683"/>
      <c r="P11" s="683"/>
      <c r="Q11" s="684"/>
      <c r="R11" s="685">
        <v>398310</v>
      </c>
      <c r="S11" s="686"/>
      <c r="T11" s="686"/>
      <c r="U11" s="686"/>
      <c r="V11" s="686"/>
      <c r="W11" s="686"/>
      <c r="X11" s="686"/>
      <c r="Y11" s="687"/>
      <c r="Z11" s="690">
        <v>2.4</v>
      </c>
      <c r="AA11" s="691"/>
      <c r="AB11" s="691"/>
      <c r="AC11" s="703"/>
      <c r="AD11" s="694">
        <v>398310</v>
      </c>
      <c r="AE11" s="686"/>
      <c r="AF11" s="686"/>
      <c r="AG11" s="686"/>
      <c r="AH11" s="686"/>
      <c r="AI11" s="686"/>
      <c r="AJ11" s="686"/>
      <c r="AK11" s="687"/>
      <c r="AL11" s="690">
        <v>6.1</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51978</v>
      </c>
      <c r="BH11" s="686"/>
      <c r="BI11" s="686"/>
      <c r="BJ11" s="686"/>
      <c r="BK11" s="686"/>
      <c r="BL11" s="686"/>
      <c r="BM11" s="686"/>
      <c r="BN11" s="687"/>
      <c r="BO11" s="688">
        <v>3</v>
      </c>
      <c r="BP11" s="688"/>
      <c r="BQ11" s="688"/>
      <c r="BR11" s="688"/>
      <c r="BS11" s="694">
        <v>10792</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1448103</v>
      </c>
      <c r="CS11" s="686"/>
      <c r="CT11" s="686"/>
      <c r="CU11" s="686"/>
      <c r="CV11" s="686"/>
      <c r="CW11" s="686"/>
      <c r="CX11" s="686"/>
      <c r="CY11" s="687"/>
      <c r="CZ11" s="688">
        <v>9.1</v>
      </c>
      <c r="DA11" s="688"/>
      <c r="DB11" s="688"/>
      <c r="DC11" s="688"/>
      <c r="DD11" s="694">
        <v>461786</v>
      </c>
      <c r="DE11" s="686"/>
      <c r="DF11" s="686"/>
      <c r="DG11" s="686"/>
      <c r="DH11" s="686"/>
      <c r="DI11" s="686"/>
      <c r="DJ11" s="686"/>
      <c r="DK11" s="686"/>
      <c r="DL11" s="686"/>
      <c r="DM11" s="686"/>
      <c r="DN11" s="686"/>
      <c r="DO11" s="686"/>
      <c r="DP11" s="687"/>
      <c r="DQ11" s="694">
        <v>709443</v>
      </c>
      <c r="DR11" s="686"/>
      <c r="DS11" s="686"/>
      <c r="DT11" s="686"/>
      <c r="DU11" s="686"/>
      <c r="DV11" s="686"/>
      <c r="DW11" s="686"/>
      <c r="DX11" s="686"/>
      <c r="DY11" s="686"/>
      <c r="DZ11" s="686"/>
      <c r="EA11" s="686"/>
      <c r="EB11" s="686"/>
      <c r="EC11" s="695"/>
    </row>
    <row r="12" spans="2:143" ht="11.25" customHeight="1" x14ac:dyDescent="0.2">
      <c r="B12" s="682" t="s">
        <v>255</v>
      </c>
      <c r="C12" s="683"/>
      <c r="D12" s="683"/>
      <c r="E12" s="683"/>
      <c r="F12" s="683"/>
      <c r="G12" s="683"/>
      <c r="H12" s="683"/>
      <c r="I12" s="683"/>
      <c r="J12" s="683"/>
      <c r="K12" s="683"/>
      <c r="L12" s="683"/>
      <c r="M12" s="683"/>
      <c r="N12" s="683"/>
      <c r="O12" s="683"/>
      <c r="P12" s="683"/>
      <c r="Q12" s="684"/>
      <c r="R12" s="685">
        <v>5524</v>
      </c>
      <c r="S12" s="686"/>
      <c r="T12" s="686"/>
      <c r="U12" s="686"/>
      <c r="V12" s="686"/>
      <c r="W12" s="686"/>
      <c r="X12" s="686"/>
      <c r="Y12" s="687"/>
      <c r="Z12" s="688">
        <v>0</v>
      </c>
      <c r="AA12" s="688"/>
      <c r="AB12" s="688"/>
      <c r="AC12" s="688"/>
      <c r="AD12" s="689">
        <v>5524</v>
      </c>
      <c r="AE12" s="689"/>
      <c r="AF12" s="689"/>
      <c r="AG12" s="689"/>
      <c r="AH12" s="689"/>
      <c r="AI12" s="689"/>
      <c r="AJ12" s="689"/>
      <c r="AK12" s="689"/>
      <c r="AL12" s="690">
        <v>0.1</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906935</v>
      </c>
      <c r="BH12" s="686"/>
      <c r="BI12" s="686"/>
      <c r="BJ12" s="686"/>
      <c r="BK12" s="686"/>
      <c r="BL12" s="686"/>
      <c r="BM12" s="686"/>
      <c r="BN12" s="687"/>
      <c r="BO12" s="688">
        <v>52.5</v>
      </c>
      <c r="BP12" s="688"/>
      <c r="BQ12" s="688"/>
      <c r="BR12" s="688"/>
      <c r="BS12" s="694">
        <v>92559</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544633</v>
      </c>
      <c r="CS12" s="686"/>
      <c r="CT12" s="686"/>
      <c r="CU12" s="686"/>
      <c r="CV12" s="686"/>
      <c r="CW12" s="686"/>
      <c r="CX12" s="686"/>
      <c r="CY12" s="687"/>
      <c r="CZ12" s="688">
        <v>3.4</v>
      </c>
      <c r="DA12" s="688"/>
      <c r="DB12" s="688"/>
      <c r="DC12" s="688"/>
      <c r="DD12" s="694">
        <v>32394</v>
      </c>
      <c r="DE12" s="686"/>
      <c r="DF12" s="686"/>
      <c r="DG12" s="686"/>
      <c r="DH12" s="686"/>
      <c r="DI12" s="686"/>
      <c r="DJ12" s="686"/>
      <c r="DK12" s="686"/>
      <c r="DL12" s="686"/>
      <c r="DM12" s="686"/>
      <c r="DN12" s="686"/>
      <c r="DO12" s="686"/>
      <c r="DP12" s="687"/>
      <c r="DQ12" s="694">
        <v>286949</v>
      </c>
      <c r="DR12" s="686"/>
      <c r="DS12" s="686"/>
      <c r="DT12" s="686"/>
      <c r="DU12" s="686"/>
      <c r="DV12" s="686"/>
      <c r="DW12" s="686"/>
      <c r="DX12" s="686"/>
      <c r="DY12" s="686"/>
      <c r="DZ12" s="686"/>
      <c r="EA12" s="686"/>
      <c r="EB12" s="686"/>
      <c r="EC12" s="695"/>
    </row>
    <row r="13" spans="2:143" ht="11.25" customHeight="1" x14ac:dyDescent="0.2">
      <c r="B13" s="682" t="s">
        <v>258</v>
      </c>
      <c r="C13" s="683"/>
      <c r="D13" s="683"/>
      <c r="E13" s="683"/>
      <c r="F13" s="683"/>
      <c r="G13" s="683"/>
      <c r="H13" s="683"/>
      <c r="I13" s="683"/>
      <c r="J13" s="683"/>
      <c r="K13" s="683"/>
      <c r="L13" s="683"/>
      <c r="M13" s="683"/>
      <c r="N13" s="683"/>
      <c r="O13" s="683"/>
      <c r="P13" s="683"/>
      <c r="Q13" s="684"/>
      <c r="R13" s="685" t="s">
        <v>245</v>
      </c>
      <c r="S13" s="686"/>
      <c r="T13" s="686"/>
      <c r="U13" s="686"/>
      <c r="V13" s="686"/>
      <c r="W13" s="686"/>
      <c r="X13" s="686"/>
      <c r="Y13" s="687"/>
      <c r="Z13" s="688" t="s">
        <v>245</v>
      </c>
      <c r="AA13" s="688"/>
      <c r="AB13" s="688"/>
      <c r="AC13" s="688"/>
      <c r="AD13" s="689" t="s">
        <v>136</v>
      </c>
      <c r="AE13" s="689"/>
      <c r="AF13" s="689"/>
      <c r="AG13" s="689"/>
      <c r="AH13" s="689"/>
      <c r="AI13" s="689"/>
      <c r="AJ13" s="689"/>
      <c r="AK13" s="689"/>
      <c r="AL13" s="690" t="s">
        <v>136</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879330</v>
      </c>
      <c r="BH13" s="686"/>
      <c r="BI13" s="686"/>
      <c r="BJ13" s="686"/>
      <c r="BK13" s="686"/>
      <c r="BL13" s="686"/>
      <c r="BM13" s="686"/>
      <c r="BN13" s="687"/>
      <c r="BO13" s="688">
        <v>50.9</v>
      </c>
      <c r="BP13" s="688"/>
      <c r="BQ13" s="688"/>
      <c r="BR13" s="688"/>
      <c r="BS13" s="694">
        <v>92559</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1714548</v>
      </c>
      <c r="CS13" s="686"/>
      <c r="CT13" s="686"/>
      <c r="CU13" s="686"/>
      <c r="CV13" s="686"/>
      <c r="CW13" s="686"/>
      <c r="CX13" s="686"/>
      <c r="CY13" s="687"/>
      <c r="CZ13" s="688">
        <v>10.7</v>
      </c>
      <c r="DA13" s="688"/>
      <c r="DB13" s="688"/>
      <c r="DC13" s="688"/>
      <c r="DD13" s="694">
        <v>1401492</v>
      </c>
      <c r="DE13" s="686"/>
      <c r="DF13" s="686"/>
      <c r="DG13" s="686"/>
      <c r="DH13" s="686"/>
      <c r="DI13" s="686"/>
      <c r="DJ13" s="686"/>
      <c r="DK13" s="686"/>
      <c r="DL13" s="686"/>
      <c r="DM13" s="686"/>
      <c r="DN13" s="686"/>
      <c r="DO13" s="686"/>
      <c r="DP13" s="687"/>
      <c r="DQ13" s="694">
        <v>384133</v>
      </c>
      <c r="DR13" s="686"/>
      <c r="DS13" s="686"/>
      <c r="DT13" s="686"/>
      <c r="DU13" s="686"/>
      <c r="DV13" s="686"/>
      <c r="DW13" s="686"/>
      <c r="DX13" s="686"/>
      <c r="DY13" s="686"/>
      <c r="DZ13" s="686"/>
      <c r="EA13" s="686"/>
      <c r="EB13" s="686"/>
      <c r="EC13" s="695"/>
    </row>
    <row r="14" spans="2:143" ht="11.25" customHeight="1" x14ac:dyDescent="0.2">
      <c r="B14" s="682" t="s">
        <v>261</v>
      </c>
      <c r="C14" s="683"/>
      <c r="D14" s="683"/>
      <c r="E14" s="683"/>
      <c r="F14" s="683"/>
      <c r="G14" s="683"/>
      <c r="H14" s="683"/>
      <c r="I14" s="683"/>
      <c r="J14" s="683"/>
      <c r="K14" s="683"/>
      <c r="L14" s="683"/>
      <c r="M14" s="683"/>
      <c r="N14" s="683"/>
      <c r="O14" s="683"/>
      <c r="P14" s="683"/>
      <c r="Q14" s="684"/>
      <c r="R14" s="685" t="s">
        <v>245</v>
      </c>
      <c r="S14" s="686"/>
      <c r="T14" s="686"/>
      <c r="U14" s="686"/>
      <c r="V14" s="686"/>
      <c r="W14" s="686"/>
      <c r="X14" s="686"/>
      <c r="Y14" s="687"/>
      <c r="Z14" s="688" t="s">
        <v>245</v>
      </c>
      <c r="AA14" s="688"/>
      <c r="AB14" s="688"/>
      <c r="AC14" s="688"/>
      <c r="AD14" s="689" t="s">
        <v>180</v>
      </c>
      <c r="AE14" s="689"/>
      <c r="AF14" s="689"/>
      <c r="AG14" s="689"/>
      <c r="AH14" s="689"/>
      <c r="AI14" s="689"/>
      <c r="AJ14" s="689"/>
      <c r="AK14" s="689"/>
      <c r="AL14" s="690" t="s">
        <v>245</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77355</v>
      </c>
      <c r="BH14" s="686"/>
      <c r="BI14" s="686"/>
      <c r="BJ14" s="686"/>
      <c r="BK14" s="686"/>
      <c r="BL14" s="686"/>
      <c r="BM14" s="686"/>
      <c r="BN14" s="687"/>
      <c r="BO14" s="688">
        <v>4.5</v>
      </c>
      <c r="BP14" s="688"/>
      <c r="BQ14" s="688"/>
      <c r="BR14" s="688"/>
      <c r="BS14" s="694" t="s">
        <v>245</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403301</v>
      </c>
      <c r="CS14" s="686"/>
      <c r="CT14" s="686"/>
      <c r="CU14" s="686"/>
      <c r="CV14" s="686"/>
      <c r="CW14" s="686"/>
      <c r="CX14" s="686"/>
      <c r="CY14" s="687"/>
      <c r="CZ14" s="688">
        <v>2.5</v>
      </c>
      <c r="DA14" s="688"/>
      <c r="DB14" s="688"/>
      <c r="DC14" s="688"/>
      <c r="DD14" s="694">
        <v>64288</v>
      </c>
      <c r="DE14" s="686"/>
      <c r="DF14" s="686"/>
      <c r="DG14" s="686"/>
      <c r="DH14" s="686"/>
      <c r="DI14" s="686"/>
      <c r="DJ14" s="686"/>
      <c r="DK14" s="686"/>
      <c r="DL14" s="686"/>
      <c r="DM14" s="686"/>
      <c r="DN14" s="686"/>
      <c r="DO14" s="686"/>
      <c r="DP14" s="687"/>
      <c r="DQ14" s="694">
        <v>343325</v>
      </c>
      <c r="DR14" s="686"/>
      <c r="DS14" s="686"/>
      <c r="DT14" s="686"/>
      <c r="DU14" s="686"/>
      <c r="DV14" s="686"/>
      <c r="DW14" s="686"/>
      <c r="DX14" s="686"/>
      <c r="DY14" s="686"/>
      <c r="DZ14" s="686"/>
      <c r="EA14" s="686"/>
      <c r="EB14" s="686"/>
      <c r="EC14" s="695"/>
    </row>
    <row r="15" spans="2:143" ht="11.25" customHeight="1" x14ac:dyDescent="0.2">
      <c r="B15" s="682" t="s">
        <v>264</v>
      </c>
      <c r="C15" s="683"/>
      <c r="D15" s="683"/>
      <c r="E15" s="683"/>
      <c r="F15" s="683"/>
      <c r="G15" s="683"/>
      <c r="H15" s="683"/>
      <c r="I15" s="683"/>
      <c r="J15" s="683"/>
      <c r="K15" s="683"/>
      <c r="L15" s="683"/>
      <c r="M15" s="683"/>
      <c r="N15" s="683"/>
      <c r="O15" s="683"/>
      <c r="P15" s="683"/>
      <c r="Q15" s="684"/>
      <c r="R15" s="685" t="s">
        <v>245</v>
      </c>
      <c r="S15" s="686"/>
      <c r="T15" s="686"/>
      <c r="U15" s="686"/>
      <c r="V15" s="686"/>
      <c r="W15" s="686"/>
      <c r="X15" s="686"/>
      <c r="Y15" s="687"/>
      <c r="Z15" s="688" t="s">
        <v>245</v>
      </c>
      <c r="AA15" s="688"/>
      <c r="AB15" s="688"/>
      <c r="AC15" s="688"/>
      <c r="AD15" s="689" t="s">
        <v>180</v>
      </c>
      <c r="AE15" s="689"/>
      <c r="AF15" s="689"/>
      <c r="AG15" s="689"/>
      <c r="AH15" s="689"/>
      <c r="AI15" s="689"/>
      <c r="AJ15" s="689"/>
      <c r="AK15" s="689"/>
      <c r="AL15" s="690" t="s">
        <v>245</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108181</v>
      </c>
      <c r="BH15" s="686"/>
      <c r="BI15" s="686"/>
      <c r="BJ15" s="686"/>
      <c r="BK15" s="686"/>
      <c r="BL15" s="686"/>
      <c r="BM15" s="686"/>
      <c r="BN15" s="687"/>
      <c r="BO15" s="688">
        <v>6.3</v>
      </c>
      <c r="BP15" s="688"/>
      <c r="BQ15" s="688"/>
      <c r="BR15" s="688"/>
      <c r="BS15" s="694" t="s">
        <v>180</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1055011</v>
      </c>
      <c r="CS15" s="686"/>
      <c r="CT15" s="686"/>
      <c r="CU15" s="686"/>
      <c r="CV15" s="686"/>
      <c r="CW15" s="686"/>
      <c r="CX15" s="686"/>
      <c r="CY15" s="687"/>
      <c r="CZ15" s="688">
        <v>6.6</v>
      </c>
      <c r="DA15" s="688"/>
      <c r="DB15" s="688"/>
      <c r="DC15" s="688"/>
      <c r="DD15" s="694">
        <v>134386</v>
      </c>
      <c r="DE15" s="686"/>
      <c r="DF15" s="686"/>
      <c r="DG15" s="686"/>
      <c r="DH15" s="686"/>
      <c r="DI15" s="686"/>
      <c r="DJ15" s="686"/>
      <c r="DK15" s="686"/>
      <c r="DL15" s="686"/>
      <c r="DM15" s="686"/>
      <c r="DN15" s="686"/>
      <c r="DO15" s="686"/>
      <c r="DP15" s="687"/>
      <c r="DQ15" s="694">
        <v>769707</v>
      </c>
      <c r="DR15" s="686"/>
      <c r="DS15" s="686"/>
      <c r="DT15" s="686"/>
      <c r="DU15" s="686"/>
      <c r="DV15" s="686"/>
      <c r="DW15" s="686"/>
      <c r="DX15" s="686"/>
      <c r="DY15" s="686"/>
      <c r="DZ15" s="686"/>
      <c r="EA15" s="686"/>
      <c r="EB15" s="686"/>
      <c r="EC15" s="695"/>
    </row>
    <row r="16" spans="2:143" ht="11.25" customHeight="1" x14ac:dyDescent="0.2">
      <c r="B16" s="682" t="s">
        <v>267</v>
      </c>
      <c r="C16" s="683"/>
      <c r="D16" s="683"/>
      <c r="E16" s="683"/>
      <c r="F16" s="683"/>
      <c r="G16" s="683"/>
      <c r="H16" s="683"/>
      <c r="I16" s="683"/>
      <c r="J16" s="683"/>
      <c r="K16" s="683"/>
      <c r="L16" s="683"/>
      <c r="M16" s="683"/>
      <c r="N16" s="683"/>
      <c r="O16" s="683"/>
      <c r="P16" s="683"/>
      <c r="Q16" s="684"/>
      <c r="R16" s="685">
        <v>6237</v>
      </c>
      <c r="S16" s="686"/>
      <c r="T16" s="686"/>
      <c r="U16" s="686"/>
      <c r="V16" s="686"/>
      <c r="W16" s="686"/>
      <c r="X16" s="686"/>
      <c r="Y16" s="687"/>
      <c r="Z16" s="688">
        <v>0</v>
      </c>
      <c r="AA16" s="688"/>
      <c r="AB16" s="688"/>
      <c r="AC16" s="688"/>
      <c r="AD16" s="689">
        <v>6237</v>
      </c>
      <c r="AE16" s="689"/>
      <c r="AF16" s="689"/>
      <c r="AG16" s="689"/>
      <c r="AH16" s="689"/>
      <c r="AI16" s="689"/>
      <c r="AJ16" s="689"/>
      <c r="AK16" s="689"/>
      <c r="AL16" s="690">
        <v>0.1</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180</v>
      </c>
      <c r="BH16" s="686"/>
      <c r="BI16" s="686"/>
      <c r="BJ16" s="686"/>
      <c r="BK16" s="686"/>
      <c r="BL16" s="686"/>
      <c r="BM16" s="686"/>
      <c r="BN16" s="687"/>
      <c r="BO16" s="688" t="s">
        <v>245</v>
      </c>
      <c r="BP16" s="688"/>
      <c r="BQ16" s="688"/>
      <c r="BR16" s="688"/>
      <c r="BS16" s="694" t="s">
        <v>136</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526485</v>
      </c>
      <c r="CS16" s="686"/>
      <c r="CT16" s="686"/>
      <c r="CU16" s="686"/>
      <c r="CV16" s="686"/>
      <c r="CW16" s="686"/>
      <c r="CX16" s="686"/>
      <c r="CY16" s="687"/>
      <c r="CZ16" s="688">
        <v>3.3</v>
      </c>
      <c r="DA16" s="688"/>
      <c r="DB16" s="688"/>
      <c r="DC16" s="688"/>
      <c r="DD16" s="694" t="s">
        <v>136</v>
      </c>
      <c r="DE16" s="686"/>
      <c r="DF16" s="686"/>
      <c r="DG16" s="686"/>
      <c r="DH16" s="686"/>
      <c r="DI16" s="686"/>
      <c r="DJ16" s="686"/>
      <c r="DK16" s="686"/>
      <c r="DL16" s="686"/>
      <c r="DM16" s="686"/>
      <c r="DN16" s="686"/>
      <c r="DO16" s="686"/>
      <c r="DP16" s="687"/>
      <c r="DQ16" s="694">
        <v>125797</v>
      </c>
      <c r="DR16" s="686"/>
      <c r="DS16" s="686"/>
      <c r="DT16" s="686"/>
      <c r="DU16" s="686"/>
      <c r="DV16" s="686"/>
      <c r="DW16" s="686"/>
      <c r="DX16" s="686"/>
      <c r="DY16" s="686"/>
      <c r="DZ16" s="686"/>
      <c r="EA16" s="686"/>
      <c r="EB16" s="686"/>
      <c r="EC16" s="695"/>
    </row>
    <row r="17" spans="2:133" ht="11.25" customHeight="1" x14ac:dyDescent="0.2">
      <c r="B17" s="682" t="s">
        <v>270</v>
      </c>
      <c r="C17" s="683"/>
      <c r="D17" s="683"/>
      <c r="E17" s="683"/>
      <c r="F17" s="683"/>
      <c r="G17" s="683"/>
      <c r="H17" s="683"/>
      <c r="I17" s="683"/>
      <c r="J17" s="683"/>
      <c r="K17" s="683"/>
      <c r="L17" s="683"/>
      <c r="M17" s="683"/>
      <c r="N17" s="683"/>
      <c r="O17" s="683"/>
      <c r="P17" s="683"/>
      <c r="Q17" s="684"/>
      <c r="R17" s="685">
        <v>6601</v>
      </c>
      <c r="S17" s="686"/>
      <c r="T17" s="686"/>
      <c r="U17" s="686"/>
      <c r="V17" s="686"/>
      <c r="W17" s="686"/>
      <c r="X17" s="686"/>
      <c r="Y17" s="687"/>
      <c r="Z17" s="688">
        <v>0</v>
      </c>
      <c r="AA17" s="688"/>
      <c r="AB17" s="688"/>
      <c r="AC17" s="688"/>
      <c r="AD17" s="689">
        <v>6601</v>
      </c>
      <c r="AE17" s="689"/>
      <c r="AF17" s="689"/>
      <c r="AG17" s="689"/>
      <c r="AH17" s="689"/>
      <c r="AI17" s="689"/>
      <c r="AJ17" s="689"/>
      <c r="AK17" s="689"/>
      <c r="AL17" s="690">
        <v>0.1</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136</v>
      </c>
      <c r="BP17" s="688"/>
      <c r="BQ17" s="688"/>
      <c r="BR17" s="688"/>
      <c r="BS17" s="694" t="s">
        <v>245</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917041</v>
      </c>
      <c r="CS17" s="686"/>
      <c r="CT17" s="686"/>
      <c r="CU17" s="686"/>
      <c r="CV17" s="686"/>
      <c r="CW17" s="686"/>
      <c r="CX17" s="686"/>
      <c r="CY17" s="687"/>
      <c r="CZ17" s="688">
        <v>5.7</v>
      </c>
      <c r="DA17" s="688"/>
      <c r="DB17" s="688"/>
      <c r="DC17" s="688"/>
      <c r="DD17" s="694" t="s">
        <v>136</v>
      </c>
      <c r="DE17" s="686"/>
      <c r="DF17" s="686"/>
      <c r="DG17" s="686"/>
      <c r="DH17" s="686"/>
      <c r="DI17" s="686"/>
      <c r="DJ17" s="686"/>
      <c r="DK17" s="686"/>
      <c r="DL17" s="686"/>
      <c r="DM17" s="686"/>
      <c r="DN17" s="686"/>
      <c r="DO17" s="686"/>
      <c r="DP17" s="687"/>
      <c r="DQ17" s="694">
        <v>896074</v>
      </c>
      <c r="DR17" s="686"/>
      <c r="DS17" s="686"/>
      <c r="DT17" s="686"/>
      <c r="DU17" s="686"/>
      <c r="DV17" s="686"/>
      <c r="DW17" s="686"/>
      <c r="DX17" s="686"/>
      <c r="DY17" s="686"/>
      <c r="DZ17" s="686"/>
      <c r="EA17" s="686"/>
      <c r="EB17" s="686"/>
      <c r="EC17" s="695"/>
    </row>
    <row r="18" spans="2:133" ht="11.25" customHeight="1" x14ac:dyDescent="0.2">
      <c r="B18" s="682" t="s">
        <v>273</v>
      </c>
      <c r="C18" s="683"/>
      <c r="D18" s="683"/>
      <c r="E18" s="683"/>
      <c r="F18" s="683"/>
      <c r="G18" s="683"/>
      <c r="H18" s="683"/>
      <c r="I18" s="683"/>
      <c r="J18" s="683"/>
      <c r="K18" s="683"/>
      <c r="L18" s="683"/>
      <c r="M18" s="683"/>
      <c r="N18" s="683"/>
      <c r="O18" s="683"/>
      <c r="P18" s="683"/>
      <c r="Q18" s="684"/>
      <c r="R18" s="685">
        <v>10357</v>
      </c>
      <c r="S18" s="686"/>
      <c r="T18" s="686"/>
      <c r="U18" s="686"/>
      <c r="V18" s="686"/>
      <c r="W18" s="686"/>
      <c r="X18" s="686"/>
      <c r="Y18" s="687"/>
      <c r="Z18" s="688">
        <v>0.1</v>
      </c>
      <c r="AA18" s="688"/>
      <c r="AB18" s="688"/>
      <c r="AC18" s="688"/>
      <c r="AD18" s="689">
        <v>10357</v>
      </c>
      <c r="AE18" s="689"/>
      <c r="AF18" s="689"/>
      <c r="AG18" s="689"/>
      <c r="AH18" s="689"/>
      <c r="AI18" s="689"/>
      <c r="AJ18" s="689"/>
      <c r="AK18" s="689"/>
      <c r="AL18" s="690">
        <v>0.2</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180</v>
      </c>
      <c r="BH18" s="686"/>
      <c r="BI18" s="686"/>
      <c r="BJ18" s="686"/>
      <c r="BK18" s="686"/>
      <c r="BL18" s="686"/>
      <c r="BM18" s="686"/>
      <c r="BN18" s="687"/>
      <c r="BO18" s="688" t="s">
        <v>245</v>
      </c>
      <c r="BP18" s="688"/>
      <c r="BQ18" s="688"/>
      <c r="BR18" s="688"/>
      <c r="BS18" s="694" t="s">
        <v>180</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245</v>
      </c>
      <c r="CS18" s="686"/>
      <c r="CT18" s="686"/>
      <c r="CU18" s="686"/>
      <c r="CV18" s="686"/>
      <c r="CW18" s="686"/>
      <c r="CX18" s="686"/>
      <c r="CY18" s="687"/>
      <c r="CZ18" s="688" t="s">
        <v>245</v>
      </c>
      <c r="DA18" s="688"/>
      <c r="DB18" s="688"/>
      <c r="DC18" s="688"/>
      <c r="DD18" s="694" t="s">
        <v>180</v>
      </c>
      <c r="DE18" s="686"/>
      <c r="DF18" s="686"/>
      <c r="DG18" s="686"/>
      <c r="DH18" s="686"/>
      <c r="DI18" s="686"/>
      <c r="DJ18" s="686"/>
      <c r="DK18" s="686"/>
      <c r="DL18" s="686"/>
      <c r="DM18" s="686"/>
      <c r="DN18" s="686"/>
      <c r="DO18" s="686"/>
      <c r="DP18" s="687"/>
      <c r="DQ18" s="694" t="s">
        <v>180</v>
      </c>
      <c r="DR18" s="686"/>
      <c r="DS18" s="686"/>
      <c r="DT18" s="686"/>
      <c r="DU18" s="686"/>
      <c r="DV18" s="686"/>
      <c r="DW18" s="686"/>
      <c r="DX18" s="686"/>
      <c r="DY18" s="686"/>
      <c r="DZ18" s="686"/>
      <c r="EA18" s="686"/>
      <c r="EB18" s="686"/>
      <c r="EC18" s="695"/>
    </row>
    <row r="19" spans="2:133" ht="11.25" customHeight="1" x14ac:dyDescent="0.2">
      <c r="B19" s="682" t="s">
        <v>276</v>
      </c>
      <c r="C19" s="683"/>
      <c r="D19" s="683"/>
      <c r="E19" s="683"/>
      <c r="F19" s="683"/>
      <c r="G19" s="683"/>
      <c r="H19" s="683"/>
      <c r="I19" s="683"/>
      <c r="J19" s="683"/>
      <c r="K19" s="683"/>
      <c r="L19" s="683"/>
      <c r="M19" s="683"/>
      <c r="N19" s="683"/>
      <c r="O19" s="683"/>
      <c r="P19" s="683"/>
      <c r="Q19" s="684"/>
      <c r="R19" s="685">
        <v>6649</v>
      </c>
      <c r="S19" s="686"/>
      <c r="T19" s="686"/>
      <c r="U19" s="686"/>
      <c r="V19" s="686"/>
      <c r="W19" s="686"/>
      <c r="X19" s="686"/>
      <c r="Y19" s="687"/>
      <c r="Z19" s="688">
        <v>0</v>
      </c>
      <c r="AA19" s="688"/>
      <c r="AB19" s="688"/>
      <c r="AC19" s="688"/>
      <c r="AD19" s="689">
        <v>6649</v>
      </c>
      <c r="AE19" s="689"/>
      <c r="AF19" s="689"/>
      <c r="AG19" s="689"/>
      <c r="AH19" s="689"/>
      <c r="AI19" s="689"/>
      <c r="AJ19" s="689"/>
      <c r="AK19" s="689"/>
      <c r="AL19" s="690">
        <v>0.1</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136</v>
      </c>
      <c r="BH19" s="686"/>
      <c r="BI19" s="686"/>
      <c r="BJ19" s="686"/>
      <c r="BK19" s="686"/>
      <c r="BL19" s="686"/>
      <c r="BM19" s="686"/>
      <c r="BN19" s="687"/>
      <c r="BO19" s="688" t="s">
        <v>180</v>
      </c>
      <c r="BP19" s="688"/>
      <c r="BQ19" s="688"/>
      <c r="BR19" s="688"/>
      <c r="BS19" s="694" t="s">
        <v>245</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180</v>
      </c>
      <c r="DA19" s="688"/>
      <c r="DB19" s="688"/>
      <c r="DC19" s="688"/>
      <c r="DD19" s="694" t="s">
        <v>180</v>
      </c>
      <c r="DE19" s="686"/>
      <c r="DF19" s="686"/>
      <c r="DG19" s="686"/>
      <c r="DH19" s="686"/>
      <c r="DI19" s="686"/>
      <c r="DJ19" s="686"/>
      <c r="DK19" s="686"/>
      <c r="DL19" s="686"/>
      <c r="DM19" s="686"/>
      <c r="DN19" s="686"/>
      <c r="DO19" s="686"/>
      <c r="DP19" s="687"/>
      <c r="DQ19" s="694" t="s">
        <v>180</v>
      </c>
      <c r="DR19" s="686"/>
      <c r="DS19" s="686"/>
      <c r="DT19" s="686"/>
      <c r="DU19" s="686"/>
      <c r="DV19" s="686"/>
      <c r="DW19" s="686"/>
      <c r="DX19" s="686"/>
      <c r="DY19" s="686"/>
      <c r="DZ19" s="686"/>
      <c r="EA19" s="686"/>
      <c r="EB19" s="686"/>
      <c r="EC19" s="695"/>
    </row>
    <row r="20" spans="2:133" ht="11.25" customHeight="1" x14ac:dyDescent="0.2">
      <c r="B20" s="682" t="s">
        <v>279</v>
      </c>
      <c r="C20" s="683"/>
      <c r="D20" s="683"/>
      <c r="E20" s="683"/>
      <c r="F20" s="683"/>
      <c r="G20" s="683"/>
      <c r="H20" s="683"/>
      <c r="I20" s="683"/>
      <c r="J20" s="683"/>
      <c r="K20" s="683"/>
      <c r="L20" s="683"/>
      <c r="M20" s="683"/>
      <c r="N20" s="683"/>
      <c r="O20" s="683"/>
      <c r="P20" s="683"/>
      <c r="Q20" s="684"/>
      <c r="R20" s="685">
        <v>2801</v>
      </c>
      <c r="S20" s="686"/>
      <c r="T20" s="686"/>
      <c r="U20" s="686"/>
      <c r="V20" s="686"/>
      <c r="W20" s="686"/>
      <c r="X20" s="686"/>
      <c r="Y20" s="687"/>
      <c r="Z20" s="688">
        <v>0</v>
      </c>
      <c r="AA20" s="688"/>
      <c r="AB20" s="688"/>
      <c r="AC20" s="688"/>
      <c r="AD20" s="689">
        <v>2801</v>
      </c>
      <c r="AE20" s="689"/>
      <c r="AF20" s="689"/>
      <c r="AG20" s="689"/>
      <c r="AH20" s="689"/>
      <c r="AI20" s="689"/>
      <c r="AJ20" s="689"/>
      <c r="AK20" s="689"/>
      <c r="AL20" s="690">
        <v>0</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180</v>
      </c>
      <c r="BH20" s="686"/>
      <c r="BI20" s="686"/>
      <c r="BJ20" s="686"/>
      <c r="BK20" s="686"/>
      <c r="BL20" s="686"/>
      <c r="BM20" s="686"/>
      <c r="BN20" s="687"/>
      <c r="BO20" s="688" t="s">
        <v>245</v>
      </c>
      <c r="BP20" s="688"/>
      <c r="BQ20" s="688"/>
      <c r="BR20" s="688"/>
      <c r="BS20" s="694" t="s">
        <v>180</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15986554</v>
      </c>
      <c r="CS20" s="686"/>
      <c r="CT20" s="686"/>
      <c r="CU20" s="686"/>
      <c r="CV20" s="686"/>
      <c r="CW20" s="686"/>
      <c r="CX20" s="686"/>
      <c r="CY20" s="687"/>
      <c r="CZ20" s="688">
        <v>100</v>
      </c>
      <c r="DA20" s="688"/>
      <c r="DB20" s="688"/>
      <c r="DC20" s="688"/>
      <c r="DD20" s="694">
        <v>2225286</v>
      </c>
      <c r="DE20" s="686"/>
      <c r="DF20" s="686"/>
      <c r="DG20" s="686"/>
      <c r="DH20" s="686"/>
      <c r="DI20" s="686"/>
      <c r="DJ20" s="686"/>
      <c r="DK20" s="686"/>
      <c r="DL20" s="686"/>
      <c r="DM20" s="686"/>
      <c r="DN20" s="686"/>
      <c r="DO20" s="686"/>
      <c r="DP20" s="687"/>
      <c r="DQ20" s="694">
        <v>8261718</v>
      </c>
      <c r="DR20" s="686"/>
      <c r="DS20" s="686"/>
      <c r="DT20" s="686"/>
      <c r="DU20" s="686"/>
      <c r="DV20" s="686"/>
      <c r="DW20" s="686"/>
      <c r="DX20" s="686"/>
      <c r="DY20" s="686"/>
      <c r="DZ20" s="686"/>
      <c r="EA20" s="686"/>
      <c r="EB20" s="686"/>
      <c r="EC20" s="695"/>
    </row>
    <row r="21" spans="2:133" ht="11.25" customHeight="1" x14ac:dyDescent="0.2">
      <c r="B21" s="682" t="s">
        <v>282</v>
      </c>
      <c r="C21" s="683"/>
      <c r="D21" s="683"/>
      <c r="E21" s="683"/>
      <c r="F21" s="683"/>
      <c r="G21" s="683"/>
      <c r="H21" s="683"/>
      <c r="I21" s="683"/>
      <c r="J21" s="683"/>
      <c r="K21" s="683"/>
      <c r="L21" s="683"/>
      <c r="M21" s="683"/>
      <c r="N21" s="683"/>
      <c r="O21" s="683"/>
      <c r="P21" s="683"/>
      <c r="Q21" s="684"/>
      <c r="R21" s="685">
        <v>907</v>
      </c>
      <c r="S21" s="686"/>
      <c r="T21" s="686"/>
      <c r="U21" s="686"/>
      <c r="V21" s="686"/>
      <c r="W21" s="686"/>
      <c r="X21" s="686"/>
      <c r="Y21" s="687"/>
      <c r="Z21" s="688">
        <v>0</v>
      </c>
      <c r="AA21" s="688"/>
      <c r="AB21" s="688"/>
      <c r="AC21" s="688"/>
      <c r="AD21" s="689">
        <v>907</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180</v>
      </c>
      <c r="BH21" s="686"/>
      <c r="BI21" s="686"/>
      <c r="BJ21" s="686"/>
      <c r="BK21" s="686"/>
      <c r="BL21" s="686"/>
      <c r="BM21" s="686"/>
      <c r="BN21" s="687"/>
      <c r="BO21" s="688" t="s">
        <v>180</v>
      </c>
      <c r="BP21" s="688"/>
      <c r="BQ21" s="688"/>
      <c r="BR21" s="688"/>
      <c r="BS21" s="694" t="s">
        <v>136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284</v>
      </c>
      <c r="C22" s="683"/>
      <c r="D22" s="683"/>
      <c r="E22" s="683"/>
      <c r="F22" s="683"/>
      <c r="G22" s="683"/>
      <c r="H22" s="683"/>
      <c r="I22" s="683"/>
      <c r="J22" s="683"/>
      <c r="K22" s="683"/>
      <c r="L22" s="683"/>
      <c r="M22" s="683"/>
      <c r="N22" s="683"/>
      <c r="O22" s="683"/>
      <c r="P22" s="683"/>
      <c r="Q22" s="684"/>
      <c r="R22" s="685">
        <v>4835469</v>
      </c>
      <c r="S22" s="686"/>
      <c r="T22" s="686"/>
      <c r="U22" s="686"/>
      <c r="V22" s="686"/>
      <c r="W22" s="686"/>
      <c r="X22" s="686"/>
      <c r="Y22" s="687"/>
      <c r="Z22" s="688">
        <v>29.6</v>
      </c>
      <c r="AA22" s="688"/>
      <c r="AB22" s="688"/>
      <c r="AC22" s="688"/>
      <c r="AD22" s="689">
        <v>4213161</v>
      </c>
      <c r="AE22" s="689"/>
      <c r="AF22" s="689"/>
      <c r="AG22" s="689"/>
      <c r="AH22" s="689"/>
      <c r="AI22" s="689"/>
      <c r="AJ22" s="689"/>
      <c r="AK22" s="689"/>
      <c r="AL22" s="690">
        <v>64</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245</v>
      </c>
      <c r="BH22" s="686"/>
      <c r="BI22" s="686"/>
      <c r="BJ22" s="686"/>
      <c r="BK22" s="686"/>
      <c r="BL22" s="686"/>
      <c r="BM22" s="686"/>
      <c r="BN22" s="687"/>
      <c r="BO22" s="688" t="s">
        <v>136</v>
      </c>
      <c r="BP22" s="688"/>
      <c r="BQ22" s="688"/>
      <c r="BR22" s="688"/>
      <c r="BS22" s="694" t="s">
        <v>136</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287</v>
      </c>
      <c r="C23" s="683"/>
      <c r="D23" s="683"/>
      <c r="E23" s="683"/>
      <c r="F23" s="683"/>
      <c r="G23" s="683"/>
      <c r="H23" s="683"/>
      <c r="I23" s="683"/>
      <c r="J23" s="683"/>
      <c r="K23" s="683"/>
      <c r="L23" s="683"/>
      <c r="M23" s="683"/>
      <c r="N23" s="683"/>
      <c r="O23" s="683"/>
      <c r="P23" s="683"/>
      <c r="Q23" s="684"/>
      <c r="R23" s="685">
        <v>4213161</v>
      </c>
      <c r="S23" s="686"/>
      <c r="T23" s="686"/>
      <c r="U23" s="686"/>
      <c r="V23" s="686"/>
      <c r="W23" s="686"/>
      <c r="X23" s="686"/>
      <c r="Y23" s="687"/>
      <c r="Z23" s="688">
        <v>25.8</v>
      </c>
      <c r="AA23" s="688"/>
      <c r="AB23" s="688"/>
      <c r="AC23" s="688"/>
      <c r="AD23" s="689">
        <v>4213161</v>
      </c>
      <c r="AE23" s="689"/>
      <c r="AF23" s="689"/>
      <c r="AG23" s="689"/>
      <c r="AH23" s="689"/>
      <c r="AI23" s="689"/>
      <c r="AJ23" s="689"/>
      <c r="AK23" s="689"/>
      <c r="AL23" s="690">
        <v>64</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180</v>
      </c>
      <c r="BH23" s="686"/>
      <c r="BI23" s="686"/>
      <c r="BJ23" s="686"/>
      <c r="BK23" s="686"/>
      <c r="BL23" s="686"/>
      <c r="BM23" s="686"/>
      <c r="BN23" s="687"/>
      <c r="BO23" s="688" t="s">
        <v>245</v>
      </c>
      <c r="BP23" s="688"/>
      <c r="BQ23" s="688"/>
      <c r="BR23" s="688"/>
      <c r="BS23" s="694" t="s">
        <v>136</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2">
      <c r="B24" s="682" t="s">
        <v>294</v>
      </c>
      <c r="C24" s="683"/>
      <c r="D24" s="683"/>
      <c r="E24" s="683"/>
      <c r="F24" s="683"/>
      <c r="G24" s="683"/>
      <c r="H24" s="683"/>
      <c r="I24" s="683"/>
      <c r="J24" s="683"/>
      <c r="K24" s="683"/>
      <c r="L24" s="683"/>
      <c r="M24" s="683"/>
      <c r="N24" s="683"/>
      <c r="O24" s="683"/>
      <c r="P24" s="683"/>
      <c r="Q24" s="684"/>
      <c r="R24" s="685">
        <v>622308</v>
      </c>
      <c r="S24" s="686"/>
      <c r="T24" s="686"/>
      <c r="U24" s="686"/>
      <c r="V24" s="686"/>
      <c r="W24" s="686"/>
      <c r="X24" s="686"/>
      <c r="Y24" s="687"/>
      <c r="Z24" s="688">
        <v>3.8</v>
      </c>
      <c r="AA24" s="688"/>
      <c r="AB24" s="688"/>
      <c r="AC24" s="688"/>
      <c r="AD24" s="689" t="s">
        <v>136</v>
      </c>
      <c r="AE24" s="689"/>
      <c r="AF24" s="689"/>
      <c r="AG24" s="689"/>
      <c r="AH24" s="689"/>
      <c r="AI24" s="689"/>
      <c r="AJ24" s="689"/>
      <c r="AK24" s="689"/>
      <c r="AL24" s="690" t="s">
        <v>136</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245</v>
      </c>
      <c r="BH24" s="686"/>
      <c r="BI24" s="686"/>
      <c r="BJ24" s="686"/>
      <c r="BK24" s="686"/>
      <c r="BL24" s="686"/>
      <c r="BM24" s="686"/>
      <c r="BN24" s="687"/>
      <c r="BO24" s="688" t="s">
        <v>136</v>
      </c>
      <c r="BP24" s="688"/>
      <c r="BQ24" s="688"/>
      <c r="BR24" s="688"/>
      <c r="BS24" s="694" t="s">
        <v>245</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5908561</v>
      </c>
      <c r="CS24" s="675"/>
      <c r="CT24" s="675"/>
      <c r="CU24" s="675"/>
      <c r="CV24" s="675"/>
      <c r="CW24" s="675"/>
      <c r="CX24" s="675"/>
      <c r="CY24" s="676"/>
      <c r="CZ24" s="679">
        <v>37</v>
      </c>
      <c r="DA24" s="680"/>
      <c r="DB24" s="680"/>
      <c r="DC24" s="699"/>
      <c r="DD24" s="724">
        <v>3782207</v>
      </c>
      <c r="DE24" s="675"/>
      <c r="DF24" s="675"/>
      <c r="DG24" s="675"/>
      <c r="DH24" s="675"/>
      <c r="DI24" s="675"/>
      <c r="DJ24" s="675"/>
      <c r="DK24" s="676"/>
      <c r="DL24" s="724">
        <v>3642663</v>
      </c>
      <c r="DM24" s="675"/>
      <c r="DN24" s="675"/>
      <c r="DO24" s="675"/>
      <c r="DP24" s="675"/>
      <c r="DQ24" s="675"/>
      <c r="DR24" s="675"/>
      <c r="DS24" s="675"/>
      <c r="DT24" s="675"/>
      <c r="DU24" s="675"/>
      <c r="DV24" s="676"/>
      <c r="DW24" s="679">
        <v>53.7</v>
      </c>
      <c r="DX24" s="680"/>
      <c r="DY24" s="680"/>
      <c r="DZ24" s="680"/>
      <c r="EA24" s="680"/>
      <c r="EB24" s="680"/>
      <c r="EC24" s="681"/>
    </row>
    <row r="25" spans="2:133" ht="11.25" customHeight="1" x14ac:dyDescent="0.2">
      <c r="B25" s="682" t="s">
        <v>297</v>
      </c>
      <c r="C25" s="683"/>
      <c r="D25" s="683"/>
      <c r="E25" s="683"/>
      <c r="F25" s="683"/>
      <c r="G25" s="683"/>
      <c r="H25" s="683"/>
      <c r="I25" s="683"/>
      <c r="J25" s="683"/>
      <c r="K25" s="683"/>
      <c r="L25" s="683"/>
      <c r="M25" s="683"/>
      <c r="N25" s="683"/>
      <c r="O25" s="683"/>
      <c r="P25" s="683"/>
      <c r="Q25" s="684"/>
      <c r="R25" s="685" t="s">
        <v>245</v>
      </c>
      <c r="S25" s="686"/>
      <c r="T25" s="686"/>
      <c r="U25" s="686"/>
      <c r="V25" s="686"/>
      <c r="W25" s="686"/>
      <c r="X25" s="686"/>
      <c r="Y25" s="687"/>
      <c r="Z25" s="688" t="s">
        <v>245</v>
      </c>
      <c r="AA25" s="688"/>
      <c r="AB25" s="688"/>
      <c r="AC25" s="688"/>
      <c r="AD25" s="689" t="s">
        <v>245</v>
      </c>
      <c r="AE25" s="689"/>
      <c r="AF25" s="689"/>
      <c r="AG25" s="689"/>
      <c r="AH25" s="689"/>
      <c r="AI25" s="689"/>
      <c r="AJ25" s="689"/>
      <c r="AK25" s="689"/>
      <c r="AL25" s="690" t="s">
        <v>180</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180</v>
      </c>
      <c r="BH25" s="686"/>
      <c r="BI25" s="686"/>
      <c r="BJ25" s="686"/>
      <c r="BK25" s="686"/>
      <c r="BL25" s="686"/>
      <c r="BM25" s="686"/>
      <c r="BN25" s="687"/>
      <c r="BO25" s="688" t="s">
        <v>245</v>
      </c>
      <c r="BP25" s="688"/>
      <c r="BQ25" s="688"/>
      <c r="BR25" s="688"/>
      <c r="BS25" s="694" t="s">
        <v>180</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2074551</v>
      </c>
      <c r="CS25" s="721"/>
      <c r="CT25" s="721"/>
      <c r="CU25" s="721"/>
      <c r="CV25" s="721"/>
      <c r="CW25" s="721"/>
      <c r="CX25" s="721"/>
      <c r="CY25" s="722"/>
      <c r="CZ25" s="690">
        <v>13</v>
      </c>
      <c r="DA25" s="719"/>
      <c r="DB25" s="719"/>
      <c r="DC25" s="723"/>
      <c r="DD25" s="694">
        <v>1898246</v>
      </c>
      <c r="DE25" s="721"/>
      <c r="DF25" s="721"/>
      <c r="DG25" s="721"/>
      <c r="DH25" s="721"/>
      <c r="DI25" s="721"/>
      <c r="DJ25" s="721"/>
      <c r="DK25" s="722"/>
      <c r="DL25" s="694">
        <v>1821001</v>
      </c>
      <c r="DM25" s="721"/>
      <c r="DN25" s="721"/>
      <c r="DO25" s="721"/>
      <c r="DP25" s="721"/>
      <c r="DQ25" s="721"/>
      <c r="DR25" s="721"/>
      <c r="DS25" s="721"/>
      <c r="DT25" s="721"/>
      <c r="DU25" s="721"/>
      <c r="DV25" s="722"/>
      <c r="DW25" s="690">
        <v>26.8</v>
      </c>
      <c r="DX25" s="719"/>
      <c r="DY25" s="719"/>
      <c r="DZ25" s="719"/>
      <c r="EA25" s="719"/>
      <c r="EB25" s="719"/>
      <c r="EC25" s="720"/>
    </row>
    <row r="26" spans="2:133" ht="11.25" customHeight="1" x14ac:dyDescent="0.2">
      <c r="B26" s="682" t="s">
        <v>300</v>
      </c>
      <c r="C26" s="683"/>
      <c r="D26" s="683"/>
      <c r="E26" s="683"/>
      <c r="F26" s="683"/>
      <c r="G26" s="683"/>
      <c r="H26" s="683"/>
      <c r="I26" s="683"/>
      <c r="J26" s="683"/>
      <c r="K26" s="683"/>
      <c r="L26" s="683"/>
      <c r="M26" s="683"/>
      <c r="N26" s="683"/>
      <c r="O26" s="683"/>
      <c r="P26" s="683"/>
      <c r="Q26" s="684"/>
      <c r="R26" s="685">
        <v>7149290</v>
      </c>
      <c r="S26" s="686"/>
      <c r="T26" s="686"/>
      <c r="U26" s="686"/>
      <c r="V26" s="686"/>
      <c r="W26" s="686"/>
      <c r="X26" s="686"/>
      <c r="Y26" s="687"/>
      <c r="Z26" s="688">
        <v>43.8</v>
      </c>
      <c r="AA26" s="688"/>
      <c r="AB26" s="688"/>
      <c r="AC26" s="688"/>
      <c r="AD26" s="689">
        <v>6526982</v>
      </c>
      <c r="AE26" s="689"/>
      <c r="AF26" s="689"/>
      <c r="AG26" s="689"/>
      <c r="AH26" s="689"/>
      <c r="AI26" s="689"/>
      <c r="AJ26" s="689"/>
      <c r="AK26" s="689"/>
      <c r="AL26" s="690">
        <v>99.2</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180</v>
      </c>
      <c r="BH26" s="686"/>
      <c r="BI26" s="686"/>
      <c r="BJ26" s="686"/>
      <c r="BK26" s="686"/>
      <c r="BL26" s="686"/>
      <c r="BM26" s="686"/>
      <c r="BN26" s="687"/>
      <c r="BO26" s="688" t="s">
        <v>245</v>
      </c>
      <c r="BP26" s="688"/>
      <c r="BQ26" s="688"/>
      <c r="BR26" s="688"/>
      <c r="BS26" s="694" t="s">
        <v>136</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1293188</v>
      </c>
      <c r="CS26" s="686"/>
      <c r="CT26" s="686"/>
      <c r="CU26" s="686"/>
      <c r="CV26" s="686"/>
      <c r="CW26" s="686"/>
      <c r="CX26" s="686"/>
      <c r="CY26" s="687"/>
      <c r="CZ26" s="690">
        <v>8.1</v>
      </c>
      <c r="DA26" s="719"/>
      <c r="DB26" s="719"/>
      <c r="DC26" s="723"/>
      <c r="DD26" s="694">
        <v>1193041</v>
      </c>
      <c r="DE26" s="686"/>
      <c r="DF26" s="686"/>
      <c r="DG26" s="686"/>
      <c r="DH26" s="686"/>
      <c r="DI26" s="686"/>
      <c r="DJ26" s="686"/>
      <c r="DK26" s="687"/>
      <c r="DL26" s="694" t="s">
        <v>245</v>
      </c>
      <c r="DM26" s="686"/>
      <c r="DN26" s="686"/>
      <c r="DO26" s="686"/>
      <c r="DP26" s="686"/>
      <c r="DQ26" s="686"/>
      <c r="DR26" s="686"/>
      <c r="DS26" s="686"/>
      <c r="DT26" s="686"/>
      <c r="DU26" s="686"/>
      <c r="DV26" s="687"/>
      <c r="DW26" s="690" t="s">
        <v>180</v>
      </c>
      <c r="DX26" s="719"/>
      <c r="DY26" s="719"/>
      <c r="DZ26" s="719"/>
      <c r="EA26" s="719"/>
      <c r="EB26" s="719"/>
      <c r="EC26" s="720"/>
    </row>
    <row r="27" spans="2:133" ht="11.25" customHeight="1" x14ac:dyDescent="0.2">
      <c r="B27" s="682" t="s">
        <v>303</v>
      </c>
      <c r="C27" s="683"/>
      <c r="D27" s="683"/>
      <c r="E27" s="683"/>
      <c r="F27" s="683"/>
      <c r="G27" s="683"/>
      <c r="H27" s="683"/>
      <c r="I27" s="683"/>
      <c r="J27" s="683"/>
      <c r="K27" s="683"/>
      <c r="L27" s="683"/>
      <c r="M27" s="683"/>
      <c r="N27" s="683"/>
      <c r="O27" s="683"/>
      <c r="P27" s="683"/>
      <c r="Q27" s="684"/>
      <c r="R27" s="685">
        <v>2010</v>
      </c>
      <c r="S27" s="686"/>
      <c r="T27" s="686"/>
      <c r="U27" s="686"/>
      <c r="V27" s="686"/>
      <c r="W27" s="686"/>
      <c r="X27" s="686"/>
      <c r="Y27" s="687"/>
      <c r="Z27" s="688">
        <v>0</v>
      </c>
      <c r="AA27" s="688"/>
      <c r="AB27" s="688"/>
      <c r="AC27" s="688"/>
      <c r="AD27" s="689">
        <v>2010</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1727306</v>
      </c>
      <c r="BH27" s="686"/>
      <c r="BI27" s="686"/>
      <c r="BJ27" s="686"/>
      <c r="BK27" s="686"/>
      <c r="BL27" s="686"/>
      <c r="BM27" s="686"/>
      <c r="BN27" s="687"/>
      <c r="BO27" s="688">
        <v>100</v>
      </c>
      <c r="BP27" s="688"/>
      <c r="BQ27" s="688"/>
      <c r="BR27" s="688"/>
      <c r="BS27" s="694">
        <v>103351</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2916969</v>
      </c>
      <c r="CS27" s="721"/>
      <c r="CT27" s="721"/>
      <c r="CU27" s="721"/>
      <c r="CV27" s="721"/>
      <c r="CW27" s="721"/>
      <c r="CX27" s="721"/>
      <c r="CY27" s="722"/>
      <c r="CZ27" s="690">
        <v>18.2</v>
      </c>
      <c r="DA27" s="719"/>
      <c r="DB27" s="719"/>
      <c r="DC27" s="723"/>
      <c r="DD27" s="694">
        <v>987887</v>
      </c>
      <c r="DE27" s="721"/>
      <c r="DF27" s="721"/>
      <c r="DG27" s="721"/>
      <c r="DH27" s="721"/>
      <c r="DI27" s="721"/>
      <c r="DJ27" s="721"/>
      <c r="DK27" s="722"/>
      <c r="DL27" s="694">
        <v>925588</v>
      </c>
      <c r="DM27" s="721"/>
      <c r="DN27" s="721"/>
      <c r="DO27" s="721"/>
      <c r="DP27" s="721"/>
      <c r="DQ27" s="721"/>
      <c r="DR27" s="721"/>
      <c r="DS27" s="721"/>
      <c r="DT27" s="721"/>
      <c r="DU27" s="721"/>
      <c r="DV27" s="722"/>
      <c r="DW27" s="690">
        <v>13.6</v>
      </c>
      <c r="DX27" s="719"/>
      <c r="DY27" s="719"/>
      <c r="DZ27" s="719"/>
      <c r="EA27" s="719"/>
      <c r="EB27" s="719"/>
      <c r="EC27" s="720"/>
    </row>
    <row r="28" spans="2:133" ht="11.25" customHeight="1" x14ac:dyDescent="0.2">
      <c r="B28" s="682" t="s">
        <v>306</v>
      </c>
      <c r="C28" s="683"/>
      <c r="D28" s="683"/>
      <c r="E28" s="683"/>
      <c r="F28" s="683"/>
      <c r="G28" s="683"/>
      <c r="H28" s="683"/>
      <c r="I28" s="683"/>
      <c r="J28" s="683"/>
      <c r="K28" s="683"/>
      <c r="L28" s="683"/>
      <c r="M28" s="683"/>
      <c r="N28" s="683"/>
      <c r="O28" s="683"/>
      <c r="P28" s="683"/>
      <c r="Q28" s="684"/>
      <c r="R28" s="685">
        <v>82689</v>
      </c>
      <c r="S28" s="686"/>
      <c r="T28" s="686"/>
      <c r="U28" s="686"/>
      <c r="V28" s="686"/>
      <c r="W28" s="686"/>
      <c r="X28" s="686"/>
      <c r="Y28" s="687"/>
      <c r="Z28" s="688">
        <v>0.5</v>
      </c>
      <c r="AA28" s="688"/>
      <c r="AB28" s="688"/>
      <c r="AC28" s="688"/>
      <c r="AD28" s="689">
        <v>20854</v>
      </c>
      <c r="AE28" s="689"/>
      <c r="AF28" s="689"/>
      <c r="AG28" s="689"/>
      <c r="AH28" s="689"/>
      <c r="AI28" s="689"/>
      <c r="AJ28" s="689"/>
      <c r="AK28" s="689"/>
      <c r="AL28" s="690">
        <v>0.3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917041</v>
      </c>
      <c r="CS28" s="686"/>
      <c r="CT28" s="686"/>
      <c r="CU28" s="686"/>
      <c r="CV28" s="686"/>
      <c r="CW28" s="686"/>
      <c r="CX28" s="686"/>
      <c r="CY28" s="687"/>
      <c r="CZ28" s="690">
        <v>5.7</v>
      </c>
      <c r="DA28" s="719"/>
      <c r="DB28" s="719"/>
      <c r="DC28" s="723"/>
      <c r="DD28" s="694">
        <v>896074</v>
      </c>
      <c r="DE28" s="686"/>
      <c r="DF28" s="686"/>
      <c r="DG28" s="686"/>
      <c r="DH28" s="686"/>
      <c r="DI28" s="686"/>
      <c r="DJ28" s="686"/>
      <c r="DK28" s="687"/>
      <c r="DL28" s="694">
        <v>896074</v>
      </c>
      <c r="DM28" s="686"/>
      <c r="DN28" s="686"/>
      <c r="DO28" s="686"/>
      <c r="DP28" s="686"/>
      <c r="DQ28" s="686"/>
      <c r="DR28" s="686"/>
      <c r="DS28" s="686"/>
      <c r="DT28" s="686"/>
      <c r="DU28" s="686"/>
      <c r="DV28" s="687"/>
      <c r="DW28" s="690">
        <v>13.2</v>
      </c>
      <c r="DX28" s="719"/>
      <c r="DY28" s="719"/>
      <c r="DZ28" s="719"/>
      <c r="EA28" s="719"/>
      <c r="EB28" s="719"/>
      <c r="EC28" s="720"/>
    </row>
    <row r="29" spans="2:133" ht="11.25" customHeight="1" x14ac:dyDescent="0.2">
      <c r="B29" s="682" t="s">
        <v>308</v>
      </c>
      <c r="C29" s="683"/>
      <c r="D29" s="683"/>
      <c r="E29" s="683"/>
      <c r="F29" s="683"/>
      <c r="G29" s="683"/>
      <c r="H29" s="683"/>
      <c r="I29" s="683"/>
      <c r="J29" s="683"/>
      <c r="K29" s="683"/>
      <c r="L29" s="683"/>
      <c r="M29" s="683"/>
      <c r="N29" s="683"/>
      <c r="O29" s="683"/>
      <c r="P29" s="683"/>
      <c r="Q29" s="684"/>
      <c r="R29" s="685">
        <v>102930</v>
      </c>
      <c r="S29" s="686"/>
      <c r="T29" s="686"/>
      <c r="U29" s="686"/>
      <c r="V29" s="686"/>
      <c r="W29" s="686"/>
      <c r="X29" s="686"/>
      <c r="Y29" s="687"/>
      <c r="Z29" s="688">
        <v>0.6</v>
      </c>
      <c r="AA29" s="688"/>
      <c r="AB29" s="688"/>
      <c r="AC29" s="688"/>
      <c r="AD29" s="689">
        <v>4591</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309</v>
      </c>
      <c r="CE29" s="730"/>
      <c r="CF29" s="700" t="s">
        <v>310</v>
      </c>
      <c r="CG29" s="701"/>
      <c r="CH29" s="701"/>
      <c r="CI29" s="701"/>
      <c r="CJ29" s="701"/>
      <c r="CK29" s="701"/>
      <c r="CL29" s="701"/>
      <c r="CM29" s="701"/>
      <c r="CN29" s="701"/>
      <c r="CO29" s="701"/>
      <c r="CP29" s="701"/>
      <c r="CQ29" s="702"/>
      <c r="CR29" s="685">
        <v>917041</v>
      </c>
      <c r="CS29" s="721"/>
      <c r="CT29" s="721"/>
      <c r="CU29" s="721"/>
      <c r="CV29" s="721"/>
      <c r="CW29" s="721"/>
      <c r="CX29" s="721"/>
      <c r="CY29" s="722"/>
      <c r="CZ29" s="690">
        <v>5.7</v>
      </c>
      <c r="DA29" s="719"/>
      <c r="DB29" s="719"/>
      <c r="DC29" s="723"/>
      <c r="DD29" s="694">
        <v>896074</v>
      </c>
      <c r="DE29" s="721"/>
      <c r="DF29" s="721"/>
      <c r="DG29" s="721"/>
      <c r="DH29" s="721"/>
      <c r="DI29" s="721"/>
      <c r="DJ29" s="721"/>
      <c r="DK29" s="722"/>
      <c r="DL29" s="694">
        <v>896074</v>
      </c>
      <c r="DM29" s="721"/>
      <c r="DN29" s="721"/>
      <c r="DO29" s="721"/>
      <c r="DP29" s="721"/>
      <c r="DQ29" s="721"/>
      <c r="DR29" s="721"/>
      <c r="DS29" s="721"/>
      <c r="DT29" s="721"/>
      <c r="DU29" s="721"/>
      <c r="DV29" s="722"/>
      <c r="DW29" s="690">
        <v>13.2</v>
      </c>
      <c r="DX29" s="719"/>
      <c r="DY29" s="719"/>
      <c r="DZ29" s="719"/>
      <c r="EA29" s="719"/>
      <c r="EB29" s="719"/>
      <c r="EC29" s="720"/>
    </row>
    <row r="30" spans="2:133" ht="11.25" customHeight="1" x14ac:dyDescent="0.2">
      <c r="B30" s="682" t="s">
        <v>311</v>
      </c>
      <c r="C30" s="683"/>
      <c r="D30" s="683"/>
      <c r="E30" s="683"/>
      <c r="F30" s="683"/>
      <c r="G30" s="683"/>
      <c r="H30" s="683"/>
      <c r="I30" s="683"/>
      <c r="J30" s="683"/>
      <c r="K30" s="683"/>
      <c r="L30" s="683"/>
      <c r="M30" s="683"/>
      <c r="N30" s="683"/>
      <c r="O30" s="683"/>
      <c r="P30" s="683"/>
      <c r="Q30" s="684"/>
      <c r="R30" s="685">
        <v>34450</v>
      </c>
      <c r="S30" s="686"/>
      <c r="T30" s="686"/>
      <c r="U30" s="686"/>
      <c r="V30" s="686"/>
      <c r="W30" s="686"/>
      <c r="X30" s="686"/>
      <c r="Y30" s="687"/>
      <c r="Z30" s="688">
        <v>0.2</v>
      </c>
      <c r="AA30" s="688"/>
      <c r="AB30" s="688"/>
      <c r="AC30" s="688"/>
      <c r="AD30" s="689" t="s">
        <v>180</v>
      </c>
      <c r="AE30" s="689"/>
      <c r="AF30" s="689"/>
      <c r="AG30" s="689"/>
      <c r="AH30" s="689"/>
      <c r="AI30" s="689"/>
      <c r="AJ30" s="689"/>
      <c r="AK30" s="689"/>
      <c r="AL30" s="690" t="s">
        <v>136</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31"/>
      <c r="CE30" s="732"/>
      <c r="CF30" s="700" t="s">
        <v>314</v>
      </c>
      <c r="CG30" s="701"/>
      <c r="CH30" s="701"/>
      <c r="CI30" s="701"/>
      <c r="CJ30" s="701"/>
      <c r="CK30" s="701"/>
      <c r="CL30" s="701"/>
      <c r="CM30" s="701"/>
      <c r="CN30" s="701"/>
      <c r="CO30" s="701"/>
      <c r="CP30" s="701"/>
      <c r="CQ30" s="702"/>
      <c r="CR30" s="685">
        <v>872812</v>
      </c>
      <c r="CS30" s="686"/>
      <c r="CT30" s="686"/>
      <c r="CU30" s="686"/>
      <c r="CV30" s="686"/>
      <c r="CW30" s="686"/>
      <c r="CX30" s="686"/>
      <c r="CY30" s="687"/>
      <c r="CZ30" s="690">
        <v>5.5</v>
      </c>
      <c r="DA30" s="719"/>
      <c r="DB30" s="719"/>
      <c r="DC30" s="723"/>
      <c r="DD30" s="694">
        <v>851845</v>
      </c>
      <c r="DE30" s="686"/>
      <c r="DF30" s="686"/>
      <c r="DG30" s="686"/>
      <c r="DH30" s="686"/>
      <c r="DI30" s="686"/>
      <c r="DJ30" s="686"/>
      <c r="DK30" s="687"/>
      <c r="DL30" s="694">
        <v>851845</v>
      </c>
      <c r="DM30" s="686"/>
      <c r="DN30" s="686"/>
      <c r="DO30" s="686"/>
      <c r="DP30" s="686"/>
      <c r="DQ30" s="686"/>
      <c r="DR30" s="686"/>
      <c r="DS30" s="686"/>
      <c r="DT30" s="686"/>
      <c r="DU30" s="686"/>
      <c r="DV30" s="687"/>
      <c r="DW30" s="690">
        <v>12.6</v>
      </c>
      <c r="DX30" s="719"/>
      <c r="DY30" s="719"/>
      <c r="DZ30" s="719"/>
      <c r="EA30" s="719"/>
      <c r="EB30" s="719"/>
      <c r="EC30" s="720"/>
    </row>
    <row r="31" spans="2:133" ht="11.25" customHeight="1" x14ac:dyDescent="0.2">
      <c r="B31" s="682" t="s">
        <v>315</v>
      </c>
      <c r="C31" s="683"/>
      <c r="D31" s="683"/>
      <c r="E31" s="683"/>
      <c r="F31" s="683"/>
      <c r="G31" s="683"/>
      <c r="H31" s="683"/>
      <c r="I31" s="683"/>
      <c r="J31" s="683"/>
      <c r="K31" s="683"/>
      <c r="L31" s="683"/>
      <c r="M31" s="683"/>
      <c r="N31" s="683"/>
      <c r="O31" s="683"/>
      <c r="P31" s="683"/>
      <c r="Q31" s="684"/>
      <c r="R31" s="685">
        <v>4411194</v>
      </c>
      <c r="S31" s="686"/>
      <c r="T31" s="686"/>
      <c r="U31" s="686"/>
      <c r="V31" s="686"/>
      <c r="W31" s="686"/>
      <c r="X31" s="686"/>
      <c r="Y31" s="687"/>
      <c r="Z31" s="688">
        <v>27</v>
      </c>
      <c r="AA31" s="688"/>
      <c r="AB31" s="688"/>
      <c r="AC31" s="688"/>
      <c r="AD31" s="689" t="s">
        <v>136</v>
      </c>
      <c r="AE31" s="689"/>
      <c r="AF31" s="689"/>
      <c r="AG31" s="689"/>
      <c r="AH31" s="689"/>
      <c r="AI31" s="689"/>
      <c r="AJ31" s="689"/>
      <c r="AK31" s="689"/>
      <c r="AL31" s="690" t="s">
        <v>245</v>
      </c>
      <c r="AM31" s="691"/>
      <c r="AN31" s="691"/>
      <c r="AO31" s="692"/>
      <c r="AP31" s="742" t="s">
        <v>316</v>
      </c>
      <c r="AQ31" s="743"/>
      <c r="AR31" s="743"/>
      <c r="AS31" s="743"/>
      <c r="AT31" s="748" t="s">
        <v>317</v>
      </c>
      <c r="AU31" s="231"/>
      <c r="AV31" s="231"/>
      <c r="AW31" s="231"/>
      <c r="AX31" s="671" t="s">
        <v>190</v>
      </c>
      <c r="AY31" s="672"/>
      <c r="AZ31" s="672"/>
      <c r="BA31" s="672"/>
      <c r="BB31" s="672"/>
      <c r="BC31" s="672"/>
      <c r="BD31" s="672"/>
      <c r="BE31" s="672"/>
      <c r="BF31" s="673"/>
      <c r="BG31" s="753">
        <v>98.3</v>
      </c>
      <c r="BH31" s="740"/>
      <c r="BI31" s="740"/>
      <c r="BJ31" s="740"/>
      <c r="BK31" s="740"/>
      <c r="BL31" s="740"/>
      <c r="BM31" s="680">
        <v>93</v>
      </c>
      <c r="BN31" s="740"/>
      <c r="BO31" s="740"/>
      <c r="BP31" s="740"/>
      <c r="BQ31" s="741"/>
      <c r="BR31" s="753">
        <v>98.1</v>
      </c>
      <c r="BS31" s="740"/>
      <c r="BT31" s="740"/>
      <c r="BU31" s="740"/>
      <c r="BV31" s="740"/>
      <c r="BW31" s="740"/>
      <c r="BX31" s="680">
        <v>92.5</v>
      </c>
      <c r="BY31" s="740"/>
      <c r="BZ31" s="740"/>
      <c r="CA31" s="740"/>
      <c r="CB31" s="741"/>
      <c r="CD31" s="731"/>
      <c r="CE31" s="732"/>
      <c r="CF31" s="700" t="s">
        <v>318</v>
      </c>
      <c r="CG31" s="701"/>
      <c r="CH31" s="701"/>
      <c r="CI31" s="701"/>
      <c r="CJ31" s="701"/>
      <c r="CK31" s="701"/>
      <c r="CL31" s="701"/>
      <c r="CM31" s="701"/>
      <c r="CN31" s="701"/>
      <c r="CO31" s="701"/>
      <c r="CP31" s="701"/>
      <c r="CQ31" s="702"/>
      <c r="CR31" s="685">
        <v>44229</v>
      </c>
      <c r="CS31" s="721"/>
      <c r="CT31" s="721"/>
      <c r="CU31" s="721"/>
      <c r="CV31" s="721"/>
      <c r="CW31" s="721"/>
      <c r="CX31" s="721"/>
      <c r="CY31" s="722"/>
      <c r="CZ31" s="690">
        <v>0.3</v>
      </c>
      <c r="DA31" s="719"/>
      <c r="DB31" s="719"/>
      <c r="DC31" s="723"/>
      <c r="DD31" s="694">
        <v>44229</v>
      </c>
      <c r="DE31" s="721"/>
      <c r="DF31" s="721"/>
      <c r="DG31" s="721"/>
      <c r="DH31" s="721"/>
      <c r="DI31" s="721"/>
      <c r="DJ31" s="721"/>
      <c r="DK31" s="722"/>
      <c r="DL31" s="694">
        <v>44229</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5" t="s">
        <v>319</v>
      </c>
      <c r="C32" s="736"/>
      <c r="D32" s="736"/>
      <c r="E32" s="736"/>
      <c r="F32" s="736"/>
      <c r="G32" s="736"/>
      <c r="H32" s="736"/>
      <c r="I32" s="736"/>
      <c r="J32" s="736"/>
      <c r="K32" s="736"/>
      <c r="L32" s="736"/>
      <c r="M32" s="736"/>
      <c r="N32" s="736"/>
      <c r="O32" s="736"/>
      <c r="P32" s="736"/>
      <c r="Q32" s="737"/>
      <c r="R32" s="685">
        <v>21658</v>
      </c>
      <c r="S32" s="686"/>
      <c r="T32" s="686"/>
      <c r="U32" s="686"/>
      <c r="V32" s="686"/>
      <c r="W32" s="686"/>
      <c r="X32" s="686"/>
      <c r="Y32" s="687"/>
      <c r="Z32" s="688">
        <v>0.1</v>
      </c>
      <c r="AA32" s="688"/>
      <c r="AB32" s="688"/>
      <c r="AC32" s="688"/>
      <c r="AD32" s="689">
        <v>21658</v>
      </c>
      <c r="AE32" s="689"/>
      <c r="AF32" s="689"/>
      <c r="AG32" s="689"/>
      <c r="AH32" s="689"/>
      <c r="AI32" s="689"/>
      <c r="AJ32" s="689"/>
      <c r="AK32" s="689"/>
      <c r="AL32" s="690">
        <v>0.3</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99.1</v>
      </c>
      <c r="BH32" s="721"/>
      <c r="BI32" s="721"/>
      <c r="BJ32" s="721"/>
      <c r="BK32" s="721"/>
      <c r="BL32" s="721"/>
      <c r="BM32" s="691">
        <v>96.6</v>
      </c>
      <c r="BN32" s="751"/>
      <c r="BO32" s="751"/>
      <c r="BP32" s="751"/>
      <c r="BQ32" s="752"/>
      <c r="BR32" s="754">
        <v>98.8</v>
      </c>
      <c r="BS32" s="721"/>
      <c r="BT32" s="721"/>
      <c r="BU32" s="721"/>
      <c r="BV32" s="721"/>
      <c r="BW32" s="721"/>
      <c r="BX32" s="691">
        <v>96.4</v>
      </c>
      <c r="BY32" s="751"/>
      <c r="BZ32" s="751"/>
      <c r="CA32" s="751"/>
      <c r="CB32" s="752"/>
      <c r="CD32" s="733"/>
      <c r="CE32" s="734"/>
      <c r="CF32" s="700" t="s">
        <v>322</v>
      </c>
      <c r="CG32" s="701"/>
      <c r="CH32" s="701"/>
      <c r="CI32" s="701"/>
      <c r="CJ32" s="701"/>
      <c r="CK32" s="701"/>
      <c r="CL32" s="701"/>
      <c r="CM32" s="701"/>
      <c r="CN32" s="701"/>
      <c r="CO32" s="701"/>
      <c r="CP32" s="701"/>
      <c r="CQ32" s="702"/>
      <c r="CR32" s="685" t="s">
        <v>180</v>
      </c>
      <c r="CS32" s="686"/>
      <c r="CT32" s="686"/>
      <c r="CU32" s="686"/>
      <c r="CV32" s="686"/>
      <c r="CW32" s="686"/>
      <c r="CX32" s="686"/>
      <c r="CY32" s="687"/>
      <c r="CZ32" s="690" t="s">
        <v>245</v>
      </c>
      <c r="DA32" s="719"/>
      <c r="DB32" s="719"/>
      <c r="DC32" s="723"/>
      <c r="DD32" s="694" t="s">
        <v>180</v>
      </c>
      <c r="DE32" s="686"/>
      <c r="DF32" s="686"/>
      <c r="DG32" s="686"/>
      <c r="DH32" s="686"/>
      <c r="DI32" s="686"/>
      <c r="DJ32" s="686"/>
      <c r="DK32" s="687"/>
      <c r="DL32" s="694" t="s">
        <v>136</v>
      </c>
      <c r="DM32" s="686"/>
      <c r="DN32" s="686"/>
      <c r="DO32" s="686"/>
      <c r="DP32" s="686"/>
      <c r="DQ32" s="686"/>
      <c r="DR32" s="686"/>
      <c r="DS32" s="686"/>
      <c r="DT32" s="686"/>
      <c r="DU32" s="686"/>
      <c r="DV32" s="687"/>
      <c r="DW32" s="690" t="s">
        <v>245</v>
      </c>
      <c r="DX32" s="719"/>
      <c r="DY32" s="719"/>
      <c r="DZ32" s="719"/>
      <c r="EA32" s="719"/>
      <c r="EB32" s="719"/>
      <c r="EC32" s="720"/>
    </row>
    <row r="33" spans="2:133" ht="11.25" customHeight="1" x14ac:dyDescent="0.2">
      <c r="B33" s="682" t="s">
        <v>323</v>
      </c>
      <c r="C33" s="683"/>
      <c r="D33" s="683"/>
      <c r="E33" s="683"/>
      <c r="F33" s="683"/>
      <c r="G33" s="683"/>
      <c r="H33" s="683"/>
      <c r="I33" s="683"/>
      <c r="J33" s="683"/>
      <c r="K33" s="683"/>
      <c r="L33" s="683"/>
      <c r="M33" s="683"/>
      <c r="N33" s="683"/>
      <c r="O33" s="683"/>
      <c r="P33" s="683"/>
      <c r="Q33" s="684"/>
      <c r="R33" s="685">
        <v>1759379</v>
      </c>
      <c r="S33" s="686"/>
      <c r="T33" s="686"/>
      <c r="U33" s="686"/>
      <c r="V33" s="686"/>
      <c r="W33" s="686"/>
      <c r="X33" s="686"/>
      <c r="Y33" s="687"/>
      <c r="Z33" s="688">
        <v>10.8</v>
      </c>
      <c r="AA33" s="688"/>
      <c r="AB33" s="688"/>
      <c r="AC33" s="688"/>
      <c r="AD33" s="689" t="s">
        <v>180</v>
      </c>
      <c r="AE33" s="689"/>
      <c r="AF33" s="689"/>
      <c r="AG33" s="689"/>
      <c r="AH33" s="689"/>
      <c r="AI33" s="689"/>
      <c r="AJ33" s="689"/>
      <c r="AK33" s="689"/>
      <c r="AL33" s="690" t="s">
        <v>136</v>
      </c>
      <c r="AM33" s="691"/>
      <c r="AN33" s="691"/>
      <c r="AO33" s="692"/>
      <c r="AP33" s="746"/>
      <c r="AQ33" s="747"/>
      <c r="AR33" s="747"/>
      <c r="AS33" s="747"/>
      <c r="AT33" s="750"/>
      <c r="AU33" s="232"/>
      <c r="AV33" s="232"/>
      <c r="AW33" s="232"/>
      <c r="AX33" s="726" t="s">
        <v>324</v>
      </c>
      <c r="AY33" s="727"/>
      <c r="AZ33" s="727"/>
      <c r="BA33" s="727"/>
      <c r="BB33" s="727"/>
      <c r="BC33" s="727"/>
      <c r="BD33" s="727"/>
      <c r="BE33" s="727"/>
      <c r="BF33" s="728"/>
      <c r="BG33" s="755">
        <v>97.5</v>
      </c>
      <c r="BH33" s="756"/>
      <c r="BI33" s="756"/>
      <c r="BJ33" s="756"/>
      <c r="BK33" s="756"/>
      <c r="BL33" s="756"/>
      <c r="BM33" s="757">
        <v>89.6</v>
      </c>
      <c r="BN33" s="756"/>
      <c r="BO33" s="756"/>
      <c r="BP33" s="756"/>
      <c r="BQ33" s="758"/>
      <c r="BR33" s="755">
        <v>97.4</v>
      </c>
      <c r="BS33" s="756"/>
      <c r="BT33" s="756"/>
      <c r="BU33" s="756"/>
      <c r="BV33" s="756"/>
      <c r="BW33" s="756"/>
      <c r="BX33" s="757">
        <v>88.8</v>
      </c>
      <c r="BY33" s="756"/>
      <c r="BZ33" s="756"/>
      <c r="CA33" s="756"/>
      <c r="CB33" s="758"/>
      <c r="CD33" s="700" t="s">
        <v>325</v>
      </c>
      <c r="CE33" s="701"/>
      <c r="CF33" s="701"/>
      <c r="CG33" s="701"/>
      <c r="CH33" s="701"/>
      <c r="CI33" s="701"/>
      <c r="CJ33" s="701"/>
      <c r="CK33" s="701"/>
      <c r="CL33" s="701"/>
      <c r="CM33" s="701"/>
      <c r="CN33" s="701"/>
      <c r="CO33" s="701"/>
      <c r="CP33" s="701"/>
      <c r="CQ33" s="702"/>
      <c r="CR33" s="685">
        <v>7326222</v>
      </c>
      <c r="CS33" s="721"/>
      <c r="CT33" s="721"/>
      <c r="CU33" s="721"/>
      <c r="CV33" s="721"/>
      <c r="CW33" s="721"/>
      <c r="CX33" s="721"/>
      <c r="CY33" s="722"/>
      <c r="CZ33" s="690">
        <v>45.8</v>
      </c>
      <c r="DA33" s="719"/>
      <c r="DB33" s="719"/>
      <c r="DC33" s="723"/>
      <c r="DD33" s="694">
        <v>4010908</v>
      </c>
      <c r="DE33" s="721"/>
      <c r="DF33" s="721"/>
      <c r="DG33" s="721"/>
      <c r="DH33" s="721"/>
      <c r="DI33" s="721"/>
      <c r="DJ33" s="721"/>
      <c r="DK33" s="722"/>
      <c r="DL33" s="694">
        <v>2621611</v>
      </c>
      <c r="DM33" s="721"/>
      <c r="DN33" s="721"/>
      <c r="DO33" s="721"/>
      <c r="DP33" s="721"/>
      <c r="DQ33" s="721"/>
      <c r="DR33" s="721"/>
      <c r="DS33" s="721"/>
      <c r="DT33" s="721"/>
      <c r="DU33" s="721"/>
      <c r="DV33" s="722"/>
      <c r="DW33" s="690">
        <v>38.6</v>
      </c>
      <c r="DX33" s="719"/>
      <c r="DY33" s="719"/>
      <c r="DZ33" s="719"/>
      <c r="EA33" s="719"/>
      <c r="EB33" s="719"/>
      <c r="EC33" s="720"/>
    </row>
    <row r="34" spans="2:133" ht="11.25" customHeight="1" x14ac:dyDescent="0.2">
      <c r="B34" s="682" t="s">
        <v>326</v>
      </c>
      <c r="C34" s="683"/>
      <c r="D34" s="683"/>
      <c r="E34" s="683"/>
      <c r="F34" s="683"/>
      <c r="G34" s="683"/>
      <c r="H34" s="683"/>
      <c r="I34" s="683"/>
      <c r="J34" s="683"/>
      <c r="K34" s="683"/>
      <c r="L34" s="683"/>
      <c r="M34" s="683"/>
      <c r="N34" s="683"/>
      <c r="O34" s="683"/>
      <c r="P34" s="683"/>
      <c r="Q34" s="684"/>
      <c r="R34" s="685">
        <v>53618</v>
      </c>
      <c r="S34" s="686"/>
      <c r="T34" s="686"/>
      <c r="U34" s="686"/>
      <c r="V34" s="686"/>
      <c r="W34" s="686"/>
      <c r="X34" s="686"/>
      <c r="Y34" s="687"/>
      <c r="Z34" s="688">
        <v>0.3</v>
      </c>
      <c r="AA34" s="688"/>
      <c r="AB34" s="688"/>
      <c r="AC34" s="688"/>
      <c r="AD34" s="689">
        <v>5507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1892322</v>
      </c>
      <c r="CS34" s="686"/>
      <c r="CT34" s="686"/>
      <c r="CU34" s="686"/>
      <c r="CV34" s="686"/>
      <c r="CW34" s="686"/>
      <c r="CX34" s="686"/>
      <c r="CY34" s="687"/>
      <c r="CZ34" s="690">
        <v>11.8</v>
      </c>
      <c r="DA34" s="719"/>
      <c r="DB34" s="719"/>
      <c r="DC34" s="723"/>
      <c r="DD34" s="694">
        <v>1400755</v>
      </c>
      <c r="DE34" s="686"/>
      <c r="DF34" s="686"/>
      <c r="DG34" s="686"/>
      <c r="DH34" s="686"/>
      <c r="DI34" s="686"/>
      <c r="DJ34" s="686"/>
      <c r="DK34" s="687"/>
      <c r="DL34" s="694">
        <v>968079</v>
      </c>
      <c r="DM34" s="686"/>
      <c r="DN34" s="686"/>
      <c r="DO34" s="686"/>
      <c r="DP34" s="686"/>
      <c r="DQ34" s="686"/>
      <c r="DR34" s="686"/>
      <c r="DS34" s="686"/>
      <c r="DT34" s="686"/>
      <c r="DU34" s="686"/>
      <c r="DV34" s="687"/>
      <c r="DW34" s="690">
        <v>14.3</v>
      </c>
      <c r="DX34" s="719"/>
      <c r="DY34" s="719"/>
      <c r="DZ34" s="719"/>
      <c r="EA34" s="719"/>
      <c r="EB34" s="719"/>
      <c r="EC34" s="720"/>
    </row>
    <row r="35" spans="2:133" ht="11.25" customHeight="1" x14ac:dyDescent="0.2">
      <c r="B35" s="682" t="s">
        <v>328</v>
      </c>
      <c r="C35" s="683"/>
      <c r="D35" s="683"/>
      <c r="E35" s="683"/>
      <c r="F35" s="683"/>
      <c r="G35" s="683"/>
      <c r="H35" s="683"/>
      <c r="I35" s="683"/>
      <c r="J35" s="683"/>
      <c r="K35" s="683"/>
      <c r="L35" s="683"/>
      <c r="M35" s="683"/>
      <c r="N35" s="683"/>
      <c r="O35" s="683"/>
      <c r="P35" s="683"/>
      <c r="Q35" s="684"/>
      <c r="R35" s="685">
        <v>248986</v>
      </c>
      <c r="S35" s="686"/>
      <c r="T35" s="686"/>
      <c r="U35" s="686"/>
      <c r="V35" s="686"/>
      <c r="W35" s="686"/>
      <c r="X35" s="686"/>
      <c r="Y35" s="687"/>
      <c r="Z35" s="688">
        <v>1.5</v>
      </c>
      <c r="AA35" s="688"/>
      <c r="AB35" s="688"/>
      <c r="AC35" s="688"/>
      <c r="AD35" s="689" t="s">
        <v>180</v>
      </c>
      <c r="AE35" s="689"/>
      <c r="AF35" s="689"/>
      <c r="AG35" s="689"/>
      <c r="AH35" s="689"/>
      <c r="AI35" s="689"/>
      <c r="AJ35" s="689"/>
      <c r="AK35" s="689"/>
      <c r="AL35" s="690" t="s">
        <v>180</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116498</v>
      </c>
      <c r="CS35" s="721"/>
      <c r="CT35" s="721"/>
      <c r="CU35" s="721"/>
      <c r="CV35" s="721"/>
      <c r="CW35" s="721"/>
      <c r="CX35" s="721"/>
      <c r="CY35" s="722"/>
      <c r="CZ35" s="690">
        <v>0.7</v>
      </c>
      <c r="DA35" s="719"/>
      <c r="DB35" s="719"/>
      <c r="DC35" s="723"/>
      <c r="DD35" s="694">
        <v>89305</v>
      </c>
      <c r="DE35" s="721"/>
      <c r="DF35" s="721"/>
      <c r="DG35" s="721"/>
      <c r="DH35" s="721"/>
      <c r="DI35" s="721"/>
      <c r="DJ35" s="721"/>
      <c r="DK35" s="722"/>
      <c r="DL35" s="694">
        <v>73573</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2">
      <c r="B36" s="682" t="s">
        <v>332</v>
      </c>
      <c r="C36" s="683"/>
      <c r="D36" s="683"/>
      <c r="E36" s="683"/>
      <c r="F36" s="683"/>
      <c r="G36" s="683"/>
      <c r="H36" s="683"/>
      <c r="I36" s="683"/>
      <c r="J36" s="683"/>
      <c r="K36" s="683"/>
      <c r="L36" s="683"/>
      <c r="M36" s="683"/>
      <c r="N36" s="683"/>
      <c r="O36" s="683"/>
      <c r="P36" s="683"/>
      <c r="Q36" s="684"/>
      <c r="R36" s="685">
        <v>360867</v>
      </c>
      <c r="S36" s="686"/>
      <c r="T36" s="686"/>
      <c r="U36" s="686"/>
      <c r="V36" s="686"/>
      <c r="W36" s="686"/>
      <c r="X36" s="686"/>
      <c r="Y36" s="687"/>
      <c r="Z36" s="688">
        <v>2.2000000000000002</v>
      </c>
      <c r="AA36" s="688"/>
      <c r="AB36" s="688"/>
      <c r="AC36" s="688"/>
      <c r="AD36" s="689" t="s">
        <v>136</v>
      </c>
      <c r="AE36" s="689"/>
      <c r="AF36" s="689"/>
      <c r="AG36" s="689"/>
      <c r="AH36" s="689"/>
      <c r="AI36" s="689"/>
      <c r="AJ36" s="689"/>
      <c r="AK36" s="689"/>
      <c r="AL36" s="690" t="s">
        <v>180</v>
      </c>
      <c r="AM36" s="691"/>
      <c r="AN36" s="691"/>
      <c r="AO36" s="692"/>
      <c r="AP36" s="235"/>
      <c r="AQ36" s="759" t="s">
        <v>333</v>
      </c>
      <c r="AR36" s="760"/>
      <c r="AS36" s="760"/>
      <c r="AT36" s="760"/>
      <c r="AU36" s="760"/>
      <c r="AV36" s="760"/>
      <c r="AW36" s="760"/>
      <c r="AX36" s="760"/>
      <c r="AY36" s="761"/>
      <c r="AZ36" s="674">
        <v>1742750</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39889</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3572144</v>
      </c>
      <c r="CS36" s="686"/>
      <c r="CT36" s="686"/>
      <c r="CU36" s="686"/>
      <c r="CV36" s="686"/>
      <c r="CW36" s="686"/>
      <c r="CX36" s="686"/>
      <c r="CY36" s="687"/>
      <c r="CZ36" s="690">
        <v>22.3</v>
      </c>
      <c r="DA36" s="719"/>
      <c r="DB36" s="719"/>
      <c r="DC36" s="723"/>
      <c r="DD36" s="694">
        <v>1248447</v>
      </c>
      <c r="DE36" s="686"/>
      <c r="DF36" s="686"/>
      <c r="DG36" s="686"/>
      <c r="DH36" s="686"/>
      <c r="DI36" s="686"/>
      <c r="DJ36" s="686"/>
      <c r="DK36" s="687"/>
      <c r="DL36" s="694">
        <v>570877</v>
      </c>
      <c r="DM36" s="686"/>
      <c r="DN36" s="686"/>
      <c r="DO36" s="686"/>
      <c r="DP36" s="686"/>
      <c r="DQ36" s="686"/>
      <c r="DR36" s="686"/>
      <c r="DS36" s="686"/>
      <c r="DT36" s="686"/>
      <c r="DU36" s="686"/>
      <c r="DV36" s="687"/>
      <c r="DW36" s="690">
        <v>8.4</v>
      </c>
      <c r="DX36" s="719"/>
      <c r="DY36" s="719"/>
      <c r="DZ36" s="719"/>
      <c r="EA36" s="719"/>
      <c r="EB36" s="719"/>
      <c r="EC36" s="720"/>
    </row>
    <row r="37" spans="2:133" ht="11.25" customHeight="1" x14ac:dyDescent="0.2">
      <c r="B37" s="682" t="s">
        <v>336</v>
      </c>
      <c r="C37" s="683"/>
      <c r="D37" s="683"/>
      <c r="E37" s="683"/>
      <c r="F37" s="683"/>
      <c r="G37" s="683"/>
      <c r="H37" s="683"/>
      <c r="I37" s="683"/>
      <c r="J37" s="683"/>
      <c r="K37" s="683"/>
      <c r="L37" s="683"/>
      <c r="M37" s="683"/>
      <c r="N37" s="683"/>
      <c r="O37" s="683"/>
      <c r="P37" s="683"/>
      <c r="Q37" s="684"/>
      <c r="R37" s="685">
        <v>303727</v>
      </c>
      <c r="S37" s="686"/>
      <c r="T37" s="686"/>
      <c r="U37" s="686"/>
      <c r="V37" s="686"/>
      <c r="W37" s="686"/>
      <c r="X37" s="686"/>
      <c r="Y37" s="687"/>
      <c r="Z37" s="688">
        <v>1.9</v>
      </c>
      <c r="AA37" s="688"/>
      <c r="AB37" s="688"/>
      <c r="AC37" s="688"/>
      <c r="AD37" s="689" t="s">
        <v>245</v>
      </c>
      <c r="AE37" s="689"/>
      <c r="AF37" s="689"/>
      <c r="AG37" s="689"/>
      <c r="AH37" s="689"/>
      <c r="AI37" s="689"/>
      <c r="AJ37" s="689"/>
      <c r="AK37" s="689"/>
      <c r="AL37" s="690" t="s">
        <v>180</v>
      </c>
      <c r="AM37" s="691"/>
      <c r="AN37" s="691"/>
      <c r="AO37" s="692"/>
      <c r="AQ37" s="763" t="s">
        <v>337</v>
      </c>
      <c r="AR37" s="764"/>
      <c r="AS37" s="764"/>
      <c r="AT37" s="764"/>
      <c r="AU37" s="764"/>
      <c r="AV37" s="764"/>
      <c r="AW37" s="764"/>
      <c r="AX37" s="764"/>
      <c r="AY37" s="765"/>
      <c r="AZ37" s="685">
        <v>303838</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-3815</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43907</v>
      </c>
      <c r="CS37" s="721"/>
      <c r="CT37" s="721"/>
      <c r="CU37" s="721"/>
      <c r="CV37" s="721"/>
      <c r="CW37" s="721"/>
      <c r="CX37" s="721"/>
      <c r="CY37" s="722"/>
      <c r="CZ37" s="690">
        <v>0.3</v>
      </c>
      <c r="DA37" s="719"/>
      <c r="DB37" s="719"/>
      <c r="DC37" s="723"/>
      <c r="DD37" s="694">
        <v>43907</v>
      </c>
      <c r="DE37" s="721"/>
      <c r="DF37" s="721"/>
      <c r="DG37" s="721"/>
      <c r="DH37" s="721"/>
      <c r="DI37" s="721"/>
      <c r="DJ37" s="721"/>
      <c r="DK37" s="722"/>
      <c r="DL37" s="694">
        <v>40401</v>
      </c>
      <c r="DM37" s="721"/>
      <c r="DN37" s="721"/>
      <c r="DO37" s="721"/>
      <c r="DP37" s="721"/>
      <c r="DQ37" s="721"/>
      <c r="DR37" s="721"/>
      <c r="DS37" s="721"/>
      <c r="DT37" s="721"/>
      <c r="DU37" s="721"/>
      <c r="DV37" s="722"/>
      <c r="DW37" s="690">
        <v>0.6</v>
      </c>
      <c r="DX37" s="719"/>
      <c r="DY37" s="719"/>
      <c r="DZ37" s="719"/>
      <c r="EA37" s="719"/>
      <c r="EB37" s="719"/>
      <c r="EC37" s="720"/>
    </row>
    <row r="38" spans="2:133" ht="11.25" customHeight="1" x14ac:dyDescent="0.2">
      <c r="B38" s="682" t="s">
        <v>340</v>
      </c>
      <c r="C38" s="683"/>
      <c r="D38" s="683"/>
      <c r="E38" s="683"/>
      <c r="F38" s="683"/>
      <c r="G38" s="683"/>
      <c r="H38" s="683"/>
      <c r="I38" s="683"/>
      <c r="J38" s="683"/>
      <c r="K38" s="683"/>
      <c r="L38" s="683"/>
      <c r="M38" s="683"/>
      <c r="N38" s="683"/>
      <c r="O38" s="683"/>
      <c r="P38" s="683"/>
      <c r="Q38" s="684"/>
      <c r="R38" s="685">
        <v>277435</v>
      </c>
      <c r="S38" s="686"/>
      <c r="T38" s="686"/>
      <c r="U38" s="686"/>
      <c r="V38" s="686"/>
      <c r="W38" s="686"/>
      <c r="X38" s="686"/>
      <c r="Y38" s="687"/>
      <c r="Z38" s="688">
        <v>1.7</v>
      </c>
      <c r="AA38" s="688"/>
      <c r="AB38" s="688"/>
      <c r="AC38" s="688"/>
      <c r="AD38" s="689">
        <v>100</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130973</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3091</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1307939</v>
      </c>
      <c r="CS38" s="686"/>
      <c r="CT38" s="686"/>
      <c r="CU38" s="686"/>
      <c r="CV38" s="686"/>
      <c r="CW38" s="686"/>
      <c r="CX38" s="686"/>
      <c r="CY38" s="687"/>
      <c r="CZ38" s="690">
        <v>8.1999999999999993</v>
      </c>
      <c r="DA38" s="719"/>
      <c r="DB38" s="719"/>
      <c r="DC38" s="723"/>
      <c r="DD38" s="694">
        <v>1075499</v>
      </c>
      <c r="DE38" s="686"/>
      <c r="DF38" s="686"/>
      <c r="DG38" s="686"/>
      <c r="DH38" s="686"/>
      <c r="DI38" s="686"/>
      <c r="DJ38" s="686"/>
      <c r="DK38" s="687"/>
      <c r="DL38" s="694">
        <v>1009082</v>
      </c>
      <c r="DM38" s="686"/>
      <c r="DN38" s="686"/>
      <c r="DO38" s="686"/>
      <c r="DP38" s="686"/>
      <c r="DQ38" s="686"/>
      <c r="DR38" s="686"/>
      <c r="DS38" s="686"/>
      <c r="DT38" s="686"/>
      <c r="DU38" s="686"/>
      <c r="DV38" s="687"/>
      <c r="DW38" s="690">
        <v>14.9</v>
      </c>
      <c r="DX38" s="719"/>
      <c r="DY38" s="719"/>
      <c r="DZ38" s="719"/>
      <c r="EA38" s="719"/>
      <c r="EB38" s="719"/>
      <c r="EC38" s="720"/>
    </row>
    <row r="39" spans="2:133" ht="11.25" customHeight="1" x14ac:dyDescent="0.2">
      <c r="B39" s="682" t="s">
        <v>344</v>
      </c>
      <c r="C39" s="683"/>
      <c r="D39" s="683"/>
      <c r="E39" s="683"/>
      <c r="F39" s="683"/>
      <c r="G39" s="683"/>
      <c r="H39" s="683"/>
      <c r="I39" s="683"/>
      <c r="J39" s="683"/>
      <c r="K39" s="683"/>
      <c r="L39" s="683"/>
      <c r="M39" s="683"/>
      <c r="N39" s="683"/>
      <c r="O39" s="683"/>
      <c r="P39" s="683"/>
      <c r="Q39" s="684"/>
      <c r="R39" s="685">
        <v>1500594</v>
      </c>
      <c r="S39" s="686"/>
      <c r="T39" s="686"/>
      <c r="U39" s="686"/>
      <c r="V39" s="686"/>
      <c r="W39" s="686"/>
      <c r="X39" s="686"/>
      <c r="Y39" s="687"/>
      <c r="Z39" s="688">
        <v>9.1999999999999993</v>
      </c>
      <c r="AA39" s="688"/>
      <c r="AB39" s="688"/>
      <c r="AC39" s="688"/>
      <c r="AD39" s="689" t="s">
        <v>180</v>
      </c>
      <c r="AE39" s="689"/>
      <c r="AF39" s="689"/>
      <c r="AG39" s="689"/>
      <c r="AH39" s="689"/>
      <c r="AI39" s="689"/>
      <c r="AJ39" s="689"/>
      <c r="AK39" s="689"/>
      <c r="AL39" s="690" t="s">
        <v>180</v>
      </c>
      <c r="AM39" s="691"/>
      <c r="AN39" s="691"/>
      <c r="AO39" s="692"/>
      <c r="AQ39" s="763" t="s">
        <v>345</v>
      </c>
      <c r="AR39" s="764"/>
      <c r="AS39" s="764"/>
      <c r="AT39" s="764"/>
      <c r="AU39" s="764"/>
      <c r="AV39" s="764"/>
      <c r="AW39" s="764"/>
      <c r="AX39" s="764"/>
      <c r="AY39" s="765"/>
      <c r="AZ39" s="685">
        <v>98618</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4996</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296477</v>
      </c>
      <c r="CS39" s="721"/>
      <c r="CT39" s="721"/>
      <c r="CU39" s="721"/>
      <c r="CV39" s="721"/>
      <c r="CW39" s="721"/>
      <c r="CX39" s="721"/>
      <c r="CY39" s="722"/>
      <c r="CZ39" s="690">
        <v>1.9</v>
      </c>
      <c r="DA39" s="719"/>
      <c r="DB39" s="719"/>
      <c r="DC39" s="723"/>
      <c r="DD39" s="694">
        <v>178360</v>
      </c>
      <c r="DE39" s="721"/>
      <c r="DF39" s="721"/>
      <c r="DG39" s="721"/>
      <c r="DH39" s="721"/>
      <c r="DI39" s="721"/>
      <c r="DJ39" s="721"/>
      <c r="DK39" s="722"/>
      <c r="DL39" s="694" t="s">
        <v>180</v>
      </c>
      <c r="DM39" s="721"/>
      <c r="DN39" s="721"/>
      <c r="DO39" s="721"/>
      <c r="DP39" s="721"/>
      <c r="DQ39" s="721"/>
      <c r="DR39" s="721"/>
      <c r="DS39" s="721"/>
      <c r="DT39" s="721"/>
      <c r="DU39" s="721"/>
      <c r="DV39" s="722"/>
      <c r="DW39" s="690" t="s">
        <v>180</v>
      </c>
      <c r="DX39" s="719"/>
      <c r="DY39" s="719"/>
      <c r="DZ39" s="719"/>
      <c r="EA39" s="719"/>
      <c r="EB39" s="719"/>
      <c r="EC39" s="720"/>
    </row>
    <row r="40" spans="2:133" ht="11.25" customHeight="1" x14ac:dyDescent="0.2">
      <c r="B40" s="682" t="s">
        <v>348</v>
      </c>
      <c r="C40" s="683"/>
      <c r="D40" s="683"/>
      <c r="E40" s="683"/>
      <c r="F40" s="683"/>
      <c r="G40" s="683"/>
      <c r="H40" s="683"/>
      <c r="I40" s="683"/>
      <c r="J40" s="683"/>
      <c r="K40" s="683"/>
      <c r="L40" s="683"/>
      <c r="M40" s="683"/>
      <c r="N40" s="683"/>
      <c r="O40" s="683"/>
      <c r="P40" s="683"/>
      <c r="Q40" s="684"/>
      <c r="R40" s="685" t="s">
        <v>245</v>
      </c>
      <c r="S40" s="686"/>
      <c r="T40" s="686"/>
      <c r="U40" s="686"/>
      <c r="V40" s="686"/>
      <c r="W40" s="686"/>
      <c r="X40" s="686"/>
      <c r="Y40" s="687"/>
      <c r="Z40" s="688" t="s">
        <v>180</v>
      </c>
      <c r="AA40" s="688"/>
      <c r="AB40" s="688"/>
      <c r="AC40" s="688"/>
      <c r="AD40" s="689" t="s">
        <v>180</v>
      </c>
      <c r="AE40" s="689"/>
      <c r="AF40" s="689"/>
      <c r="AG40" s="689"/>
      <c r="AH40" s="689"/>
      <c r="AI40" s="689"/>
      <c r="AJ40" s="689"/>
      <c r="AK40" s="689"/>
      <c r="AL40" s="690" t="s">
        <v>136</v>
      </c>
      <c r="AM40" s="691"/>
      <c r="AN40" s="691"/>
      <c r="AO40" s="692"/>
      <c r="AQ40" s="763" t="s">
        <v>349</v>
      </c>
      <c r="AR40" s="764"/>
      <c r="AS40" s="764"/>
      <c r="AT40" s="764"/>
      <c r="AU40" s="764"/>
      <c r="AV40" s="764"/>
      <c r="AW40" s="764"/>
      <c r="AX40" s="764"/>
      <c r="AY40" s="765"/>
      <c r="AZ40" s="685" t="s">
        <v>245</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96</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140842</v>
      </c>
      <c r="CS40" s="686"/>
      <c r="CT40" s="686"/>
      <c r="CU40" s="686"/>
      <c r="CV40" s="686"/>
      <c r="CW40" s="686"/>
      <c r="CX40" s="686"/>
      <c r="CY40" s="687"/>
      <c r="CZ40" s="690">
        <v>0.9</v>
      </c>
      <c r="DA40" s="719"/>
      <c r="DB40" s="719"/>
      <c r="DC40" s="723"/>
      <c r="DD40" s="694">
        <v>18542</v>
      </c>
      <c r="DE40" s="686"/>
      <c r="DF40" s="686"/>
      <c r="DG40" s="686"/>
      <c r="DH40" s="686"/>
      <c r="DI40" s="686"/>
      <c r="DJ40" s="686"/>
      <c r="DK40" s="687"/>
      <c r="DL40" s="694" t="s">
        <v>180</v>
      </c>
      <c r="DM40" s="686"/>
      <c r="DN40" s="686"/>
      <c r="DO40" s="686"/>
      <c r="DP40" s="686"/>
      <c r="DQ40" s="686"/>
      <c r="DR40" s="686"/>
      <c r="DS40" s="686"/>
      <c r="DT40" s="686"/>
      <c r="DU40" s="686"/>
      <c r="DV40" s="687"/>
      <c r="DW40" s="690" t="s">
        <v>180</v>
      </c>
      <c r="DX40" s="719"/>
      <c r="DY40" s="719"/>
      <c r="DZ40" s="719"/>
      <c r="EA40" s="719"/>
      <c r="EB40" s="719"/>
      <c r="EC40" s="720"/>
    </row>
    <row r="41" spans="2:133" ht="11.25" customHeight="1" x14ac:dyDescent="0.2">
      <c r="B41" s="682" t="s">
        <v>353</v>
      </c>
      <c r="C41" s="683"/>
      <c r="D41" s="683"/>
      <c r="E41" s="683"/>
      <c r="F41" s="683"/>
      <c r="G41" s="683"/>
      <c r="H41" s="683"/>
      <c r="I41" s="683"/>
      <c r="J41" s="683"/>
      <c r="K41" s="683"/>
      <c r="L41" s="683"/>
      <c r="M41" s="683"/>
      <c r="N41" s="683"/>
      <c r="O41" s="683"/>
      <c r="P41" s="683"/>
      <c r="Q41" s="684"/>
      <c r="R41" s="685" t="s">
        <v>245</v>
      </c>
      <c r="S41" s="686"/>
      <c r="T41" s="686"/>
      <c r="U41" s="686"/>
      <c r="V41" s="686"/>
      <c r="W41" s="686"/>
      <c r="X41" s="686"/>
      <c r="Y41" s="687"/>
      <c r="Z41" s="688" t="s">
        <v>180</v>
      </c>
      <c r="AA41" s="688"/>
      <c r="AB41" s="688"/>
      <c r="AC41" s="688"/>
      <c r="AD41" s="689" t="s">
        <v>245</v>
      </c>
      <c r="AE41" s="689"/>
      <c r="AF41" s="689"/>
      <c r="AG41" s="689"/>
      <c r="AH41" s="689"/>
      <c r="AI41" s="689"/>
      <c r="AJ41" s="689"/>
      <c r="AK41" s="689"/>
      <c r="AL41" s="690" t="s">
        <v>245</v>
      </c>
      <c r="AM41" s="691"/>
      <c r="AN41" s="691"/>
      <c r="AO41" s="692"/>
      <c r="AQ41" s="763" t="s">
        <v>354</v>
      </c>
      <c r="AR41" s="764"/>
      <c r="AS41" s="764"/>
      <c r="AT41" s="764"/>
      <c r="AU41" s="764"/>
      <c r="AV41" s="764"/>
      <c r="AW41" s="764"/>
      <c r="AX41" s="764"/>
      <c r="AY41" s="765"/>
      <c r="AZ41" s="685">
        <v>295242</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245</v>
      </c>
      <c r="DA41" s="719"/>
      <c r="DB41" s="719"/>
      <c r="DC41" s="723"/>
      <c r="DD41" s="694" t="s">
        <v>180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357</v>
      </c>
      <c r="C42" s="683"/>
      <c r="D42" s="683"/>
      <c r="E42" s="683"/>
      <c r="F42" s="683"/>
      <c r="G42" s="683"/>
      <c r="H42" s="683"/>
      <c r="I42" s="683"/>
      <c r="J42" s="683"/>
      <c r="K42" s="683"/>
      <c r="L42" s="683"/>
      <c r="M42" s="683"/>
      <c r="N42" s="683"/>
      <c r="O42" s="683"/>
      <c r="P42" s="683"/>
      <c r="Q42" s="684"/>
      <c r="R42" s="685">
        <v>203994</v>
      </c>
      <c r="S42" s="686"/>
      <c r="T42" s="686"/>
      <c r="U42" s="686"/>
      <c r="V42" s="686"/>
      <c r="W42" s="686"/>
      <c r="X42" s="686"/>
      <c r="Y42" s="687"/>
      <c r="Z42" s="688">
        <v>1.3</v>
      </c>
      <c r="AA42" s="688"/>
      <c r="AB42" s="688"/>
      <c r="AC42" s="688"/>
      <c r="AD42" s="689" t="s">
        <v>245</v>
      </c>
      <c r="AE42" s="689"/>
      <c r="AF42" s="689"/>
      <c r="AG42" s="689"/>
      <c r="AH42" s="689"/>
      <c r="AI42" s="689"/>
      <c r="AJ42" s="689"/>
      <c r="AK42" s="689"/>
      <c r="AL42" s="690" t="s">
        <v>180</v>
      </c>
      <c r="AM42" s="691"/>
      <c r="AN42" s="691"/>
      <c r="AO42" s="692"/>
      <c r="AQ42" s="784" t="s">
        <v>358</v>
      </c>
      <c r="AR42" s="785"/>
      <c r="AS42" s="785"/>
      <c r="AT42" s="785"/>
      <c r="AU42" s="785"/>
      <c r="AV42" s="785"/>
      <c r="AW42" s="785"/>
      <c r="AX42" s="785"/>
      <c r="AY42" s="786"/>
      <c r="AZ42" s="776">
        <v>914079</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373</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2751771</v>
      </c>
      <c r="CS42" s="686"/>
      <c r="CT42" s="686"/>
      <c r="CU42" s="686"/>
      <c r="CV42" s="686"/>
      <c r="CW42" s="686"/>
      <c r="CX42" s="686"/>
      <c r="CY42" s="687"/>
      <c r="CZ42" s="690">
        <v>17.2</v>
      </c>
      <c r="DA42" s="691"/>
      <c r="DB42" s="691"/>
      <c r="DC42" s="703"/>
      <c r="DD42" s="694">
        <v>468603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361</v>
      </c>
      <c r="C43" s="727"/>
      <c r="D43" s="727"/>
      <c r="E43" s="727"/>
      <c r="F43" s="727"/>
      <c r="G43" s="727"/>
      <c r="H43" s="727"/>
      <c r="I43" s="727"/>
      <c r="J43" s="727"/>
      <c r="K43" s="727"/>
      <c r="L43" s="727"/>
      <c r="M43" s="727"/>
      <c r="N43" s="727"/>
      <c r="O43" s="727"/>
      <c r="P43" s="727"/>
      <c r="Q43" s="728"/>
      <c r="R43" s="776">
        <v>16308827</v>
      </c>
      <c r="S43" s="777"/>
      <c r="T43" s="777"/>
      <c r="U43" s="777"/>
      <c r="V43" s="777"/>
      <c r="W43" s="777"/>
      <c r="X43" s="777"/>
      <c r="Y43" s="778"/>
      <c r="Z43" s="779">
        <v>100</v>
      </c>
      <c r="AA43" s="779"/>
      <c r="AB43" s="779"/>
      <c r="AC43" s="779"/>
      <c r="AD43" s="780">
        <v>6581702</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129968</v>
      </c>
      <c r="CS43" s="721"/>
      <c r="CT43" s="721"/>
      <c r="CU43" s="721"/>
      <c r="CV43" s="721"/>
      <c r="CW43" s="721"/>
      <c r="CX43" s="721"/>
      <c r="CY43" s="722"/>
      <c r="CZ43" s="690">
        <v>0.8</v>
      </c>
      <c r="DA43" s="719"/>
      <c r="DB43" s="719"/>
      <c r="DC43" s="723"/>
      <c r="DD43" s="694">
        <v>128320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2225286</v>
      </c>
      <c r="CS44" s="686"/>
      <c r="CT44" s="686"/>
      <c r="CU44" s="686"/>
      <c r="CV44" s="686"/>
      <c r="CW44" s="686"/>
      <c r="CX44" s="686"/>
      <c r="CY44" s="687"/>
      <c r="CZ44" s="690">
        <v>13.9</v>
      </c>
      <c r="DA44" s="691"/>
      <c r="DB44" s="691"/>
      <c r="DC44" s="703"/>
      <c r="DD44" s="694">
        <v>342806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1740059</v>
      </c>
      <c r="CS45" s="721"/>
      <c r="CT45" s="721"/>
      <c r="CU45" s="721"/>
      <c r="CV45" s="721"/>
      <c r="CW45" s="721"/>
      <c r="CX45" s="721"/>
      <c r="CY45" s="722"/>
      <c r="CZ45" s="690">
        <v>10.9</v>
      </c>
      <c r="DA45" s="719"/>
      <c r="DB45" s="719"/>
      <c r="DC45" s="723"/>
      <c r="DD45" s="694">
        <v>133752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417497</v>
      </c>
      <c r="CS46" s="686"/>
      <c r="CT46" s="686"/>
      <c r="CU46" s="686"/>
      <c r="CV46" s="686"/>
      <c r="CW46" s="686"/>
      <c r="CX46" s="686"/>
      <c r="CY46" s="687"/>
      <c r="CZ46" s="690">
        <v>2.6</v>
      </c>
      <c r="DA46" s="691"/>
      <c r="DB46" s="691"/>
      <c r="DC46" s="703"/>
      <c r="DD46" s="694">
        <v>205724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526485</v>
      </c>
      <c r="CS47" s="721"/>
      <c r="CT47" s="721"/>
      <c r="CU47" s="721"/>
      <c r="CV47" s="721"/>
      <c r="CW47" s="721"/>
      <c r="CX47" s="721"/>
      <c r="CY47" s="722"/>
      <c r="CZ47" s="690">
        <v>3.3</v>
      </c>
      <c r="DA47" s="719"/>
      <c r="DB47" s="719"/>
      <c r="DC47" s="723"/>
      <c r="DD47" s="694">
        <v>125797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245</v>
      </c>
      <c r="CS48" s="686"/>
      <c r="CT48" s="686"/>
      <c r="CU48" s="686"/>
      <c r="CV48" s="686"/>
      <c r="CW48" s="686"/>
      <c r="CX48" s="686"/>
      <c r="CY48" s="687"/>
      <c r="CZ48" s="690" t="s">
        <v>180</v>
      </c>
      <c r="DA48" s="691"/>
      <c r="DB48" s="691"/>
      <c r="DC48" s="703"/>
      <c r="DD48" s="694" t="s">
        <v>136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371</v>
      </c>
      <c r="CE49" s="727"/>
      <c r="CF49" s="727"/>
      <c r="CG49" s="727"/>
      <c r="CH49" s="727"/>
      <c r="CI49" s="727"/>
      <c r="CJ49" s="727"/>
      <c r="CK49" s="727"/>
      <c r="CL49" s="727"/>
      <c r="CM49" s="727"/>
      <c r="CN49" s="727"/>
      <c r="CO49" s="727"/>
      <c r="CP49" s="727"/>
      <c r="CQ49" s="728"/>
      <c r="CR49" s="776">
        <v>15986554</v>
      </c>
      <c r="CS49" s="756"/>
      <c r="CT49" s="756"/>
      <c r="CU49" s="756"/>
      <c r="CV49" s="756"/>
      <c r="CW49" s="756"/>
      <c r="CX49" s="756"/>
      <c r="CY49" s="787"/>
      <c r="CZ49" s="781">
        <v>100</v>
      </c>
      <c r="DA49" s="788"/>
      <c r="DB49" s="788"/>
      <c r="DC49" s="789"/>
      <c r="DD49" s="790">
        <v>8261718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MIzWu+iiOryFUCMnTsRuCLQ+LL846KAe8nmRmKLcP9rS+CZ1PrPta3vrL1ZZfwZxtBxm9GCRvRg0wc+9qj4Jg==" saltValue="aAfmBPYt9YWpySFBUvOzt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6640625" style="291" customWidth="1"/>
    <col min="131" max="131" width="1.554687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394</v>
      </c>
      <c r="C7" s="818"/>
      <c r="D7" s="818"/>
      <c r="E7" s="818"/>
      <c r="F7" s="818"/>
      <c r="G7" s="818"/>
      <c r="H7" s="818"/>
      <c r="I7" s="818"/>
      <c r="J7" s="818"/>
      <c r="K7" s="818"/>
      <c r="L7" s="818"/>
      <c r="M7" s="818"/>
      <c r="N7" s="818"/>
      <c r="O7" s="818"/>
      <c r="P7" s="819"/>
      <c r="Q7" s="820">
        <v>16268</v>
      </c>
      <c r="R7" s="821"/>
      <c r="S7" s="821"/>
      <c r="T7" s="821"/>
      <c r="U7" s="821"/>
      <c r="V7" s="821">
        <v>15948</v>
      </c>
      <c r="W7" s="821"/>
      <c r="X7" s="821"/>
      <c r="Y7" s="821"/>
      <c r="Z7" s="821"/>
      <c r="AA7" s="821">
        <v>320</v>
      </c>
      <c r="AB7" s="821"/>
      <c r="AC7" s="821"/>
      <c r="AD7" s="821"/>
      <c r="AE7" s="822"/>
      <c r="AF7" s="823">
        <v>264</v>
      </c>
      <c r="AG7" s="824"/>
      <c r="AH7" s="824"/>
      <c r="AI7" s="824"/>
      <c r="AJ7" s="825"/>
      <c r="AK7" s="860">
        <v>360</v>
      </c>
      <c r="AL7" s="861"/>
      <c r="AM7" s="861"/>
      <c r="AN7" s="861"/>
      <c r="AO7" s="861"/>
      <c r="AP7" s="861">
        <v>11278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621</v>
      </c>
      <c r="BT7" s="865"/>
      <c r="BU7" s="865"/>
      <c r="BV7" s="865"/>
      <c r="BW7" s="865"/>
      <c r="BX7" s="865"/>
      <c r="BY7" s="865"/>
      <c r="BZ7" s="865"/>
      <c r="CA7" s="865"/>
      <c r="CB7" s="865"/>
      <c r="CC7" s="865"/>
      <c r="CD7" s="865"/>
      <c r="CE7" s="865"/>
      <c r="CF7" s="865"/>
      <c r="CG7" s="866"/>
      <c r="CH7" s="857">
        <v>49</v>
      </c>
      <c r="CI7" s="858"/>
      <c r="CJ7" s="858"/>
      <c r="CK7" s="858"/>
      <c r="CL7" s="859"/>
      <c r="CM7" s="857">
        <v>272</v>
      </c>
      <c r="CN7" s="858"/>
      <c r="CO7" s="858"/>
      <c r="CP7" s="858"/>
      <c r="CQ7" s="859"/>
      <c r="CR7" s="857" t="s">
        <v>613</v>
      </c>
      <c r="CS7" s="858"/>
      <c r="CT7" s="858"/>
      <c r="CU7" s="858"/>
      <c r="CV7" s="859"/>
      <c r="CW7" s="857" t="s">
        <v>615</v>
      </c>
      <c r="CX7" s="858"/>
      <c r="CY7" s="858"/>
      <c r="CZ7" s="858"/>
      <c r="DA7" s="859"/>
      <c r="DB7" s="857">
        <v>30</v>
      </c>
      <c r="DC7" s="858"/>
      <c r="DD7" s="858"/>
      <c r="DE7" s="858"/>
      <c r="DF7" s="859"/>
      <c r="DG7" s="857" t="s">
        <v>613</v>
      </c>
      <c r="DH7" s="858"/>
      <c r="DI7" s="858"/>
      <c r="DJ7" s="858"/>
      <c r="DK7" s="859"/>
      <c r="DL7" s="857" t="s">
        <v>613</v>
      </c>
      <c r="DM7" s="858"/>
      <c r="DN7" s="858"/>
      <c r="DO7" s="858"/>
      <c r="DP7" s="859"/>
      <c r="DQ7" s="857">
        <v>3</v>
      </c>
      <c r="DR7" s="858"/>
      <c r="DS7" s="858"/>
      <c r="DT7" s="858"/>
      <c r="DU7" s="859"/>
      <c r="DV7" s="838"/>
      <c r="DW7" s="839"/>
      <c r="DX7" s="839"/>
      <c r="DY7" s="839"/>
      <c r="DZ7" s="840"/>
      <c r="EA7" s="256"/>
    </row>
    <row r="8" spans="1:131" s="257" customFormat="1" ht="26.25" customHeight="1" x14ac:dyDescent="0.2">
      <c r="A8" s="263">
        <v>2</v>
      </c>
      <c r="B8" s="841" t="s">
        <v>395</v>
      </c>
      <c r="C8" s="842"/>
      <c r="D8" s="842"/>
      <c r="E8" s="842"/>
      <c r="F8" s="842"/>
      <c r="G8" s="842"/>
      <c r="H8" s="842"/>
      <c r="I8" s="842"/>
      <c r="J8" s="842"/>
      <c r="K8" s="842"/>
      <c r="L8" s="842"/>
      <c r="M8" s="842"/>
      <c r="N8" s="842"/>
      <c r="O8" s="842"/>
      <c r="P8" s="843"/>
      <c r="Q8" s="844">
        <v>63</v>
      </c>
      <c r="R8" s="845"/>
      <c r="S8" s="845"/>
      <c r="T8" s="845"/>
      <c r="U8" s="845"/>
      <c r="V8" s="845">
        <v>61</v>
      </c>
      <c r="W8" s="845"/>
      <c r="X8" s="845"/>
      <c r="Y8" s="845"/>
      <c r="Z8" s="845"/>
      <c r="AA8" s="845">
        <v>2</v>
      </c>
      <c r="AB8" s="845"/>
      <c r="AC8" s="845"/>
      <c r="AD8" s="845"/>
      <c r="AE8" s="846"/>
      <c r="AF8" s="847">
        <v>2</v>
      </c>
      <c r="AG8" s="848"/>
      <c r="AH8" s="848"/>
      <c r="AI8" s="848"/>
      <c r="AJ8" s="849"/>
      <c r="AK8" s="850">
        <v>22</v>
      </c>
      <c r="AL8" s="851"/>
      <c r="AM8" s="851"/>
      <c r="AN8" s="851"/>
      <c r="AO8" s="851"/>
      <c r="AP8" s="851" t="s">
        <v>613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397</v>
      </c>
      <c r="B23" s="876" t="s">
        <v>398</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266</v>
      </c>
      <c r="AG23" s="880"/>
      <c r="AH23" s="880"/>
      <c r="AI23" s="880"/>
      <c r="AJ23" s="883"/>
      <c r="AK23" s="884"/>
      <c r="AL23" s="885"/>
      <c r="AM23" s="885"/>
      <c r="AN23" s="885"/>
      <c r="AO23" s="885"/>
      <c r="AP23" s="880"/>
      <c r="AQ23" s="880"/>
      <c r="AR23" s="880"/>
      <c r="AS23" s="880"/>
      <c r="AT23" s="880"/>
      <c r="AU23" s="886"/>
      <c r="AV23" s="886"/>
      <c r="AW23" s="886"/>
      <c r="AX23" s="886"/>
      <c r="AY23" s="887"/>
      <c r="AZ23" s="895" t="s">
        <v>399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377</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410</v>
      </c>
      <c r="C28" s="818"/>
      <c r="D28" s="818"/>
      <c r="E28" s="818"/>
      <c r="F28" s="818"/>
      <c r="G28" s="818"/>
      <c r="H28" s="818"/>
      <c r="I28" s="818"/>
      <c r="J28" s="818"/>
      <c r="K28" s="818"/>
      <c r="L28" s="818"/>
      <c r="M28" s="818"/>
      <c r="N28" s="818"/>
      <c r="O28" s="818"/>
      <c r="P28" s="819"/>
      <c r="Q28" s="908">
        <v>2876</v>
      </c>
      <c r="R28" s="909"/>
      <c r="S28" s="909"/>
      <c r="T28" s="909"/>
      <c r="U28" s="909"/>
      <c r="V28" s="909">
        <v>2836</v>
      </c>
      <c r="W28" s="909"/>
      <c r="X28" s="909"/>
      <c r="Y28" s="909"/>
      <c r="Z28" s="909"/>
      <c r="AA28" s="909">
        <f>Q28-V28</f>
        <v>40</v>
      </c>
      <c r="AB28" s="909"/>
      <c r="AC28" s="909"/>
      <c r="AD28" s="909"/>
      <c r="AE28" s="910"/>
      <c r="AF28" s="911">
        <v>40</v>
      </c>
      <c r="AG28" s="909"/>
      <c r="AH28" s="909"/>
      <c r="AI28" s="909"/>
      <c r="AJ28" s="912"/>
      <c r="AK28" s="913">
        <v>321</v>
      </c>
      <c r="AL28" s="904"/>
      <c r="AM28" s="904"/>
      <c r="AN28" s="904"/>
      <c r="AO28" s="904"/>
      <c r="AP28" s="904" t="s">
        <v>614</v>
      </c>
      <c r="AQ28" s="904"/>
      <c r="AR28" s="904"/>
      <c r="AS28" s="904"/>
      <c r="AT28" s="904"/>
      <c r="AU28" s="904" t="s">
        <v>613</v>
      </c>
      <c r="AV28" s="904"/>
      <c r="AW28" s="904"/>
      <c r="AX28" s="904"/>
      <c r="AY28" s="904"/>
      <c r="AZ28" s="905" t="s">
        <v>613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411</v>
      </c>
      <c r="C29" s="842"/>
      <c r="D29" s="842"/>
      <c r="E29" s="842"/>
      <c r="F29" s="842"/>
      <c r="G29" s="842"/>
      <c r="H29" s="842"/>
      <c r="I29" s="842"/>
      <c r="J29" s="842"/>
      <c r="K29" s="842"/>
      <c r="L29" s="842"/>
      <c r="M29" s="842"/>
      <c r="N29" s="842"/>
      <c r="O29" s="842"/>
      <c r="P29" s="843"/>
      <c r="Q29" s="844">
        <v>638</v>
      </c>
      <c r="R29" s="845"/>
      <c r="S29" s="845"/>
      <c r="T29" s="845"/>
      <c r="U29" s="845"/>
      <c r="V29" s="845">
        <v>638</v>
      </c>
      <c r="W29" s="845"/>
      <c r="X29" s="845"/>
      <c r="Y29" s="845"/>
      <c r="Z29" s="845"/>
      <c r="AA29" s="846">
        <f t="shared" ref="AA29:AA35" si="0">Q29-V29</f>
        <v>0</v>
      </c>
      <c r="AB29" s="848"/>
      <c r="AC29" s="848"/>
      <c r="AD29" s="848"/>
      <c r="AE29" s="849"/>
      <c r="AF29" s="847">
        <v>1</v>
      </c>
      <c r="AG29" s="848"/>
      <c r="AH29" s="848"/>
      <c r="AI29" s="848"/>
      <c r="AJ29" s="849"/>
      <c r="AK29" s="916">
        <v>459</v>
      </c>
      <c r="AL29" s="917"/>
      <c r="AM29" s="917"/>
      <c r="AN29" s="917"/>
      <c r="AO29" s="917"/>
      <c r="AP29" s="917" t="s">
        <v>613</v>
      </c>
      <c r="AQ29" s="917"/>
      <c r="AR29" s="917"/>
      <c r="AS29" s="917"/>
      <c r="AT29" s="917"/>
      <c r="AU29" s="917" t="s">
        <v>613</v>
      </c>
      <c r="AV29" s="917"/>
      <c r="AW29" s="917"/>
      <c r="AX29" s="917"/>
      <c r="AY29" s="917"/>
      <c r="AZ29" s="918" t="s">
        <v>613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412</v>
      </c>
      <c r="C30" s="842"/>
      <c r="D30" s="842"/>
      <c r="E30" s="842"/>
      <c r="F30" s="842"/>
      <c r="G30" s="842"/>
      <c r="H30" s="842"/>
      <c r="I30" s="842"/>
      <c r="J30" s="842"/>
      <c r="K30" s="842"/>
      <c r="L30" s="842"/>
      <c r="M30" s="842"/>
      <c r="N30" s="842"/>
      <c r="O30" s="842"/>
      <c r="P30" s="843"/>
      <c r="Q30" s="844">
        <v>2621</v>
      </c>
      <c r="R30" s="845"/>
      <c r="S30" s="845"/>
      <c r="T30" s="845"/>
      <c r="U30" s="845"/>
      <c r="V30" s="845">
        <v>2584</v>
      </c>
      <c r="W30" s="845"/>
      <c r="X30" s="845"/>
      <c r="Y30" s="845"/>
      <c r="Z30" s="845"/>
      <c r="AA30" s="846">
        <f t="shared" si="0"/>
        <v>37</v>
      </c>
      <c r="AB30" s="848"/>
      <c r="AC30" s="848"/>
      <c r="AD30" s="848"/>
      <c r="AE30" s="849"/>
      <c r="AF30" s="847">
        <v>38</v>
      </c>
      <c r="AG30" s="848"/>
      <c r="AH30" s="848"/>
      <c r="AI30" s="848"/>
      <c r="AJ30" s="849"/>
      <c r="AK30" s="916">
        <v>457</v>
      </c>
      <c r="AL30" s="917"/>
      <c r="AM30" s="917"/>
      <c r="AN30" s="917"/>
      <c r="AO30" s="917"/>
      <c r="AP30" s="917" t="s">
        <v>613</v>
      </c>
      <c r="AQ30" s="917"/>
      <c r="AR30" s="917"/>
      <c r="AS30" s="917"/>
      <c r="AT30" s="917"/>
      <c r="AU30" s="917" t="s">
        <v>615</v>
      </c>
      <c r="AV30" s="917"/>
      <c r="AW30" s="917"/>
      <c r="AX30" s="917"/>
      <c r="AY30" s="917"/>
      <c r="AZ30" s="918" t="s">
        <v>613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413</v>
      </c>
      <c r="C31" s="842"/>
      <c r="D31" s="842"/>
      <c r="E31" s="842"/>
      <c r="F31" s="842"/>
      <c r="G31" s="842"/>
      <c r="H31" s="842"/>
      <c r="I31" s="842"/>
      <c r="J31" s="842"/>
      <c r="K31" s="842"/>
      <c r="L31" s="842"/>
      <c r="M31" s="842"/>
      <c r="N31" s="842"/>
      <c r="O31" s="842"/>
      <c r="P31" s="843"/>
      <c r="Q31" s="844">
        <v>494</v>
      </c>
      <c r="R31" s="845"/>
      <c r="S31" s="845"/>
      <c r="T31" s="845"/>
      <c r="U31" s="845"/>
      <c r="V31" s="845">
        <v>459</v>
      </c>
      <c r="W31" s="845"/>
      <c r="X31" s="845"/>
      <c r="Y31" s="845"/>
      <c r="Z31" s="845"/>
      <c r="AA31" s="846">
        <f t="shared" si="0"/>
        <v>35</v>
      </c>
      <c r="AB31" s="848"/>
      <c r="AC31" s="848"/>
      <c r="AD31" s="848"/>
      <c r="AE31" s="849"/>
      <c r="AF31" s="847">
        <v>483</v>
      </c>
      <c r="AG31" s="848"/>
      <c r="AH31" s="848"/>
      <c r="AI31" s="848"/>
      <c r="AJ31" s="849"/>
      <c r="AK31" s="916">
        <v>68</v>
      </c>
      <c r="AL31" s="917"/>
      <c r="AM31" s="917"/>
      <c r="AN31" s="917"/>
      <c r="AO31" s="917"/>
      <c r="AP31" s="917">
        <v>1691</v>
      </c>
      <c r="AQ31" s="917"/>
      <c r="AR31" s="917"/>
      <c r="AS31" s="917"/>
      <c r="AT31" s="917"/>
      <c r="AU31" s="917">
        <v>802</v>
      </c>
      <c r="AV31" s="917"/>
      <c r="AW31" s="917"/>
      <c r="AX31" s="917"/>
      <c r="AY31" s="917"/>
      <c r="AZ31" s="918" t="s">
        <v>613</v>
      </c>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415</v>
      </c>
      <c r="C32" s="842"/>
      <c r="D32" s="842"/>
      <c r="E32" s="842"/>
      <c r="F32" s="842"/>
      <c r="G32" s="842"/>
      <c r="H32" s="842"/>
      <c r="I32" s="842"/>
      <c r="J32" s="842"/>
      <c r="K32" s="842"/>
      <c r="L32" s="842"/>
      <c r="M32" s="842"/>
      <c r="N32" s="842"/>
      <c r="O32" s="842"/>
      <c r="P32" s="843"/>
      <c r="Q32" s="844">
        <v>1787</v>
      </c>
      <c r="R32" s="845"/>
      <c r="S32" s="845"/>
      <c r="T32" s="845"/>
      <c r="U32" s="845"/>
      <c r="V32" s="845">
        <v>2088</v>
      </c>
      <c r="W32" s="845"/>
      <c r="X32" s="845"/>
      <c r="Y32" s="845"/>
      <c r="Z32" s="845"/>
      <c r="AA32" s="846">
        <f t="shared" si="0"/>
        <v>-301</v>
      </c>
      <c r="AB32" s="848"/>
      <c r="AC32" s="848"/>
      <c r="AD32" s="848"/>
      <c r="AE32" s="849"/>
      <c r="AF32" s="847">
        <v>-81</v>
      </c>
      <c r="AG32" s="848"/>
      <c r="AH32" s="848"/>
      <c r="AI32" s="848"/>
      <c r="AJ32" s="849"/>
      <c r="AK32" s="916">
        <v>36</v>
      </c>
      <c r="AL32" s="917"/>
      <c r="AM32" s="917"/>
      <c r="AN32" s="917"/>
      <c r="AO32" s="917"/>
      <c r="AP32" s="917">
        <v>2089</v>
      </c>
      <c r="AQ32" s="917"/>
      <c r="AR32" s="917"/>
      <c r="AS32" s="917"/>
      <c r="AT32" s="917"/>
      <c r="AU32" s="917">
        <v>1347</v>
      </c>
      <c r="AV32" s="917"/>
      <c r="AW32" s="917"/>
      <c r="AX32" s="917"/>
      <c r="AY32" s="917"/>
      <c r="AZ32" s="918">
        <v>5.5</v>
      </c>
      <c r="BA32" s="918"/>
      <c r="BB32" s="918"/>
      <c r="BC32" s="918"/>
      <c r="BD32" s="918"/>
      <c r="BE32" s="914" t="s">
        <v>416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417</v>
      </c>
      <c r="C33" s="842"/>
      <c r="D33" s="842"/>
      <c r="E33" s="842"/>
      <c r="F33" s="842"/>
      <c r="G33" s="842"/>
      <c r="H33" s="842"/>
      <c r="I33" s="842"/>
      <c r="J33" s="842"/>
      <c r="K33" s="842"/>
      <c r="L33" s="842"/>
      <c r="M33" s="842"/>
      <c r="N33" s="842"/>
      <c r="O33" s="842"/>
      <c r="P33" s="843"/>
      <c r="Q33" s="844">
        <v>41</v>
      </c>
      <c r="R33" s="845"/>
      <c r="S33" s="845"/>
      <c r="T33" s="845"/>
      <c r="U33" s="845"/>
      <c r="V33" s="845">
        <v>40</v>
      </c>
      <c r="W33" s="845"/>
      <c r="X33" s="845"/>
      <c r="Y33" s="845"/>
      <c r="Z33" s="845"/>
      <c r="AA33" s="846">
        <f t="shared" si="0"/>
        <v>1</v>
      </c>
      <c r="AB33" s="848"/>
      <c r="AC33" s="848"/>
      <c r="AD33" s="848"/>
      <c r="AE33" s="849"/>
      <c r="AF33" s="847">
        <v>1</v>
      </c>
      <c r="AG33" s="848"/>
      <c r="AH33" s="848"/>
      <c r="AI33" s="848"/>
      <c r="AJ33" s="849"/>
      <c r="AK33" s="916">
        <v>34</v>
      </c>
      <c r="AL33" s="917"/>
      <c r="AM33" s="917"/>
      <c r="AN33" s="917"/>
      <c r="AO33" s="917"/>
      <c r="AP33" s="917">
        <v>100</v>
      </c>
      <c r="AQ33" s="917"/>
      <c r="AR33" s="917"/>
      <c r="AS33" s="917"/>
      <c r="AT33" s="917"/>
      <c r="AU33" s="917">
        <v>100</v>
      </c>
      <c r="AV33" s="917"/>
      <c r="AW33" s="917"/>
      <c r="AX33" s="917"/>
      <c r="AY33" s="917"/>
      <c r="AZ33" s="918" t="s">
        <v>613</v>
      </c>
      <c r="BA33" s="918"/>
      <c r="BB33" s="918"/>
      <c r="BC33" s="918"/>
      <c r="BD33" s="918"/>
      <c r="BE33" s="914" t="s">
        <v>418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419</v>
      </c>
      <c r="C34" s="842"/>
      <c r="D34" s="842"/>
      <c r="E34" s="842"/>
      <c r="F34" s="842"/>
      <c r="G34" s="842"/>
      <c r="H34" s="842"/>
      <c r="I34" s="842"/>
      <c r="J34" s="842"/>
      <c r="K34" s="842"/>
      <c r="L34" s="842"/>
      <c r="M34" s="842"/>
      <c r="N34" s="842"/>
      <c r="O34" s="842"/>
      <c r="P34" s="843"/>
      <c r="Q34" s="844">
        <v>102</v>
      </c>
      <c r="R34" s="845"/>
      <c r="S34" s="845"/>
      <c r="T34" s="845"/>
      <c r="U34" s="845"/>
      <c r="V34" s="845">
        <v>10</v>
      </c>
      <c r="W34" s="845"/>
      <c r="X34" s="845"/>
      <c r="Y34" s="845"/>
      <c r="Z34" s="845"/>
      <c r="AA34" s="846">
        <f t="shared" si="0"/>
        <v>92</v>
      </c>
      <c r="AB34" s="848"/>
      <c r="AC34" s="848"/>
      <c r="AD34" s="848"/>
      <c r="AE34" s="849"/>
      <c r="AF34" s="847">
        <v>2</v>
      </c>
      <c r="AG34" s="848"/>
      <c r="AH34" s="848"/>
      <c r="AI34" s="848"/>
      <c r="AJ34" s="849"/>
      <c r="AK34" s="916">
        <v>61</v>
      </c>
      <c r="AL34" s="917"/>
      <c r="AM34" s="917"/>
      <c r="AN34" s="917"/>
      <c r="AO34" s="917"/>
      <c r="AP34" s="917">
        <v>653</v>
      </c>
      <c r="AQ34" s="917"/>
      <c r="AR34" s="917"/>
      <c r="AS34" s="917"/>
      <c r="AT34" s="917"/>
      <c r="AU34" s="917">
        <v>653</v>
      </c>
      <c r="AV34" s="917"/>
      <c r="AW34" s="917"/>
      <c r="AX34" s="917"/>
      <c r="AY34" s="917"/>
      <c r="AZ34" s="918" t="s">
        <v>613</v>
      </c>
      <c r="BA34" s="918"/>
      <c r="BB34" s="918"/>
      <c r="BC34" s="918"/>
      <c r="BD34" s="918"/>
      <c r="BE34" s="914" t="s">
        <v>420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421</v>
      </c>
      <c r="C35" s="842"/>
      <c r="D35" s="842"/>
      <c r="E35" s="842"/>
      <c r="F35" s="842"/>
      <c r="G35" s="842"/>
      <c r="H35" s="842"/>
      <c r="I35" s="842"/>
      <c r="J35" s="842"/>
      <c r="K35" s="842"/>
      <c r="L35" s="842"/>
      <c r="M35" s="842"/>
      <c r="N35" s="842"/>
      <c r="O35" s="842"/>
      <c r="P35" s="843"/>
      <c r="Q35" s="844">
        <v>2</v>
      </c>
      <c r="R35" s="845"/>
      <c r="S35" s="845"/>
      <c r="T35" s="845"/>
      <c r="U35" s="845"/>
      <c r="V35" s="845">
        <v>2</v>
      </c>
      <c r="W35" s="845"/>
      <c r="X35" s="845"/>
      <c r="Y35" s="845"/>
      <c r="Z35" s="845"/>
      <c r="AA35" s="846">
        <f t="shared" si="0"/>
        <v>0</v>
      </c>
      <c r="AB35" s="848"/>
      <c r="AC35" s="848"/>
      <c r="AD35" s="848"/>
      <c r="AE35" s="849"/>
      <c r="AF35" s="847">
        <v>0</v>
      </c>
      <c r="AG35" s="848"/>
      <c r="AH35" s="848"/>
      <c r="AI35" s="848"/>
      <c r="AJ35" s="849"/>
      <c r="AK35" s="916">
        <v>2</v>
      </c>
      <c r="AL35" s="917"/>
      <c r="AM35" s="917"/>
      <c r="AN35" s="917"/>
      <c r="AO35" s="917"/>
      <c r="AP35" s="917">
        <v>7</v>
      </c>
      <c r="AQ35" s="917"/>
      <c r="AR35" s="917"/>
      <c r="AS35" s="917"/>
      <c r="AT35" s="917"/>
      <c r="AU35" s="917">
        <v>7</v>
      </c>
      <c r="AV35" s="917"/>
      <c r="AW35" s="917"/>
      <c r="AX35" s="917"/>
      <c r="AY35" s="917"/>
      <c r="AZ35" s="918" t="s">
        <v>613</v>
      </c>
      <c r="BA35" s="918"/>
      <c r="BB35" s="918"/>
      <c r="BC35" s="918"/>
      <c r="BD35" s="918"/>
      <c r="BE35" s="914" t="s">
        <v>422</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397</v>
      </c>
      <c r="B63" s="876" t="s">
        <v>424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f>SUM(AF28:AJ35)</f>
        <v>484</v>
      </c>
      <c r="AG63" s="928"/>
      <c r="AH63" s="928"/>
      <c r="AI63" s="928"/>
      <c r="AJ63" s="929"/>
      <c r="AK63" s="930"/>
      <c r="AL63" s="925"/>
      <c r="AM63" s="925"/>
      <c r="AN63" s="925"/>
      <c r="AO63" s="925"/>
      <c r="AP63" s="928">
        <f>SUM(AP28:AT35)</f>
        <v>4540</v>
      </c>
      <c r="AQ63" s="928"/>
      <c r="AR63" s="928"/>
      <c r="AS63" s="928"/>
      <c r="AT63" s="928"/>
      <c r="AU63" s="928">
        <f>SUM(AU28:AY35)</f>
        <v>2909</v>
      </c>
      <c r="AV63" s="928"/>
      <c r="AW63" s="928"/>
      <c r="AX63" s="928"/>
      <c r="AY63" s="928"/>
      <c r="AZ63" s="932"/>
      <c r="BA63" s="932"/>
      <c r="BB63" s="932"/>
      <c r="BC63" s="932"/>
      <c r="BD63" s="932"/>
      <c r="BE63" s="933"/>
      <c r="BF63" s="933"/>
      <c r="BG63" s="933"/>
      <c r="BH63" s="933"/>
      <c r="BI63" s="934"/>
      <c r="BJ63" s="935" t="s">
        <v>425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427</v>
      </c>
      <c r="B66" s="827"/>
      <c r="C66" s="827"/>
      <c r="D66" s="827"/>
      <c r="E66" s="827"/>
      <c r="F66" s="827"/>
      <c r="G66" s="827"/>
      <c r="H66" s="827"/>
      <c r="I66" s="827"/>
      <c r="J66" s="827"/>
      <c r="K66" s="827"/>
      <c r="L66" s="827"/>
      <c r="M66" s="827"/>
      <c r="N66" s="827"/>
      <c r="O66" s="827"/>
      <c r="P66" s="828"/>
      <c r="Q66" s="803" t="s">
        <v>428</v>
      </c>
      <c r="R66" s="804"/>
      <c r="S66" s="804"/>
      <c r="T66" s="804"/>
      <c r="U66" s="805"/>
      <c r="V66" s="803" t="s">
        <v>429</v>
      </c>
      <c r="W66" s="804"/>
      <c r="X66" s="804"/>
      <c r="Y66" s="804"/>
      <c r="Z66" s="805"/>
      <c r="AA66" s="803" t="s">
        <v>430</v>
      </c>
      <c r="AB66" s="804"/>
      <c r="AC66" s="804"/>
      <c r="AD66" s="804"/>
      <c r="AE66" s="805"/>
      <c r="AF66" s="938" t="s">
        <v>431</v>
      </c>
      <c r="AG66" s="899"/>
      <c r="AH66" s="899"/>
      <c r="AI66" s="899"/>
      <c r="AJ66" s="939"/>
      <c r="AK66" s="803" t="s">
        <v>432</v>
      </c>
      <c r="AL66" s="827"/>
      <c r="AM66" s="827"/>
      <c r="AN66" s="827"/>
      <c r="AO66" s="828"/>
      <c r="AP66" s="803" t="s">
        <v>433</v>
      </c>
      <c r="AQ66" s="804"/>
      <c r="AR66" s="804"/>
      <c r="AS66" s="804"/>
      <c r="AT66" s="805"/>
      <c r="AU66" s="803" t="s">
        <v>434</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616</v>
      </c>
      <c r="C68" s="956"/>
      <c r="D68" s="956"/>
      <c r="E68" s="956"/>
      <c r="F68" s="956"/>
      <c r="G68" s="956"/>
      <c r="H68" s="956"/>
      <c r="I68" s="956"/>
      <c r="J68" s="956"/>
      <c r="K68" s="956"/>
      <c r="L68" s="956"/>
      <c r="M68" s="956"/>
      <c r="N68" s="956"/>
      <c r="O68" s="956"/>
      <c r="P68" s="957"/>
      <c r="Q68" s="958">
        <v>194</v>
      </c>
      <c r="R68" s="952"/>
      <c r="S68" s="952"/>
      <c r="T68" s="952"/>
      <c r="U68" s="952"/>
      <c r="V68" s="952">
        <v>184</v>
      </c>
      <c r="W68" s="952"/>
      <c r="X68" s="952"/>
      <c r="Y68" s="952"/>
      <c r="Z68" s="952"/>
      <c r="AA68" s="952">
        <v>10</v>
      </c>
      <c r="AB68" s="952"/>
      <c r="AC68" s="952"/>
      <c r="AD68" s="952"/>
      <c r="AE68" s="952"/>
      <c r="AF68" s="952">
        <v>10</v>
      </c>
      <c r="AG68" s="952"/>
      <c r="AH68" s="952"/>
      <c r="AI68" s="952"/>
      <c r="AJ68" s="952"/>
      <c r="AK68" s="952">
        <v>4</v>
      </c>
      <c r="AL68" s="952"/>
      <c r="AM68" s="952"/>
      <c r="AN68" s="952"/>
      <c r="AO68" s="952"/>
      <c r="AP68" s="952" t="s">
        <v>613</v>
      </c>
      <c r="AQ68" s="952"/>
      <c r="AR68" s="952"/>
      <c r="AS68" s="952"/>
      <c r="AT68" s="952"/>
      <c r="AU68" s="952" t="s">
        <v>613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617</v>
      </c>
      <c r="C69" s="960"/>
      <c r="D69" s="960"/>
      <c r="E69" s="960"/>
      <c r="F69" s="960"/>
      <c r="G69" s="960"/>
      <c r="H69" s="960"/>
      <c r="I69" s="960"/>
      <c r="J69" s="960"/>
      <c r="K69" s="960"/>
      <c r="L69" s="960"/>
      <c r="M69" s="960"/>
      <c r="N69" s="960"/>
      <c r="O69" s="960"/>
      <c r="P69" s="961"/>
      <c r="Q69" s="962">
        <v>209</v>
      </c>
      <c r="R69" s="917"/>
      <c r="S69" s="917"/>
      <c r="T69" s="917"/>
      <c r="U69" s="917"/>
      <c r="V69" s="917">
        <v>203</v>
      </c>
      <c r="W69" s="917"/>
      <c r="X69" s="917"/>
      <c r="Y69" s="917"/>
      <c r="Z69" s="917"/>
      <c r="AA69" s="917">
        <v>5</v>
      </c>
      <c r="AB69" s="917"/>
      <c r="AC69" s="917"/>
      <c r="AD69" s="917"/>
      <c r="AE69" s="917"/>
      <c r="AF69" s="917">
        <v>5</v>
      </c>
      <c r="AG69" s="917"/>
      <c r="AH69" s="917"/>
      <c r="AI69" s="917"/>
      <c r="AJ69" s="917"/>
      <c r="AK69" s="917">
        <v>5</v>
      </c>
      <c r="AL69" s="917"/>
      <c r="AM69" s="917"/>
      <c r="AN69" s="917"/>
      <c r="AO69" s="917"/>
      <c r="AP69" s="963" t="s">
        <v>613</v>
      </c>
      <c r="AQ69" s="964"/>
      <c r="AR69" s="964"/>
      <c r="AS69" s="964"/>
      <c r="AT69" s="916"/>
      <c r="AU69" s="963" t="s">
        <v>613</v>
      </c>
      <c r="AV69" s="964"/>
      <c r="AW69" s="964"/>
      <c r="AX69" s="964"/>
      <c r="AY69" s="916"/>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618</v>
      </c>
      <c r="C70" s="960"/>
      <c r="D70" s="960"/>
      <c r="E70" s="960"/>
      <c r="F70" s="960"/>
      <c r="G70" s="960"/>
      <c r="H70" s="960"/>
      <c r="I70" s="960"/>
      <c r="J70" s="960"/>
      <c r="K70" s="960"/>
      <c r="L70" s="960"/>
      <c r="M70" s="960"/>
      <c r="N70" s="960"/>
      <c r="O70" s="960"/>
      <c r="P70" s="961"/>
      <c r="Q70" s="962">
        <v>158638</v>
      </c>
      <c r="R70" s="917"/>
      <c r="S70" s="917"/>
      <c r="T70" s="917"/>
      <c r="U70" s="917"/>
      <c r="V70" s="917">
        <v>150394</v>
      </c>
      <c r="W70" s="917"/>
      <c r="X70" s="917"/>
      <c r="Y70" s="917"/>
      <c r="Z70" s="917"/>
      <c r="AA70" s="917">
        <v>8244</v>
      </c>
      <c r="AB70" s="917"/>
      <c r="AC70" s="917"/>
      <c r="AD70" s="917"/>
      <c r="AE70" s="917"/>
      <c r="AF70" s="917">
        <v>8244</v>
      </c>
      <c r="AG70" s="917"/>
      <c r="AH70" s="917"/>
      <c r="AI70" s="917"/>
      <c r="AJ70" s="917"/>
      <c r="AK70" s="917" t="s">
        <v>622</v>
      </c>
      <c r="AL70" s="917"/>
      <c r="AM70" s="917"/>
      <c r="AN70" s="917"/>
      <c r="AO70" s="917"/>
      <c r="AP70" s="963" t="s">
        <v>613</v>
      </c>
      <c r="AQ70" s="964"/>
      <c r="AR70" s="964"/>
      <c r="AS70" s="964"/>
      <c r="AT70" s="916"/>
      <c r="AU70" s="963" t="s">
        <v>613</v>
      </c>
      <c r="AV70" s="964"/>
      <c r="AW70" s="964"/>
      <c r="AX70" s="964"/>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619</v>
      </c>
      <c r="C71" s="960"/>
      <c r="D71" s="960"/>
      <c r="E71" s="960"/>
      <c r="F71" s="960"/>
      <c r="G71" s="960"/>
      <c r="H71" s="960"/>
      <c r="I71" s="960"/>
      <c r="J71" s="960"/>
      <c r="K71" s="960"/>
      <c r="L71" s="960"/>
      <c r="M71" s="960"/>
      <c r="N71" s="960"/>
      <c r="O71" s="960"/>
      <c r="P71" s="961"/>
      <c r="Q71" s="962">
        <v>2033</v>
      </c>
      <c r="R71" s="917"/>
      <c r="S71" s="917"/>
      <c r="T71" s="917"/>
      <c r="U71" s="917"/>
      <c r="V71" s="917">
        <v>1899</v>
      </c>
      <c r="W71" s="917"/>
      <c r="X71" s="917"/>
      <c r="Y71" s="917"/>
      <c r="Z71" s="917"/>
      <c r="AA71" s="917">
        <v>135</v>
      </c>
      <c r="AB71" s="917"/>
      <c r="AC71" s="917"/>
      <c r="AD71" s="917"/>
      <c r="AE71" s="917"/>
      <c r="AF71" s="917">
        <v>135</v>
      </c>
      <c r="AG71" s="917"/>
      <c r="AH71" s="917"/>
      <c r="AI71" s="917"/>
      <c r="AJ71" s="917"/>
      <c r="AK71" s="917">
        <v>14</v>
      </c>
      <c r="AL71" s="917"/>
      <c r="AM71" s="917"/>
      <c r="AN71" s="917"/>
      <c r="AO71" s="917"/>
      <c r="AP71" s="963" t="s">
        <v>613</v>
      </c>
      <c r="AQ71" s="964"/>
      <c r="AR71" s="964"/>
      <c r="AS71" s="964"/>
      <c r="AT71" s="916"/>
      <c r="AU71" s="963" t="s">
        <v>613</v>
      </c>
      <c r="AV71" s="964"/>
      <c r="AW71" s="964"/>
      <c r="AX71" s="964"/>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620</v>
      </c>
      <c r="C72" s="960"/>
      <c r="D72" s="960"/>
      <c r="E72" s="960"/>
      <c r="F72" s="960"/>
      <c r="G72" s="960"/>
      <c r="H72" s="960"/>
      <c r="I72" s="960"/>
      <c r="J72" s="960"/>
      <c r="K72" s="960"/>
      <c r="L72" s="960"/>
      <c r="M72" s="960"/>
      <c r="N72" s="960"/>
      <c r="O72" s="960"/>
      <c r="P72" s="961"/>
      <c r="Q72" s="962">
        <v>23</v>
      </c>
      <c r="R72" s="917"/>
      <c r="S72" s="917"/>
      <c r="T72" s="917"/>
      <c r="U72" s="917"/>
      <c r="V72" s="917">
        <v>19</v>
      </c>
      <c r="W72" s="917"/>
      <c r="X72" s="917"/>
      <c r="Y72" s="917"/>
      <c r="Z72" s="917"/>
      <c r="AA72" s="917">
        <v>4</v>
      </c>
      <c r="AB72" s="917"/>
      <c r="AC72" s="917"/>
      <c r="AD72" s="917"/>
      <c r="AE72" s="917"/>
      <c r="AF72" s="917">
        <v>4</v>
      </c>
      <c r="AG72" s="917"/>
      <c r="AH72" s="917"/>
      <c r="AI72" s="917"/>
      <c r="AJ72" s="917"/>
      <c r="AK72" s="917" t="s">
        <v>622</v>
      </c>
      <c r="AL72" s="917"/>
      <c r="AM72" s="917"/>
      <c r="AN72" s="917"/>
      <c r="AO72" s="917"/>
      <c r="AP72" s="963" t="s">
        <v>613</v>
      </c>
      <c r="AQ72" s="964"/>
      <c r="AR72" s="964"/>
      <c r="AS72" s="964"/>
      <c r="AT72" s="916"/>
      <c r="AU72" s="963" t="s">
        <v>613</v>
      </c>
      <c r="AV72" s="964"/>
      <c r="AW72" s="964"/>
      <c r="AX72" s="964"/>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7"/>
      <c r="R75" s="964"/>
      <c r="S75" s="964"/>
      <c r="T75" s="964"/>
      <c r="U75" s="916"/>
      <c r="V75" s="963"/>
      <c r="W75" s="964"/>
      <c r="X75" s="964"/>
      <c r="Y75" s="964"/>
      <c r="Z75" s="916"/>
      <c r="AA75" s="963"/>
      <c r="AB75" s="964"/>
      <c r="AC75" s="964"/>
      <c r="AD75" s="964"/>
      <c r="AE75" s="916"/>
      <c r="AF75" s="963"/>
      <c r="AG75" s="964"/>
      <c r="AH75" s="964"/>
      <c r="AI75" s="964"/>
      <c r="AJ75" s="916"/>
      <c r="AK75" s="963"/>
      <c r="AL75" s="964"/>
      <c r="AM75" s="964"/>
      <c r="AN75" s="964"/>
      <c r="AO75" s="916"/>
      <c r="AP75" s="963"/>
      <c r="AQ75" s="964"/>
      <c r="AR75" s="964"/>
      <c r="AS75" s="964"/>
      <c r="AT75" s="916"/>
      <c r="AU75" s="963"/>
      <c r="AV75" s="964"/>
      <c r="AW75" s="964"/>
      <c r="AX75" s="964"/>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7"/>
      <c r="R76" s="964"/>
      <c r="S76" s="964"/>
      <c r="T76" s="964"/>
      <c r="U76" s="916"/>
      <c r="V76" s="963"/>
      <c r="W76" s="964"/>
      <c r="X76" s="964"/>
      <c r="Y76" s="964"/>
      <c r="Z76" s="916"/>
      <c r="AA76" s="963"/>
      <c r="AB76" s="964"/>
      <c r="AC76" s="964"/>
      <c r="AD76" s="964"/>
      <c r="AE76" s="916"/>
      <c r="AF76" s="963"/>
      <c r="AG76" s="964"/>
      <c r="AH76" s="964"/>
      <c r="AI76" s="964"/>
      <c r="AJ76" s="916"/>
      <c r="AK76" s="963"/>
      <c r="AL76" s="964"/>
      <c r="AM76" s="964"/>
      <c r="AN76" s="964"/>
      <c r="AO76" s="916"/>
      <c r="AP76" s="963"/>
      <c r="AQ76" s="964"/>
      <c r="AR76" s="964"/>
      <c r="AS76" s="964"/>
      <c r="AT76" s="916"/>
      <c r="AU76" s="963"/>
      <c r="AV76" s="964"/>
      <c r="AW76" s="964"/>
      <c r="AX76" s="964"/>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7"/>
      <c r="R77" s="964"/>
      <c r="S77" s="964"/>
      <c r="T77" s="964"/>
      <c r="U77" s="916"/>
      <c r="V77" s="963"/>
      <c r="W77" s="964"/>
      <c r="X77" s="964"/>
      <c r="Y77" s="964"/>
      <c r="Z77" s="916"/>
      <c r="AA77" s="963"/>
      <c r="AB77" s="964"/>
      <c r="AC77" s="964"/>
      <c r="AD77" s="964"/>
      <c r="AE77" s="916"/>
      <c r="AF77" s="963"/>
      <c r="AG77" s="964"/>
      <c r="AH77" s="964"/>
      <c r="AI77" s="964"/>
      <c r="AJ77" s="916"/>
      <c r="AK77" s="963"/>
      <c r="AL77" s="964"/>
      <c r="AM77" s="964"/>
      <c r="AN77" s="964"/>
      <c r="AO77" s="916"/>
      <c r="AP77" s="963"/>
      <c r="AQ77" s="964"/>
      <c r="AR77" s="964"/>
      <c r="AS77" s="964"/>
      <c r="AT77" s="916"/>
      <c r="AU77" s="963"/>
      <c r="AV77" s="964"/>
      <c r="AW77" s="964"/>
      <c r="AX77" s="964"/>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397</v>
      </c>
      <c r="B88" s="876" t="s">
        <v>435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436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441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443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444</v>
      </c>
      <c r="AB109" s="981"/>
      <c r="AC109" s="981"/>
      <c r="AD109" s="981"/>
      <c r="AE109" s="982"/>
      <c r="AF109" s="980" t="s">
        <v>445</v>
      </c>
      <c r="AG109" s="981"/>
      <c r="AH109" s="981"/>
      <c r="AI109" s="981"/>
      <c r="AJ109" s="982"/>
      <c r="AK109" s="980" t="s">
        <v>312</v>
      </c>
      <c r="AL109" s="981"/>
      <c r="AM109" s="981"/>
      <c r="AN109" s="981"/>
      <c r="AO109" s="982"/>
      <c r="AP109" s="980" t="s">
        <v>446</v>
      </c>
      <c r="AQ109" s="981"/>
      <c r="AR109" s="981"/>
      <c r="AS109" s="981"/>
      <c r="AT109" s="983"/>
      <c r="AU109" s="1000" t="s">
        <v>443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444</v>
      </c>
      <c r="BR109" s="981"/>
      <c r="BS109" s="981"/>
      <c r="BT109" s="981"/>
      <c r="BU109" s="982"/>
      <c r="BV109" s="980" t="s">
        <v>445</v>
      </c>
      <c r="BW109" s="981"/>
      <c r="BX109" s="981"/>
      <c r="BY109" s="981"/>
      <c r="BZ109" s="982"/>
      <c r="CA109" s="980" t="s">
        <v>312</v>
      </c>
      <c r="CB109" s="981"/>
      <c r="CC109" s="981"/>
      <c r="CD109" s="981"/>
      <c r="CE109" s="982"/>
      <c r="CF109" s="1001" t="s">
        <v>446</v>
      </c>
      <c r="CG109" s="1001"/>
      <c r="CH109" s="1001"/>
      <c r="CI109" s="1001"/>
      <c r="CJ109" s="1001"/>
      <c r="CK109" s="980" t="s">
        <v>447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444</v>
      </c>
      <c r="DH109" s="981"/>
      <c r="DI109" s="981"/>
      <c r="DJ109" s="981"/>
      <c r="DK109" s="982"/>
      <c r="DL109" s="980" t="s">
        <v>445</v>
      </c>
      <c r="DM109" s="981"/>
      <c r="DN109" s="981"/>
      <c r="DO109" s="981"/>
      <c r="DP109" s="982"/>
      <c r="DQ109" s="980" t="s">
        <v>312</v>
      </c>
      <c r="DR109" s="981"/>
      <c r="DS109" s="981"/>
      <c r="DT109" s="981"/>
      <c r="DU109" s="982"/>
      <c r="DV109" s="980" t="s">
        <v>446</v>
      </c>
      <c r="DW109" s="981"/>
      <c r="DX109" s="981"/>
      <c r="DY109" s="981"/>
      <c r="DZ109" s="983"/>
    </row>
    <row r="110" spans="1:131" s="248" customFormat="1" ht="26.25" customHeight="1" x14ac:dyDescent="0.2">
      <c r="A110" s="984" t="s">
        <v>448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924987</v>
      </c>
      <c r="AB110" s="988"/>
      <c r="AC110" s="988"/>
      <c r="AD110" s="988"/>
      <c r="AE110" s="989"/>
      <c r="AF110" s="990">
        <v>903951</v>
      </c>
      <c r="AG110" s="988"/>
      <c r="AH110" s="988"/>
      <c r="AI110" s="988"/>
      <c r="AJ110" s="989"/>
      <c r="AK110" s="990">
        <v>917041</v>
      </c>
      <c r="AL110" s="988"/>
      <c r="AM110" s="988"/>
      <c r="AN110" s="988"/>
      <c r="AO110" s="989"/>
      <c r="AP110" s="991">
        <v>15.6</v>
      </c>
      <c r="AQ110" s="992"/>
      <c r="AR110" s="992"/>
      <c r="AS110" s="992"/>
      <c r="AT110" s="993"/>
      <c r="AU110" s="994" t="s">
        <v>72</v>
      </c>
      <c r="AV110" s="995"/>
      <c r="AW110" s="995"/>
      <c r="AX110" s="995"/>
      <c r="AY110" s="995"/>
      <c r="AZ110" s="1036" t="s">
        <v>449</v>
      </c>
      <c r="BA110" s="985"/>
      <c r="BB110" s="985"/>
      <c r="BC110" s="985"/>
      <c r="BD110" s="985"/>
      <c r="BE110" s="985"/>
      <c r="BF110" s="985"/>
      <c r="BG110" s="985"/>
      <c r="BH110" s="985"/>
      <c r="BI110" s="985"/>
      <c r="BJ110" s="985"/>
      <c r="BK110" s="985"/>
      <c r="BL110" s="985"/>
      <c r="BM110" s="985"/>
      <c r="BN110" s="985"/>
      <c r="BO110" s="985"/>
      <c r="BP110" s="986"/>
      <c r="BQ110" s="1022">
        <v>9964218</v>
      </c>
      <c r="BR110" s="1023"/>
      <c r="BS110" s="1023"/>
      <c r="BT110" s="1023"/>
      <c r="BU110" s="1023"/>
      <c r="BV110" s="1023">
        <v>10649960</v>
      </c>
      <c r="BW110" s="1023"/>
      <c r="BX110" s="1023"/>
      <c r="BY110" s="1023"/>
      <c r="BZ110" s="1023"/>
      <c r="CA110" s="1023">
        <v>11277742</v>
      </c>
      <c r="CB110" s="1023"/>
      <c r="CC110" s="1023"/>
      <c r="CD110" s="1023"/>
      <c r="CE110" s="1023"/>
      <c r="CF110" s="1037">
        <v>191.7</v>
      </c>
      <c r="CG110" s="1038"/>
      <c r="CH110" s="1038"/>
      <c r="CI110" s="1038"/>
      <c r="CJ110" s="1038"/>
      <c r="CK110" s="1039" t="s">
        <v>450</v>
      </c>
      <c r="CL110" s="1040"/>
      <c r="CM110" s="1019" t="s">
        <v>451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452</v>
      </c>
      <c r="DH110" s="1023"/>
      <c r="DI110" s="1023"/>
      <c r="DJ110" s="1023"/>
      <c r="DK110" s="1023"/>
      <c r="DL110" s="1023" t="s">
        <v>452</v>
      </c>
      <c r="DM110" s="1023"/>
      <c r="DN110" s="1023"/>
      <c r="DO110" s="1023"/>
      <c r="DP110" s="1023"/>
      <c r="DQ110" s="1023" t="s">
        <v>452</v>
      </c>
      <c r="DR110" s="1023"/>
      <c r="DS110" s="1023"/>
      <c r="DT110" s="1023"/>
      <c r="DU110" s="1023"/>
      <c r="DV110" s="1024" t="s">
        <v>453</v>
      </c>
      <c r="DW110" s="1024"/>
      <c r="DX110" s="1024"/>
      <c r="DY110" s="1024"/>
      <c r="DZ110" s="1025"/>
    </row>
    <row r="111" spans="1:131" s="248" customFormat="1" ht="26.25" customHeight="1" x14ac:dyDescent="0.2">
      <c r="A111" s="1026" t="s">
        <v>454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452</v>
      </c>
      <c r="AB111" s="1030"/>
      <c r="AC111" s="1030"/>
      <c r="AD111" s="1030"/>
      <c r="AE111" s="1031"/>
      <c r="AF111" s="1032" t="s">
        <v>452</v>
      </c>
      <c r="AG111" s="1030"/>
      <c r="AH111" s="1030"/>
      <c r="AI111" s="1030"/>
      <c r="AJ111" s="1031"/>
      <c r="AK111" s="1032" t="s">
        <v>453</v>
      </c>
      <c r="AL111" s="1030"/>
      <c r="AM111" s="1030"/>
      <c r="AN111" s="1030"/>
      <c r="AO111" s="1031"/>
      <c r="AP111" s="1033" t="s">
        <v>452</v>
      </c>
      <c r="AQ111" s="1034"/>
      <c r="AR111" s="1034"/>
      <c r="AS111" s="1034"/>
      <c r="AT111" s="1035"/>
      <c r="AU111" s="996"/>
      <c r="AV111" s="997"/>
      <c r="AW111" s="997"/>
      <c r="AX111" s="997"/>
      <c r="AY111" s="997"/>
      <c r="AZ111" s="1045" t="s">
        <v>455</v>
      </c>
      <c r="BA111" s="1046"/>
      <c r="BB111" s="1046"/>
      <c r="BC111" s="1046"/>
      <c r="BD111" s="1046"/>
      <c r="BE111" s="1046"/>
      <c r="BF111" s="1046"/>
      <c r="BG111" s="1046"/>
      <c r="BH111" s="1046"/>
      <c r="BI111" s="1046"/>
      <c r="BJ111" s="1046"/>
      <c r="BK111" s="1046"/>
      <c r="BL111" s="1046"/>
      <c r="BM111" s="1046"/>
      <c r="BN111" s="1046"/>
      <c r="BO111" s="1046"/>
      <c r="BP111" s="1047"/>
      <c r="BQ111" s="1015" t="s">
        <v>452</v>
      </c>
      <c r="BR111" s="1016"/>
      <c r="BS111" s="1016"/>
      <c r="BT111" s="1016"/>
      <c r="BU111" s="1016"/>
      <c r="BV111" s="1016" t="s">
        <v>453</v>
      </c>
      <c r="BW111" s="1016"/>
      <c r="BX111" s="1016"/>
      <c r="BY111" s="1016"/>
      <c r="BZ111" s="1016"/>
      <c r="CA111" s="1016" t="s">
        <v>452</v>
      </c>
      <c r="CB111" s="1016"/>
      <c r="CC111" s="1016"/>
      <c r="CD111" s="1016"/>
      <c r="CE111" s="1016"/>
      <c r="CF111" s="1010" t="s">
        <v>452</v>
      </c>
      <c r="CG111" s="1011"/>
      <c r="CH111" s="1011"/>
      <c r="CI111" s="1011"/>
      <c r="CJ111" s="1011"/>
      <c r="CK111" s="1041"/>
      <c r="CL111" s="1042"/>
      <c r="CM111" s="1012" t="s">
        <v>456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452</v>
      </c>
      <c r="DH111" s="1016"/>
      <c r="DI111" s="1016"/>
      <c r="DJ111" s="1016"/>
      <c r="DK111" s="1016"/>
      <c r="DL111" s="1016" t="s">
        <v>452</v>
      </c>
      <c r="DM111" s="1016"/>
      <c r="DN111" s="1016"/>
      <c r="DO111" s="1016"/>
      <c r="DP111" s="1016"/>
      <c r="DQ111" s="1016" t="s">
        <v>453</v>
      </c>
      <c r="DR111" s="1016"/>
      <c r="DS111" s="1016"/>
      <c r="DT111" s="1016"/>
      <c r="DU111" s="1016"/>
      <c r="DV111" s="1017" t="s">
        <v>452</v>
      </c>
      <c r="DW111" s="1017"/>
      <c r="DX111" s="1017"/>
      <c r="DY111" s="1017"/>
      <c r="DZ111" s="1018"/>
    </row>
    <row r="112" spans="1:131" s="248" customFormat="1" ht="26.25" customHeight="1" x14ac:dyDescent="0.2">
      <c r="A112" s="1048" t="s">
        <v>457</v>
      </c>
      <c r="B112" s="1049"/>
      <c r="C112" s="1046" t="s">
        <v>458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453</v>
      </c>
      <c r="AB112" s="1055"/>
      <c r="AC112" s="1055"/>
      <c r="AD112" s="1055"/>
      <c r="AE112" s="1056"/>
      <c r="AF112" s="1057" t="s">
        <v>453</v>
      </c>
      <c r="AG112" s="1055"/>
      <c r="AH112" s="1055"/>
      <c r="AI112" s="1055"/>
      <c r="AJ112" s="1056"/>
      <c r="AK112" s="1057" t="s">
        <v>452</v>
      </c>
      <c r="AL112" s="1055"/>
      <c r="AM112" s="1055"/>
      <c r="AN112" s="1055"/>
      <c r="AO112" s="1056"/>
      <c r="AP112" s="1058" t="s">
        <v>453</v>
      </c>
      <c r="AQ112" s="1059"/>
      <c r="AR112" s="1059"/>
      <c r="AS112" s="1059"/>
      <c r="AT112" s="1060"/>
      <c r="AU112" s="996"/>
      <c r="AV112" s="997"/>
      <c r="AW112" s="997"/>
      <c r="AX112" s="997"/>
      <c r="AY112" s="997"/>
      <c r="AZ112" s="1045" t="s">
        <v>459</v>
      </c>
      <c r="BA112" s="1046"/>
      <c r="BB112" s="1046"/>
      <c r="BC112" s="1046"/>
      <c r="BD112" s="1046"/>
      <c r="BE112" s="1046"/>
      <c r="BF112" s="1046"/>
      <c r="BG112" s="1046"/>
      <c r="BH112" s="1046"/>
      <c r="BI112" s="1046"/>
      <c r="BJ112" s="1046"/>
      <c r="BK112" s="1046"/>
      <c r="BL112" s="1046"/>
      <c r="BM112" s="1046"/>
      <c r="BN112" s="1046"/>
      <c r="BO112" s="1046"/>
      <c r="BP112" s="1047"/>
      <c r="BQ112" s="1015">
        <v>2689590</v>
      </c>
      <c r="BR112" s="1016"/>
      <c r="BS112" s="1016"/>
      <c r="BT112" s="1016"/>
      <c r="BU112" s="1016"/>
      <c r="BV112" s="1016">
        <v>2784627</v>
      </c>
      <c r="BW112" s="1016"/>
      <c r="BX112" s="1016"/>
      <c r="BY112" s="1016"/>
      <c r="BZ112" s="1016"/>
      <c r="CA112" s="1016">
        <v>2910564</v>
      </c>
      <c r="CB112" s="1016"/>
      <c r="CC112" s="1016"/>
      <c r="CD112" s="1016"/>
      <c r="CE112" s="1016"/>
      <c r="CF112" s="1010">
        <v>49.5</v>
      </c>
      <c r="CG112" s="1011"/>
      <c r="CH112" s="1011"/>
      <c r="CI112" s="1011"/>
      <c r="CJ112" s="1011"/>
      <c r="CK112" s="1041"/>
      <c r="CL112" s="1042"/>
      <c r="CM112" s="1012" t="s">
        <v>460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452</v>
      </c>
      <c r="DH112" s="1016"/>
      <c r="DI112" s="1016"/>
      <c r="DJ112" s="1016"/>
      <c r="DK112" s="1016"/>
      <c r="DL112" s="1016" t="s">
        <v>452</v>
      </c>
      <c r="DM112" s="1016"/>
      <c r="DN112" s="1016"/>
      <c r="DO112" s="1016"/>
      <c r="DP112" s="1016"/>
      <c r="DQ112" s="1016" t="s">
        <v>461</v>
      </c>
      <c r="DR112" s="1016"/>
      <c r="DS112" s="1016"/>
      <c r="DT112" s="1016"/>
      <c r="DU112" s="1016"/>
      <c r="DV112" s="1017" t="s">
        <v>452</v>
      </c>
      <c r="DW112" s="1017"/>
      <c r="DX112" s="1017"/>
      <c r="DY112" s="1017"/>
      <c r="DZ112" s="1018"/>
    </row>
    <row r="113" spans="1:130" s="248" customFormat="1" ht="26.25" customHeight="1" x14ac:dyDescent="0.2">
      <c r="A113" s="1050"/>
      <c r="B113" s="1051"/>
      <c r="C113" s="1046" t="s">
        <v>462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289070</v>
      </c>
      <c r="AB113" s="1030"/>
      <c r="AC113" s="1030"/>
      <c r="AD113" s="1030"/>
      <c r="AE113" s="1031"/>
      <c r="AF113" s="1032">
        <v>292842</v>
      </c>
      <c r="AG113" s="1030"/>
      <c r="AH113" s="1030"/>
      <c r="AI113" s="1030"/>
      <c r="AJ113" s="1031"/>
      <c r="AK113" s="1032">
        <v>272864</v>
      </c>
      <c r="AL113" s="1030"/>
      <c r="AM113" s="1030"/>
      <c r="AN113" s="1030"/>
      <c r="AO113" s="1031"/>
      <c r="AP113" s="1033">
        <v>4.5999999999999996</v>
      </c>
      <c r="AQ113" s="1034"/>
      <c r="AR113" s="1034"/>
      <c r="AS113" s="1034"/>
      <c r="AT113" s="1035"/>
      <c r="AU113" s="996"/>
      <c r="AV113" s="997"/>
      <c r="AW113" s="997"/>
      <c r="AX113" s="997"/>
      <c r="AY113" s="997"/>
      <c r="AZ113" s="1045" t="s">
        <v>463</v>
      </c>
      <c r="BA113" s="1046"/>
      <c r="BB113" s="1046"/>
      <c r="BC113" s="1046"/>
      <c r="BD113" s="1046"/>
      <c r="BE113" s="1046"/>
      <c r="BF113" s="1046"/>
      <c r="BG113" s="1046"/>
      <c r="BH113" s="1046"/>
      <c r="BI113" s="1046"/>
      <c r="BJ113" s="1046"/>
      <c r="BK113" s="1046"/>
      <c r="BL113" s="1046"/>
      <c r="BM113" s="1046"/>
      <c r="BN113" s="1046"/>
      <c r="BO113" s="1046"/>
      <c r="BP113" s="1047"/>
      <c r="BQ113" s="1015" t="s">
        <v>452</v>
      </c>
      <c r="BR113" s="1016"/>
      <c r="BS113" s="1016"/>
      <c r="BT113" s="1016"/>
      <c r="BU113" s="1016"/>
      <c r="BV113" s="1016" t="s">
        <v>452</v>
      </c>
      <c r="BW113" s="1016"/>
      <c r="BX113" s="1016"/>
      <c r="BY113" s="1016"/>
      <c r="BZ113" s="1016"/>
      <c r="CA113" s="1016" t="s">
        <v>453</v>
      </c>
      <c r="CB113" s="1016"/>
      <c r="CC113" s="1016"/>
      <c r="CD113" s="1016"/>
      <c r="CE113" s="1016"/>
      <c r="CF113" s="1010" t="s">
        <v>452</v>
      </c>
      <c r="CG113" s="1011"/>
      <c r="CH113" s="1011"/>
      <c r="CI113" s="1011"/>
      <c r="CJ113" s="1011"/>
      <c r="CK113" s="1041"/>
      <c r="CL113" s="1042"/>
      <c r="CM113" s="1012" t="s">
        <v>464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452</v>
      </c>
      <c r="DM113" s="1055"/>
      <c r="DN113" s="1055"/>
      <c r="DO113" s="1055"/>
      <c r="DP113" s="1056"/>
      <c r="DQ113" s="1057" t="s">
        <v>453</v>
      </c>
      <c r="DR113" s="1055"/>
      <c r="DS113" s="1055"/>
      <c r="DT113" s="1055"/>
      <c r="DU113" s="1056"/>
      <c r="DV113" s="1058" t="s">
        <v>453</v>
      </c>
      <c r="DW113" s="1059"/>
      <c r="DX113" s="1059"/>
      <c r="DY113" s="1059"/>
      <c r="DZ113" s="1060"/>
    </row>
    <row r="114" spans="1:130" s="248" customFormat="1" ht="26.25" customHeight="1" x14ac:dyDescent="0.2">
      <c r="A114" s="1050"/>
      <c r="B114" s="1051"/>
      <c r="C114" s="1046" t="s">
        <v>465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452</v>
      </c>
      <c r="AB114" s="1055"/>
      <c r="AC114" s="1055"/>
      <c r="AD114" s="1055"/>
      <c r="AE114" s="1056"/>
      <c r="AF114" s="1057" t="s">
        <v>452</v>
      </c>
      <c r="AG114" s="1055"/>
      <c r="AH114" s="1055"/>
      <c r="AI114" s="1055"/>
      <c r="AJ114" s="1056"/>
      <c r="AK114" s="1057" t="s">
        <v>453</v>
      </c>
      <c r="AL114" s="1055"/>
      <c r="AM114" s="1055"/>
      <c r="AN114" s="1055"/>
      <c r="AO114" s="1056"/>
      <c r="AP114" s="1058" t="s">
        <v>452</v>
      </c>
      <c r="AQ114" s="1059"/>
      <c r="AR114" s="1059"/>
      <c r="AS114" s="1059"/>
      <c r="AT114" s="1060"/>
      <c r="AU114" s="996"/>
      <c r="AV114" s="997"/>
      <c r="AW114" s="997"/>
      <c r="AX114" s="997"/>
      <c r="AY114" s="997"/>
      <c r="AZ114" s="1045" t="s">
        <v>466</v>
      </c>
      <c r="BA114" s="1046"/>
      <c r="BB114" s="1046"/>
      <c r="BC114" s="1046"/>
      <c r="BD114" s="1046"/>
      <c r="BE114" s="1046"/>
      <c r="BF114" s="1046"/>
      <c r="BG114" s="1046"/>
      <c r="BH114" s="1046"/>
      <c r="BI114" s="1046"/>
      <c r="BJ114" s="1046"/>
      <c r="BK114" s="1046"/>
      <c r="BL114" s="1046"/>
      <c r="BM114" s="1046"/>
      <c r="BN114" s="1046"/>
      <c r="BO114" s="1046"/>
      <c r="BP114" s="1047"/>
      <c r="BQ114" s="1015">
        <v>1593765</v>
      </c>
      <c r="BR114" s="1016"/>
      <c r="BS114" s="1016"/>
      <c r="BT114" s="1016"/>
      <c r="BU114" s="1016"/>
      <c r="BV114" s="1016">
        <v>1606488</v>
      </c>
      <c r="BW114" s="1016"/>
      <c r="BX114" s="1016"/>
      <c r="BY114" s="1016"/>
      <c r="BZ114" s="1016"/>
      <c r="CA114" s="1016">
        <v>1664615</v>
      </c>
      <c r="CB114" s="1016"/>
      <c r="CC114" s="1016"/>
      <c r="CD114" s="1016"/>
      <c r="CE114" s="1016"/>
      <c r="CF114" s="1010">
        <v>28.3</v>
      </c>
      <c r="CG114" s="1011"/>
      <c r="CH114" s="1011"/>
      <c r="CI114" s="1011"/>
      <c r="CJ114" s="1011"/>
      <c r="CK114" s="1041"/>
      <c r="CL114" s="1042"/>
      <c r="CM114" s="1012" t="s">
        <v>467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453</v>
      </c>
      <c r="DM114" s="1055"/>
      <c r="DN114" s="1055"/>
      <c r="DO114" s="1055"/>
      <c r="DP114" s="1056"/>
      <c r="DQ114" s="1057" t="s">
        <v>452</v>
      </c>
      <c r="DR114" s="1055"/>
      <c r="DS114" s="1055"/>
      <c r="DT114" s="1055"/>
      <c r="DU114" s="1056"/>
      <c r="DV114" s="1058" t="s">
        <v>453</v>
      </c>
      <c r="DW114" s="1059"/>
      <c r="DX114" s="1059"/>
      <c r="DY114" s="1059"/>
      <c r="DZ114" s="1060"/>
    </row>
    <row r="115" spans="1:130" s="248" customFormat="1" ht="26.25" customHeight="1" x14ac:dyDescent="0.2">
      <c r="A115" s="1050"/>
      <c r="B115" s="1051"/>
      <c r="C115" s="1046" t="s">
        <v>468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452</v>
      </c>
      <c r="AB115" s="1030"/>
      <c r="AC115" s="1030"/>
      <c r="AD115" s="1030"/>
      <c r="AE115" s="1031"/>
      <c r="AF115" s="1032" t="s">
        <v>453</v>
      </c>
      <c r="AG115" s="1030"/>
      <c r="AH115" s="1030"/>
      <c r="AI115" s="1030"/>
      <c r="AJ115" s="1031"/>
      <c r="AK115" s="1032" t="s">
        <v>452</v>
      </c>
      <c r="AL115" s="1030"/>
      <c r="AM115" s="1030"/>
      <c r="AN115" s="1030"/>
      <c r="AO115" s="1031"/>
      <c r="AP115" s="1033" t="s">
        <v>452</v>
      </c>
      <c r="AQ115" s="1034"/>
      <c r="AR115" s="1034"/>
      <c r="AS115" s="1034"/>
      <c r="AT115" s="1035"/>
      <c r="AU115" s="996"/>
      <c r="AV115" s="997"/>
      <c r="AW115" s="997"/>
      <c r="AX115" s="997"/>
      <c r="AY115" s="997"/>
      <c r="AZ115" s="1045" t="s">
        <v>469</v>
      </c>
      <c r="BA115" s="1046"/>
      <c r="BB115" s="1046"/>
      <c r="BC115" s="1046"/>
      <c r="BD115" s="1046"/>
      <c r="BE115" s="1046"/>
      <c r="BF115" s="1046"/>
      <c r="BG115" s="1046"/>
      <c r="BH115" s="1046"/>
      <c r="BI115" s="1046"/>
      <c r="BJ115" s="1046"/>
      <c r="BK115" s="1046"/>
      <c r="BL115" s="1046"/>
      <c r="BM115" s="1046"/>
      <c r="BN115" s="1046"/>
      <c r="BO115" s="1046"/>
      <c r="BP115" s="1047"/>
      <c r="BQ115" s="1015">
        <v>3000</v>
      </c>
      <c r="BR115" s="1016"/>
      <c r="BS115" s="1016"/>
      <c r="BT115" s="1016"/>
      <c r="BU115" s="1016"/>
      <c r="BV115" s="1016">
        <v>3000</v>
      </c>
      <c r="BW115" s="1016"/>
      <c r="BX115" s="1016"/>
      <c r="BY115" s="1016"/>
      <c r="BZ115" s="1016"/>
      <c r="CA115" s="1016">
        <v>3000</v>
      </c>
      <c r="CB115" s="1016"/>
      <c r="CC115" s="1016"/>
      <c r="CD115" s="1016"/>
      <c r="CE115" s="1016"/>
      <c r="CF115" s="1010">
        <v>0.1</v>
      </c>
      <c r="CG115" s="1011"/>
      <c r="CH115" s="1011"/>
      <c r="CI115" s="1011"/>
      <c r="CJ115" s="1011"/>
      <c r="CK115" s="1041"/>
      <c r="CL115" s="1042"/>
      <c r="CM115" s="1045" t="s">
        <v>470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453</v>
      </c>
      <c r="DH115" s="1055"/>
      <c r="DI115" s="1055"/>
      <c r="DJ115" s="1055"/>
      <c r="DK115" s="1056"/>
      <c r="DL115" s="1057" t="s">
        <v>453</v>
      </c>
      <c r="DM115" s="1055"/>
      <c r="DN115" s="1055"/>
      <c r="DO115" s="1055"/>
      <c r="DP115" s="1056"/>
      <c r="DQ115" s="1057" t="s">
        <v>453</v>
      </c>
      <c r="DR115" s="1055"/>
      <c r="DS115" s="1055"/>
      <c r="DT115" s="1055"/>
      <c r="DU115" s="1056"/>
      <c r="DV115" s="1058" t="s">
        <v>453</v>
      </c>
      <c r="DW115" s="1059"/>
      <c r="DX115" s="1059"/>
      <c r="DY115" s="1059"/>
      <c r="DZ115" s="1060"/>
    </row>
    <row r="116" spans="1:130" s="248" customFormat="1" ht="26.25" customHeight="1" x14ac:dyDescent="0.2">
      <c r="A116" s="1052"/>
      <c r="B116" s="1053"/>
      <c r="C116" s="1061" t="s">
        <v>471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452</v>
      </c>
      <c r="AB116" s="1055"/>
      <c r="AC116" s="1055"/>
      <c r="AD116" s="1055"/>
      <c r="AE116" s="1056"/>
      <c r="AF116" s="1057" t="s">
        <v>453</v>
      </c>
      <c r="AG116" s="1055"/>
      <c r="AH116" s="1055"/>
      <c r="AI116" s="1055"/>
      <c r="AJ116" s="1056"/>
      <c r="AK116" s="1057" t="s">
        <v>453</v>
      </c>
      <c r="AL116" s="1055"/>
      <c r="AM116" s="1055"/>
      <c r="AN116" s="1055"/>
      <c r="AO116" s="1056"/>
      <c r="AP116" s="1058" t="s">
        <v>453</v>
      </c>
      <c r="AQ116" s="1059"/>
      <c r="AR116" s="1059"/>
      <c r="AS116" s="1059"/>
      <c r="AT116" s="1060"/>
      <c r="AU116" s="996"/>
      <c r="AV116" s="997"/>
      <c r="AW116" s="997"/>
      <c r="AX116" s="997"/>
      <c r="AY116" s="997"/>
      <c r="AZ116" s="1063" t="s">
        <v>472</v>
      </c>
      <c r="BA116" s="1064"/>
      <c r="BB116" s="1064"/>
      <c r="BC116" s="1064"/>
      <c r="BD116" s="1064"/>
      <c r="BE116" s="1064"/>
      <c r="BF116" s="1064"/>
      <c r="BG116" s="1064"/>
      <c r="BH116" s="1064"/>
      <c r="BI116" s="1064"/>
      <c r="BJ116" s="1064"/>
      <c r="BK116" s="1064"/>
      <c r="BL116" s="1064"/>
      <c r="BM116" s="1064"/>
      <c r="BN116" s="1064"/>
      <c r="BO116" s="1064"/>
      <c r="BP116" s="1065"/>
      <c r="BQ116" s="1015" t="s">
        <v>453</v>
      </c>
      <c r="BR116" s="1016"/>
      <c r="BS116" s="1016"/>
      <c r="BT116" s="1016"/>
      <c r="BU116" s="1016"/>
      <c r="BV116" s="1016" t="s">
        <v>452</v>
      </c>
      <c r="BW116" s="1016"/>
      <c r="BX116" s="1016"/>
      <c r="BY116" s="1016"/>
      <c r="BZ116" s="1016"/>
      <c r="CA116" s="1016" t="s">
        <v>452</v>
      </c>
      <c r="CB116" s="1016"/>
      <c r="CC116" s="1016"/>
      <c r="CD116" s="1016"/>
      <c r="CE116" s="1016"/>
      <c r="CF116" s="1010" t="s">
        <v>453</v>
      </c>
      <c r="CG116" s="1011"/>
      <c r="CH116" s="1011"/>
      <c r="CI116" s="1011"/>
      <c r="CJ116" s="1011"/>
      <c r="CK116" s="1041"/>
      <c r="CL116" s="1042"/>
      <c r="CM116" s="1012" t="s">
        <v>473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452</v>
      </c>
      <c r="DH116" s="1055"/>
      <c r="DI116" s="1055"/>
      <c r="DJ116" s="1055"/>
      <c r="DK116" s="1056"/>
      <c r="DL116" s="1057" t="s">
        <v>452</v>
      </c>
      <c r="DM116" s="1055"/>
      <c r="DN116" s="1055"/>
      <c r="DO116" s="1055"/>
      <c r="DP116" s="1056"/>
      <c r="DQ116" s="1057" t="s">
        <v>453</v>
      </c>
      <c r="DR116" s="1055"/>
      <c r="DS116" s="1055"/>
      <c r="DT116" s="1055"/>
      <c r="DU116" s="1056"/>
      <c r="DV116" s="1058" t="s">
        <v>452</v>
      </c>
      <c r="DW116" s="1059"/>
      <c r="DX116" s="1059"/>
      <c r="DY116" s="1059"/>
      <c r="DZ116" s="1060"/>
    </row>
    <row r="117" spans="1:130" s="248" customFormat="1" ht="26.25" customHeight="1" x14ac:dyDescent="0.2">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474</v>
      </c>
      <c r="Z117" s="982"/>
      <c r="AA117" s="1072">
        <v>1214057</v>
      </c>
      <c r="AB117" s="1073"/>
      <c r="AC117" s="1073"/>
      <c r="AD117" s="1073"/>
      <c r="AE117" s="1074"/>
      <c r="AF117" s="1075">
        <v>1196793</v>
      </c>
      <c r="AG117" s="1073"/>
      <c r="AH117" s="1073"/>
      <c r="AI117" s="1073"/>
      <c r="AJ117" s="1074"/>
      <c r="AK117" s="1075">
        <v>1189905</v>
      </c>
      <c r="AL117" s="1073"/>
      <c r="AM117" s="1073"/>
      <c r="AN117" s="1073"/>
      <c r="AO117" s="1074"/>
      <c r="AP117" s="1076"/>
      <c r="AQ117" s="1077"/>
      <c r="AR117" s="1077"/>
      <c r="AS117" s="1077"/>
      <c r="AT117" s="1078"/>
      <c r="AU117" s="996"/>
      <c r="AV117" s="997"/>
      <c r="AW117" s="997"/>
      <c r="AX117" s="997"/>
      <c r="AY117" s="997"/>
      <c r="AZ117" s="1063" t="s">
        <v>475</v>
      </c>
      <c r="BA117" s="1064"/>
      <c r="BB117" s="1064"/>
      <c r="BC117" s="1064"/>
      <c r="BD117" s="1064"/>
      <c r="BE117" s="1064"/>
      <c r="BF117" s="1064"/>
      <c r="BG117" s="1064"/>
      <c r="BH117" s="1064"/>
      <c r="BI117" s="1064"/>
      <c r="BJ117" s="1064"/>
      <c r="BK117" s="1064"/>
      <c r="BL117" s="1064"/>
      <c r="BM117" s="1064"/>
      <c r="BN117" s="1064"/>
      <c r="BO117" s="1064"/>
      <c r="BP117" s="1065"/>
      <c r="BQ117" s="1015" t="s">
        <v>476</v>
      </c>
      <c r="BR117" s="1016"/>
      <c r="BS117" s="1016"/>
      <c r="BT117" s="1016"/>
      <c r="BU117" s="1016"/>
      <c r="BV117" s="1016" t="s">
        <v>477</v>
      </c>
      <c r="BW117" s="1016"/>
      <c r="BX117" s="1016"/>
      <c r="BY117" s="1016"/>
      <c r="BZ117" s="1016"/>
      <c r="CA117" s="1016" t="s">
        <v>477</v>
      </c>
      <c r="CB117" s="1016"/>
      <c r="CC117" s="1016"/>
      <c r="CD117" s="1016"/>
      <c r="CE117" s="1016"/>
      <c r="CF117" s="1010" t="s">
        <v>478</v>
      </c>
      <c r="CG117" s="1011"/>
      <c r="CH117" s="1011"/>
      <c r="CI117" s="1011"/>
      <c r="CJ117" s="1011"/>
      <c r="CK117" s="1041"/>
      <c r="CL117" s="1042"/>
      <c r="CM117" s="1012" t="s">
        <v>479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480</v>
      </c>
      <c r="DH117" s="1055"/>
      <c r="DI117" s="1055"/>
      <c r="DJ117" s="1055"/>
      <c r="DK117" s="1056"/>
      <c r="DL117" s="1057" t="s">
        <v>481</v>
      </c>
      <c r="DM117" s="1055"/>
      <c r="DN117" s="1055"/>
      <c r="DO117" s="1055"/>
      <c r="DP117" s="1056"/>
      <c r="DQ117" s="1057" t="s">
        <v>482</v>
      </c>
      <c r="DR117" s="1055"/>
      <c r="DS117" s="1055"/>
      <c r="DT117" s="1055"/>
      <c r="DU117" s="1056"/>
      <c r="DV117" s="1058" t="s">
        <v>480</v>
      </c>
      <c r="DW117" s="1059"/>
      <c r="DX117" s="1059"/>
      <c r="DY117" s="1059"/>
      <c r="DZ117" s="1060"/>
    </row>
    <row r="118" spans="1:130" s="248" customFormat="1" ht="26.25" customHeight="1" x14ac:dyDescent="0.2">
      <c r="A118" s="1000" t="s">
        <v>447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444</v>
      </c>
      <c r="AB118" s="981"/>
      <c r="AC118" s="981"/>
      <c r="AD118" s="981"/>
      <c r="AE118" s="982"/>
      <c r="AF118" s="980" t="s">
        <v>445</v>
      </c>
      <c r="AG118" s="981"/>
      <c r="AH118" s="981"/>
      <c r="AI118" s="981"/>
      <c r="AJ118" s="982"/>
      <c r="AK118" s="980" t="s">
        <v>312</v>
      </c>
      <c r="AL118" s="981"/>
      <c r="AM118" s="981"/>
      <c r="AN118" s="981"/>
      <c r="AO118" s="982"/>
      <c r="AP118" s="1067" t="s">
        <v>446</v>
      </c>
      <c r="AQ118" s="1068"/>
      <c r="AR118" s="1068"/>
      <c r="AS118" s="1068"/>
      <c r="AT118" s="1069"/>
      <c r="AU118" s="996"/>
      <c r="AV118" s="997"/>
      <c r="AW118" s="997"/>
      <c r="AX118" s="997"/>
      <c r="AY118" s="997"/>
      <c r="AZ118" s="1070" t="s">
        <v>483</v>
      </c>
      <c r="BA118" s="1061"/>
      <c r="BB118" s="1061"/>
      <c r="BC118" s="1061"/>
      <c r="BD118" s="1061"/>
      <c r="BE118" s="1061"/>
      <c r="BF118" s="1061"/>
      <c r="BG118" s="1061"/>
      <c r="BH118" s="1061"/>
      <c r="BI118" s="1061"/>
      <c r="BJ118" s="1061"/>
      <c r="BK118" s="1061"/>
      <c r="BL118" s="1061"/>
      <c r="BM118" s="1061"/>
      <c r="BN118" s="1061"/>
      <c r="BO118" s="1061"/>
      <c r="BP118" s="1062"/>
      <c r="BQ118" s="1093" t="s">
        <v>480</v>
      </c>
      <c r="BR118" s="1094"/>
      <c r="BS118" s="1094"/>
      <c r="BT118" s="1094"/>
      <c r="BU118" s="1094"/>
      <c r="BV118" s="1094" t="s">
        <v>399</v>
      </c>
      <c r="BW118" s="1094"/>
      <c r="BX118" s="1094"/>
      <c r="BY118" s="1094"/>
      <c r="BZ118" s="1094"/>
      <c r="CA118" s="1094" t="s">
        <v>477</v>
      </c>
      <c r="CB118" s="1094"/>
      <c r="CC118" s="1094"/>
      <c r="CD118" s="1094"/>
      <c r="CE118" s="1094"/>
      <c r="CF118" s="1010" t="s">
        <v>478</v>
      </c>
      <c r="CG118" s="1011"/>
      <c r="CH118" s="1011"/>
      <c r="CI118" s="1011"/>
      <c r="CJ118" s="1011"/>
      <c r="CK118" s="1041"/>
      <c r="CL118" s="1042"/>
      <c r="CM118" s="1012" t="s">
        <v>484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399</v>
      </c>
      <c r="DH118" s="1055"/>
      <c r="DI118" s="1055"/>
      <c r="DJ118" s="1055"/>
      <c r="DK118" s="1056"/>
      <c r="DL118" s="1057" t="s">
        <v>485</v>
      </c>
      <c r="DM118" s="1055"/>
      <c r="DN118" s="1055"/>
      <c r="DO118" s="1055"/>
      <c r="DP118" s="1056"/>
      <c r="DQ118" s="1057" t="s">
        <v>478</v>
      </c>
      <c r="DR118" s="1055"/>
      <c r="DS118" s="1055"/>
      <c r="DT118" s="1055"/>
      <c r="DU118" s="1056"/>
      <c r="DV118" s="1058" t="s">
        <v>399</v>
      </c>
      <c r="DW118" s="1059"/>
      <c r="DX118" s="1059"/>
      <c r="DY118" s="1059"/>
      <c r="DZ118" s="1060"/>
    </row>
    <row r="119" spans="1:130" s="248" customFormat="1" ht="26.25" customHeight="1" x14ac:dyDescent="0.2">
      <c r="A119" s="1154" t="s">
        <v>450</v>
      </c>
      <c r="B119" s="1040"/>
      <c r="C119" s="1019" t="s">
        <v>451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480</v>
      </c>
      <c r="AB119" s="988"/>
      <c r="AC119" s="988"/>
      <c r="AD119" s="988"/>
      <c r="AE119" s="989"/>
      <c r="AF119" s="990" t="s">
        <v>399</v>
      </c>
      <c r="AG119" s="988"/>
      <c r="AH119" s="988"/>
      <c r="AI119" s="988"/>
      <c r="AJ119" s="989"/>
      <c r="AK119" s="990" t="s">
        <v>399</v>
      </c>
      <c r="AL119" s="988"/>
      <c r="AM119" s="988"/>
      <c r="AN119" s="988"/>
      <c r="AO119" s="989"/>
      <c r="AP119" s="991" t="s">
        <v>476</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486</v>
      </c>
      <c r="BP119" s="1102"/>
      <c r="BQ119" s="1093">
        <v>14250573</v>
      </c>
      <c r="BR119" s="1094"/>
      <c r="BS119" s="1094"/>
      <c r="BT119" s="1094"/>
      <c r="BU119" s="1094"/>
      <c r="BV119" s="1094">
        <v>15044075</v>
      </c>
      <c r="BW119" s="1094"/>
      <c r="BX119" s="1094"/>
      <c r="BY119" s="1094"/>
      <c r="BZ119" s="1094"/>
      <c r="CA119" s="1094">
        <v>15855921</v>
      </c>
      <c r="CB119" s="1094"/>
      <c r="CC119" s="1094"/>
      <c r="CD119" s="1094"/>
      <c r="CE119" s="1094"/>
      <c r="CF119" s="1095"/>
      <c r="CG119" s="1096"/>
      <c r="CH119" s="1096"/>
      <c r="CI119" s="1096"/>
      <c r="CJ119" s="1097"/>
      <c r="CK119" s="1043"/>
      <c r="CL119" s="1044"/>
      <c r="CM119" s="1098" t="s">
        <v>487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488</v>
      </c>
      <c r="DH119" s="1080"/>
      <c r="DI119" s="1080"/>
      <c r="DJ119" s="1080"/>
      <c r="DK119" s="1081"/>
      <c r="DL119" s="1079" t="s">
        <v>477</v>
      </c>
      <c r="DM119" s="1080"/>
      <c r="DN119" s="1080"/>
      <c r="DO119" s="1080"/>
      <c r="DP119" s="1081"/>
      <c r="DQ119" s="1079" t="s">
        <v>476</v>
      </c>
      <c r="DR119" s="1080"/>
      <c r="DS119" s="1080"/>
      <c r="DT119" s="1080"/>
      <c r="DU119" s="1081"/>
      <c r="DV119" s="1082" t="s">
        <v>476</v>
      </c>
      <c r="DW119" s="1083"/>
      <c r="DX119" s="1083"/>
      <c r="DY119" s="1083"/>
      <c r="DZ119" s="1084"/>
    </row>
    <row r="120" spans="1:130" s="248" customFormat="1" ht="26.25" customHeight="1" x14ac:dyDescent="0.2">
      <c r="A120" s="1155"/>
      <c r="B120" s="1042"/>
      <c r="C120" s="1012" t="s">
        <v>456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399</v>
      </c>
      <c r="AB120" s="1055"/>
      <c r="AC120" s="1055"/>
      <c r="AD120" s="1055"/>
      <c r="AE120" s="1056"/>
      <c r="AF120" s="1057" t="s">
        <v>478</v>
      </c>
      <c r="AG120" s="1055"/>
      <c r="AH120" s="1055"/>
      <c r="AI120" s="1055"/>
      <c r="AJ120" s="1056"/>
      <c r="AK120" s="1057" t="s">
        <v>399</v>
      </c>
      <c r="AL120" s="1055"/>
      <c r="AM120" s="1055"/>
      <c r="AN120" s="1055"/>
      <c r="AO120" s="1056"/>
      <c r="AP120" s="1058" t="s">
        <v>480</v>
      </c>
      <c r="AQ120" s="1059"/>
      <c r="AR120" s="1059"/>
      <c r="AS120" s="1059"/>
      <c r="AT120" s="1060"/>
      <c r="AU120" s="1085" t="s">
        <v>489</v>
      </c>
      <c r="AV120" s="1086"/>
      <c r="AW120" s="1086"/>
      <c r="AX120" s="1086"/>
      <c r="AY120" s="1087"/>
      <c r="AZ120" s="1036" t="s">
        <v>490</v>
      </c>
      <c r="BA120" s="985"/>
      <c r="BB120" s="985"/>
      <c r="BC120" s="985"/>
      <c r="BD120" s="985"/>
      <c r="BE120" s="985"/>
      <c r="BF120" s="985"/>
      <c r="BG120" s="985"/>
      <c r="BH120" s="985"/>
      <c r="BI120" s="985"/>
      <c r="BJ120" s="985"/>
      <c r="BK120" s="985"/>
      <c r="BL120" s="985"/>
      <c r="BM120" s="985"/>
      <c r="BN120" s="985"/>
      <c r="BO120" s="985"/>
      <c r="BP120" s="986"/>
      <c r="BQ120" s="1022">
        <v>3693747</v>
      </c>
      <c r="BR120" s="1023"/>
      <c r="BS120" s="1023"/>
      <c r="BT120" s="1023"/>
      <c r="BU120" s="1023"/>
      <c r="BV120" s="1023">
        <v>3468816</v>
      </c>
      <c r="BW120" s="1023"/>
      <c r="BX120" s="1023"/>
      <c r="BY120" s="1023"/>
      <c r="BZ120" s="1023"/>
      <c r="CA120" s="1023">
        <v>3525159</v>
      </c>
      <c r="CB120" s="1023"/>
      <c r="CC120" s="1023"/>
      <c r="CD120" s="1023"/>
      <c r="CE120" s="1023"/>
      <c r="CF120" s="1037">
        <v>59.9</v>
      </c>
      <c r="CG120" s="1038"/>
      <c r="CH120" s="1038"/>
      <c r="CI120" s="1038"/>
      <c r="CJ120" s="1038"/>
      <c r="CK120" s="1103" t="s">
        <v>491</v>
      </c>
      <c r="CL120" s="1104"/>
      <c r="CM120" s="1104"/>
      <c r="CN120" s="1104"/>
      <c r="CO120" s="1105"/>
      <c r="CP120" s="1111" t="s">
        <v>492</v>
      </c>
      <c r="CQ120" s="1112"/>
      <c r="CR120" s="1112"/>
      <c r="CS120" s="1112"/>
      <c r="CT120" s="1112"/>
      <c r="CU120" s="1112"/>
      <c r="CV120" s="1112"/>
      <c r="CW120" s="1112"/>
      <c r="CX120" s="1112"/>
      <c r="CY120" s="1112"/>
      <c r="CZ120" s="1112"/>
      <c r="DA120" s="1112"/>
      <c r="DB120" s="1112"/>
      <c r="DC120" s="1112"/>
      <c r="DD120" s="1112"/>
      <c r="DE120" s="1112"/>
      <c r="DF120" s="1113"/>
      <c r="DG120" s="1022">
        <v>1409920</v>
      </c>
      <c r="DH120" s="1023"/>
      <c r="DI120" s="1023"/>
      <c r="DJ120" s="1023"/>
      <c r="DK120" s="1023"/>
      <c r="DL120" s="1023">
        <v>1308551</v>
      </c>
      <c r="DM120" s="1023"/>
      <c r="DN120" s="1023"/>
      <c r="DO120" s="1023"/>
      <c r="DP120" s="1023"/>
      <c r="DQ120" s="1023">
        <v>1347224</v>
      </c>
      <c r="DR120" s="1023"/>
      <c r="DS120" s="1023"/>
      <c r="DT120" s="1023"/>
      <c r="DU120" s="1023"/>
      <c r="DV120" s="1024">
        <v>22.9</v>
      </c>
      <c r="DW120" s="1024"/>
      <c r="DX120" s="1024"/>
      <c r="DY120" s="1024"/>
      <c r="DZ120" s="1025"/>
    </row>
    <row r="121" spans="1:130" s="248" customFormat="1" ht="26.25" customHeight="1" x14ac:dyDescent="0.2">
      <c r="A121" s="1155"/>
      <c r="B121" s="1042"/>
      <c r="C121" s="1063" t="s">
        <v>493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485</v>
      </c>
      <c r="AB121" s="1055"/>
      <c r="AC121" s="1055"/>
      <c r="AD121" s="1055"/>
      <c r="AE121" s="1056"/>
      <c r="AF121" s="1057" t="s">
        <v>478</v>
      </c>
      <c r="AG121" s="1055"/>
      <c r="AH121" s="1055"/>
      <c r="AI121" s="1055"/>
      <c r="AJ121" s="1056"/>
      <c r="AK121" s="1057" t="s">
        <v>476</v>
      </c>
      <c r="AL121" s="1055"/>
      <c r="AM121" s="1055"/>
      <c r="AN121" s="1055"/>
      <c r="AO121" s="1056"/>
      <c r="AP121" s="1058" t="s">
        <v>488</v>
      </c>
      <c r="AQ121" s="1059"/>
      <c r="AR121" s="1059"/>
      <c r="AS121" s="1059"/>
      <c r="AT121" s="1060"/>
      <c r="AU121" s="1088"/>
      <c r="AV121" s="1089"/>
      <c r="AW121" s="1089"/>
      <c r="AX121" s="1089"/>
      <c r="AY121" s="1090"/>
      <c r="AZ121" s="1045" t="s">
        <v>494</v>
      </c>
      <c r="BA121" s="1046"/>
      <c r="BB121" s="1046"/>
      <c r="BC121" s="1046"/>
      <c r="BD121" s="1046"/>
      <c r="BE121" s="1046"/>
      <c r="BF121" s="1046"/>
      <c r="BG121" s="1046"/>
      <c r="BH121" s="1046"/>
      <c r="BI121" s="1046"/>
      <c r="BJ121" s="1046"/>
      <c r="BK121" s="1046"/>
      <c r="BL121" s="1046"/>
      <c r="BM121" s="1046"/>
      <c r="BN121" s="1046"/>
      <c r="BO121" s="1046"/>
      <c r="BP121" s="1047"/>
      <c r="BQ121" s="1015">
        <v>527957</v>
      </c>
      <c r="BR121" s="1016"/>
      <c r="BS121" s="1016"/>
      <c r="BT121" s="1016"/>
      <c r="BU121" s="1016"/>
      <c r="BV121" s="1016">
        <v>452715</v>
      </c>
      <c r="BW121" s="1016"/>
      <c r="BX121" s="1016"/>
      <c r="BY121" s="1016"/>
      <c r="BZ121" s="1016"/>
      <c r="CA121" s="1016">
        <v>361394</v>
      </c>
      <c r="CB121" s="1016"/>
      <c r="CC121" s="1016"/>
      <c r="CD121" s="1016"/>
      <c r="CE121" s="1016"/>
      <c r="CF121" s="1010">
        <v>6.1</v>
      </c>
      <c r="CG121" s="1011"/>
      <c r="CH121" s="1011"/>
      <c r="CI121" s="1011"/>
      <c r="CJ121" s="1011"/>
      <c r="CK121" s="1106"/>
      <c r="CL121" s="1107"/>
      <c r="CM121" s="1107"/>
      <c r="CN121" s="1107"/>
      <c r="CO121" s="1108"/>
      <c r="CP121" s="1116" t="s">
        <v>495</v>
      </c>
      <c r="CQ121" s="1117"/>
      <c r="CR121" s="1117"/>
      <c r="CS121" s="1117"/>
      <c r="CT121" s="1117"/>
      <c r="CU121" s="1117"/>
      <c r="CV121" s="1117"/>
      <c r="CW121" s="1117"/>
      <c r="CX121" s="1117"/>
      <c r="CY121" s="1117"/>
      <c r="CZ121" s="1117"/>
      <c r="DA121" s="1117"/>
      <c r="DB121" s="1117"/>
      <c r="DC121" s="1117"/>
      <c r="DD121" s="1117"/>
      <c r="DE121" s="1117"/>
      <c r="DF121" s="1118"/>
      <c r="DG121" s="1015">
        <v>403378</v>
      </c>
      <c r="DH121" s="1016"/>
      <c r="DI121" s="1016"/>
      <c r="DJ121" s="1016"/>
      <c r="DK121" s="1016"/>
      <c r="DL121" s="1016">
        <v>651665</v>
      </c>
      <c r="DM121" s="1016"/>
      <c r="DN121" s="1016"/>
      <c r="DO121" s="1016"/>
      <c r="DP121" s="1016"/>
      <c r="DQ121" s="1016">
        <v>802968</v>
      </c>
      <c r="DR121" s="1016"/>
      <c r="DS121" s="1016"/>
      <c r="DT121" s="1016"/>
      <c r="DU121" s="1016"/>
      <c r="DV121" s="1017">
        <v>13.6</v>
      </c>
      <c r="DW121" s="1017"/>
      <c r="DX121" s="1017"/>
      <c r="DY121" s="1017"/>
      <c r="DZ121" s="1018"/>
    </row>
    <row r="122" spans="1:130" s="248" customFormat="1" ht="26.25" customHeight="1" x14ac:dyDescent="0.2">
      <c r="A122" s="1155"/>
      <c r="B122" s="1042"/>
      <c r="C122" s="1012" t="s">
        <v>467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481</v>
      </c>
      <c r="AB122" s="1055"/>
      <c r="AC122" s="1055"/>
      <c r="AD122" s="1055"/>
      <c r="AE122" s="1056"/>
      <c r="AF122" s="1057" t="s">
        <v>478</v>
      </c>
      <c r="AG122" s="1055"/>
      <c r="AH122" s="1055"/>
      <c r="AI122" s="1055"/>
      <c r="AJ122" s="1056"/>
      <c r="AK122" s="1057" t="s">
        <v>476</v>
      </c>
      <c r="AL122" s="1055"/>
      <c r="AM122" s="1055"/>
      <c r="AN122" s="1055"/>
      <c r="AO122" s="1056"/>
      <c r="AP122" s="1058" t="s">
        <v>478</v>
      </c>
      <c r="AQ122" s="1059"/>
      <c r="AR122" s="1059"/>
      <c r="AS122" s="1059"/>
      <c r="AT122" s="1060"/>
      <c r="AU122" s="1088"/>
      <c r="AV122" s="1089"/>
      <c r="AW122" s="1089"/>
      <c r="AX122" s="1089"/>
      <c r="AY122" s="1090"/>
      <c r="AZ122" s="1070" t="s">
        <v>496</v>
      </c>
      <c r="BA122" s="1061"/>
      <c r="BB122" s="1061"/>
      <c r="BC122" s="1061"/>
      <c r="BD122" s="1061"/>
      <c r="BE122" s="1061"/>
      <c r="BF122" s="1061"/>
      <c r="BG122" s="1061"/>
      <c r="BH122" s="1061"/>
      <c r="BI122" s="1061"/>
      <c r="BJ122" s="1061"/>
      <c r="BK122" s="1061"/>
      <c r="BL122" s="1061"/>
      <c r="BM122" s="1061"/>
      <c r="BN122" s="1061"/>
      <c r="BO122" s="1061"/>
      <c r="BP122" s="1062"/>
      <c r="BQ122" s="1093">
        <v>8198418</v>
      </c>
      <c r="BR122" s="1094"/>
      <c r="BS122" s="1094"/>
      <c r="BT122" s="1094"/>
      <c r="BU122" s="1094"/>
      <c r="BV122" s="1094">
        <v>8534061</v>
      </c>
      <c r="BW122" s="1094"/>
      <c r="BX122" s="1094"/>
      <c r="BY122" s="1094"/>
      <c r="BZ122" s="1094"/>
      <c r="CA122" s="1094">
        <v>8711891</v>
      </c>
      <c r="CB122" s="1094"/>
      <c r="CC122" s="1094"/>
      <c r="CD122" s="1094"/>
      <c r="CE122" s="1094"/>
      <c r="CF122" s="1114">
        <v>148.1</v>
      </c>
      <c r="CG122" s="1115"/>
      <c r="CH122" s="1115"/>
      <c r="CI122" s="1115"/>
      <c r="CJ122" s="1115"/>
      <c r="CK122" s="1106"/>
      <c r="CL122" s="1107"/>
      <c r="CM122" s="1107"/>
      <c r="CN122" s="1107"/>
      <c r="CO122" s="1108"/>
      <c r="CP122" s="1116" t="s">
        <v>497</v>
      </c>
      <c r="CQ122" s="1117"/>
      <c r="CR122" s="1117"/>
      <c r="CS122" s="1117"/>
      <c r="CT122" s="1117"/>
      <c r="CU122" s="1117"/>
      <c r="CV122" s="1117"/>
      <c r="CW122" s="1117"/>
      <c r="CX122" s="1117"/>
      <c r="CY122" s="1117"/>
      <c r="CZ122" s="1117"/>
      <c r="DA122" s="1117"/>
      <c r="DB122" s="1117"/>
      <c r="DC122" s="1117"/>
      <c r="DD122" s="1117"/>
      <c r="DE122" s="1117"/>
      <c r="DF122" s="1118"/>
      <c r="DG122" s="1015">
        <v>728767</v>
      </c>
      <c r="DH122" s="1016"/>
      <c r="DI122" s="1016"/>
      <c r="DJ122" s="1016"/>
      <c r="DK122" s="1016"/>
      <c r="DL122" s="1016">
        <v>696429</v>
      </c>
      <c r="DM122" s="1016"/>
      <c r="DN122" s="1016"/>
      <c r="DO122" s="1016"/>
      <c r="DP122" s="1016"/>
      <c r="DQ122" s="1016">
        <v>652974</v>
      </c>
      <c r="DR122" s="1016"/>
      <c r="DS122" s="1016"/>
      <c r="DT122" s="1016"/>
      <c r="DU122" s="1016"/>
      <c r="DV122" s="1017">
        <v>11.1</v>
      </c>
      <c r="DW122" s="1017"/>
      <c r="DX122" s="1017"/>
      <c r="DY122" s="1017"/>
      <c r="DZ122" s="1018"/>
    </row>
    <row r="123" spans="1:130" s="248" customFormat="1" ht="26.25" customHeight="1" x14ac:dyDescent="0.2">
      <c r="A123" s="1155"/>
      <c r="B123" s="1042"/>
      <c r="C123" s="1012" t="s">
        <v>473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488</v>
      </c>
      <c r="AB123" s="1055"/>
      <c r="AC123" s="1055"/>
      <c r="AD123" s="1055"/>
      <c r="AE123" s="1056"/>
      <c r="AF123" s="1057" t="s">
        <v>488</v>
      </c>
      <c r="AG123" s="1055"/>
      <c r="AH123" s="1055"/>
      <c r="AI123" s="1055"/>
      <c r="AJ123" s="1056"/>
      <c r="AK123" s="1057" t="s">
        <v>478</v>
      </c>
      <c r="AL123" s="1055"/>
      <c r="AM123" s="1055"/>
      <c r="AN123" s="1055"/>
      <c r="AO123" s="1056"/>
      <c r="AP123" s="1058" t="s">
        <v>476</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498</v>
      </c>
      <c r="BP123" s="1102"/>
      <c r="BQ123" s="1161">
        <v>12420122</v>
      </c>
      <c r="BR123" s="1162"/>
      <c r="BS123" s="1162"/>
      <c r="BT123" s="1162"/>
      <c r="BU123" s="1162"/>
      <c r="BV123" s="1162">
        <v>12455592</v>
      </c>
      <c r="BW123" s="1162"/>
      <c r="BX123" s="1162"/>
      <c r="BY123" s="1162"/>
      <c r="BZ123" s="1162"/>
      <c r="CA123" s="1162">
        <v>12598444</v>
      </c>
      <c r="CB123" s="1162"/>
      <c r="CC123" s="1162"/>
      <c r="CD123" s="1162"/>
      <c r="CE123" s="1162"/>
      <c r="CF123" s="1095"/>
      <c r="CG123" s="1096"/>
      <c r="CH123" s="1096"/>
      <c r="CI123" s="1096"/>
      <c r="CJ123" s="1097"/>
      <c r="CK123" s="1106"/>
      <c r="CL123" s="1107"/>
      <c r="CM123" s="1107"/>
      <c r="CN123" s="1107"/>
      <c r="CO123" s="1108"/>
      <c r="CP123" s="1116" t="s">
        <v>499</v>
      </c>
      <c r="CQ123" s="1117"/>
      <c r="CR123" s="1117"/>
      <c r="CS123" s="1117"/>
      <c r="CT123" s="1117"/>
      <c r="CU123" s="1117"/>
      <c r="CV123" s="1117"/>
      <c r="CW123" s="1117"/>
      <c r="CX123" s="1117"/>
      <c r="CY123" s="1117"/>
      <c r="CZ123" s="1117"/>
      <c r="DA123" s="1117"/>
      <c r="DB123" s="1117"/>
      <c r="DC123" s="1117"/>
      <c r="DD123" s="1117"/>
      <c r="DE123" s="1117"/>
      <c r="DF123" s="1118"/>
      <c r="DG123" s="1054">
        <v>139173</v>
      </c>
      <c r="DH123" s="1055"/>
      <c r="DI123" s="1055"/>
      <c r="DJ123" s="1055"/>
      <c r="DK123" s="1056"/>
      <c r="DL123" s="1057">
        <v>120053</v>
      </c>
      <c r="DM123" s="1055"/>
      <c r="DN123" s="1055"/>
      <c r="DO123" s="1055"/>
      <c r="DP123" s="1056"/>
      <c r="DQ123" s="1057">
        <v>100348</v>
      </c>
      <c r="DR123" s="1055"/>
      <c r="DS123" s="1055"/>
      <c r="DT123" s="1055"/>
      <c r="DU123" s="1056"/>
      <c r="DV123" s="1058">
        <v>1.7</v>
      </c>
      <c r="DW123" s="1059"/>
      <c r="DX123" s="1059"/>
      <c r="DY123" s="1059"/>
      <c r="DZ123" s="1060"/>
    </row>
    <row r="124" spans="1:130" s="248" customFormat="1" ht="26.25" customHeight="1" thickBot="1" x14ac:dyDescent="0.25">
      <c r="A124" s="1155"/>
      <c r="B124" s="1042"/>
      <c r="C124" s="1012" t="s">
        <v>479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478</v>
      </c>
      <c r="AB124" s="1055"/>
      <c r="AC124" s="1055"/>
      <c r="AD124" s="1055"/>
      <c r="AE124" s="1056"/>
      <c r="AF124" s="1057" t="s">
        <v>478</v>
      </c>
      <c r="AG124" s="1055"/>
      <c r="AH124" s="1055"/>
      <c r="AI124" s="1055"/>
      <c r="AJ124" s="1056"/>
      <c r="AK124" s="1057" t="s">
        <v>478</v>
      </c>
      <c r="AL124" s="1055"/>
      <c r="AM124" s="1055"/>
      <c r="AN124" s="1055"/>
      <c r="AO124" s="1056"/>
      <c r="AP124" s="1058" t="s">
        <v>399</v>
      </c>
      <c r="AQ124" s="1059"/>
      <c r="AR124" s="1059"/>
      <c r="AS124" s="1059"/>
      <c r="AT124" s="1060"/>
      <c r="AU124" s="1157" t="s">
        <v>500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31.7</v>
      </c>
      <c r="BR124" s="1124"/>
      <c r="BS124" s="1124"/>
      <c r="BT124" s="1124"/>
      <c r="BU124" s="1124"/>
      <c r="BV124" s="1124">
        <v>45.6</v>
      </c>
      <c r="BW124" s="1124"/>
      <c r="BX124" s="1124"/>
      <c r="BY124" s="1124"/>
      <c r="BZ124" s="1124"/>
      <c r="CA124" s="1124">
        <v>55.3</v>
      </c>
      <c r="CB124" s="1124"/>
      <c r="CC124" s="1124"/>
      <c r="CD124" s="1124"/>
      <c r="CE124" s="1124"/>
      <c r="CF124" s="1125"/>
      <c r="CG124" s="1126"/>
      <c r="CH124" s="1126"/>
      <c r="CI124" s="1126"/>
      <c r="CJ124" s="1127"/>
      <c r="CK124" s="1109"/>
      <c r="CL124" s="1109"/>
      <c r="CM124" s="1109"/>
      <c r="CN124" s="1109"/>
      <c r="CO124" s="1110"/>
      <c r="CP124" s="1116" t="s">
        <v>501</v>
      </c>
      <c r="CQ124" s="1117"/>
      <c r="CR124" s="1117"/>
      <c r="CS124" s="1117"/>
      <c r="CT124" s="1117"/>
      <c r="CU124" s="1117"/>
      <c r="CV124" s="1117"/>
      <c r="CW124" s="1117"/>
      <c r="CX124" s="1117"/>
      <c r="CY124" s="1117"/>
      <c r="CZ124" s="1117"/>
      <c r="DA124" s="1117"/>
      <c r="DB124" s="1117"/>
      <c r="DC124" s="1117"/>
      <c r="DD124" s="1117"/>
      <c r="DE124" s="1117"/>
      <c r="DF124" s="1118"/>
      <c r="DG124" s="1101">
        <v>8352</v>
      </c>
      <c r="DH124" s="1080"/>
      <c r="DI124" s="1080"/>
      <c r="DJ124" s="1080"/>
      <c r="DK124" s="1081"/>
      <c r="DL124" s="1079">
        <v>7929</v>
      </c>
      <c r="DM124" s="1080"/>
      <c r="DN124" s="1080"/>
      <c r="DO124" s="1080"/>
      <c r="DP124" s="1081"/>
      <c r="DQ124" s="1079">
        <v>7050</v>
      </c>
      <c r="DR124" s="1080"/>
      <c r="DS124" s="1080"/>
      <c r="DT124" s="1080"/>
      <c r="DU124" s="1081"/>
      <c r="DV124" s="1082">
        <v>0.1</v>
      </c>
      <c r="DW124" s="1083"/>
      <c r="DX124" s="1083"/>
      <c r="DY124" s="1083"/>
      <c r="DZ124" s="1084"/>
    </row>
    <row r="125" spans="1:130" s="248" customFormat="1" ht="26.25" customHeight="1" x14ac:dyDescent="0.2">
      <c r="A125" s="1155"/>
      <c r="B125" s="1042"/>
      <c r="C125" s="1012" t="s">
        <v>484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502</v>
      </c>
      <c r="AB125" s="1055"/>
      <c r="AC125" s="1055"/>
      <c r="AD125" s="1055"/>
      <c r="AE125" s="1056"/>
      <c r="AF125" s="1057" t="s">
        <v>180</v>
      </c>
      <c r="AG125" s="1055"/>
      <c r="AH125" s="1055"/>
      <c r="AI125" s="1055"/>
      <c r="AJ125" s="1056"/>
      <c r="AK125" s="1057" t="s">
        <v>399</v>
      </c>
      <c r="AL125" s="1055"/>
      <c r="AM125" s="1055"/>
      <c r="AN125" s="1055"/>
      <c r="AO125" s="1056"/>
      <c r="AP125" s="1058" t="s">
        <v>482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503</v>
      </c>
      <c r="CL125" s="1104"/>
      <c r="CM125" s="1104"/>
      <c r="CN125" s="1104"/>
      <c r="CO125" s="1105"/>
      <c r="CP125" s="1036" t="s">
        <v>504</v>
      </c>
      <c r="CQ125" s="985"/>
      <c r="CR125" s="985"/>
      <c r="CS125" s="985"/>
      <c r="CT125" s="985"/>
      <c r="CU125" s="985"/>
      <c r="CV125" s="985"/>
      <c r="CW125" s="985"/>
      <c r="CX125" s="985"/>
      <c r="CY125" s="985"/>
      <c r="CZ125" s="985"/>
      <c r="DA125" s="985"/>
      <c r="DB125" s="985"/>
      <c r="DC125" s="985"/>
      <c r="DD125" s="985"/>
      <c r="DE125" s="985"/>
      <c r="DF125" s="986"/>
      <c r="DG125" s="1022" t="s">
        <v>488</v>
      </c>
      <c r="DH125" s="1023"/>
      <c r="DI125" s="1023"/>
      <c r="DJ125" s="1023"/>
      <c r="DK125" s="1023"/>
      <c r="DL125" s="1023" t="s">
        <v>476</v>
      </c>
      <c r="DM125" s="1023"/>
      <c r="DN125" s="1023"/>
      <c r="DO125" s="1023"/>
      <c r="DP125" s="1023"/>
      <c r="DQ125" s="1023" t="s">
        <v>180</v>
      </c>
      <c r="DR125" s="1023"/>
      <c r="DS125" s="1023"/>
      <c r="DT125" s="1023"/>
      <c r="DU125" s="1023"/>
      <c r="DV125" s="1024" t="s">
        <v>488</v>
      </c>
      <c r="DW125" s="1024"/>
      <c r="DX125" s="1024"/>
      <c r="DY125" s="1024"/>
      <c r="DZ125" s="1025"/>
    </row>
    <row r="126" spans="1:130" s="248" customFormat="1" ht="26.25" customHeight="1" thickBot="1" x14ac:dyDescent="0.25">
      <c r="A126" s="1155"/>
      <c r="B126" s="1042"/>
      <c r="C126" s="1012" t="s">
        <v>487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478</v>
      </c>
      <c r="AB126" s="1055"/>
      <c r="AC126" s="1055"/>
      <c r="AD126" s="1055"/>
      <c r="AE126" s="1056"/>
      <c r="AF126" s="1057" t="s">
        <v>399</v>
      </c>
      <c r="AG126" s="1055"/>
      <c r="AH126" s="1055"/>
      <c r="AI126" s="1055"/>
      <c r="AJ126" s="1056"/>
      <c r="AK126" s="1057" t="s">
        <v>478</v>
      </c>
      <c r="AL126" s="1055"/>
      <c r="AM126" s="1055"/>
      <c r="AN126" s="1055"/>
      <c r="AO126" s="1056"/>
      <c r="AP126" s="1058" t="s">
        <v>488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505</v>
      </c>
      <c r="CQ126" s="1046"/>
      <c r="CR126" s="1046"/>
      <c r="CS126" s="1046"/>
      <c r="CT126" s="1046"/>
      <c r="CU126" s="1046"/>
      <c r="CV126" s="1046"/>
      <c r="CW126" s="1046"/>
      <c r="CX126" s="1046"/>
      <c r="CY126" s="1046"/>
      <c r="CZ126" s="1046"/>
      <c r="DA126" s="1046"/>
      <c r="DB126" s="1046"/>
      <c r="DC126" s="1046"/>
      <c r="DD126" s="1046"/>
      <c r="DE126" s="1046"/>
      <c r="DF126" s="1047"/>
      <c r="DG126" s="1015" t="s">
        <v>476</v>
      </c>
      <c r="DH126" s="1016"/>
      <c r="DI126" s="1016"/>
      <c r="DJ126" s="1016"/>
      <c r="DK126" s="1016"/>
      <c r="DL126" s="1016" t="s">
        <v>476</v>
      </c>
      <c r="DM126" s="1016"/>
      <c r="DN126" s="1016"/>
      <c r="DO126" s="1016"/>
      <c r="DP126" s="1016"/>
      <c r="DQ126" s="1016" t="s">
        <v>482</v>
      </c>
      <c r="DR126" s="1016"/>
      <c r="DS126" s="1016"/>
      <c r="DT126" s="1016"/>
      <c r="DU126" s="1016"/>
      <c r="DV126" s="1017" t="s">
        <v>488</v>
      </c>
      <c r="DW126" s="1017"/>
      <c r="DX126" s="1017"/>
      <c r="DY126" s="1017"/>
      <c r="DZ126" s="1018"/>
    </row>
    <row r="127" spans="1:130" s="248" customFormat="1" ht="26.25" customHeight="1" x14ac:dyDescent="0.2">
      <c r="A127" s="1156"/>
      <c r="B127" s="1044"/>
      <c r="C127" s="1098" t="s">
        <v>506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180</v>
      </c>
      <c r="AB127" s="1055"/>
      <c r="AC127" s="1055"/>
      <c r="AD127" s="1055"/>
      <c r="AE127" s="1056"/>
      <c r="AF127" s="1057" t="s">
        <v>482</v>
      </c>
      <c r="AG127" s="1055"/>
      <c r="AH127" s="1055"/>
      <c r="AI127" s="1055"/>
      <c r="AJ127" s="1056"/>
      <c r="AK127" s="1057" t="s">
        <v>502</v>
      </c>
      <c r="AL127" s="1055"/>
      <c r="AM127" s="1055"/>
      <c r="AN127" s="1055"/>
      <c r="AO127" s="1056"/>
      <c r="AP127" s="1058" t="s">
        <v>488</v>
      </c>
      <c r="AQ127" s="1059"/>
      <c r="AR127" s="1059"/>
      <c r="AS127" s="1059"/>
      <c r="AT127" s="1060"/>
      <c r="AU127" s="284"/>
      <c r="AV127" s="284"/>
      <c r="AW127" s="284"/>
      <c r="AX127" s="1128" t="s">
        <v>507</v>
      </c>
      <c r="AY127" s="1129"/>
      <c r="AZ127" s="1129"/>
      <c r="BA127" s="1129"/>
      <c r="BB127" s="1129"/>
      <c r="BC127" s="1129"/>
      <c r="BD127" s="1129"/>
      <c r="BE127" s="1130"/>
      <c r="BF127" s="1131" t="s">
        <v>508</v>
      </c>
      <c r="BG127" s="1129"/>
      <c r="BH127" s="1129"/>
      <c r="BI127" s="1129"/>
      <c r="BJ127" s="1129"/>
      <c r="BK127" s="1129"/>
      <c r="BL127" s="1130"/>
      <c r="BM127" s="1131" t="s">
        <v>509</v>
      </c>
      <c r="BN127" s="1129"/>
      <c r="BO127" s="1129"/>
      <c r="BP127" s="1129"/>
      <c r="BQ127" s="1129"/>
      <c r="BR127" s="1129"/>
      <c r="BS127" s="1130"/>
      <c r="BT127" s="1131" t="s">
        <v>510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511</v>
      </c>
      <c r="CQ127" s="1046"/>
      <c r="CR127" s="1046"/>
      <c r="CS127" s="1046"/>
      <c r="CT127" s="1046"/>
      <c r="CU127" s="1046"/>
      <c r="CV127" s="1046"/>
      <c r="CW127" s="1046"/>
      <c r="CX127" s="1046"/>
      <c r="CY127" s="1046"/>
      <c r="CZ127" s="1046"/>
      <c r="DA127" s="1046"/>
      <c r="DB127" s="1046"/>
      <c r="DC127" s="1046"/>
      <c r="DD127" s="1046"/>
      <c r="DE127" s="1046"/>
      <c r="DF127" s="1047"/>
      <c r="DG127" s="1015" t="s">
        <v>399</v>
      </c>
      <c r="DH127" s="1016"/>
      <c r="DI127" s="1016"/>
      <c r="DJ127" s="1016"/>
      <c r="DK127" s="1016"/>
      <c r="DL127" s="1016" t="s">
        <v>488</v>
      </c>
      <c r="DM127" s="1016"/>
      <c r="DN127" s="1016"/>
      <c r="DO127" s="1016"/>
      <c r="DP127" s="1016"/>
      <c r="DQ127" s="1016" t="s">
        <v>476</v>
      </c>
      <c r="DR127" s="1016"/>
      <c r="DS127" s="1016"/>
      <c r="DT127" s="1016"/>
      <c r="DU127" s="1016"/>
      <c r="DV127" s="1017" t="s">
        <v>478</v>
      </c>
      <c r="DW127" s="1017"/>
      <c r="DX127" s="1017"/>
      <c r="DY127" s="1017"/>
      <c r="DZ127" s="1018"/>
    </row>
    <row r="128" spans="1:130" s="248" customFormat="1" ht="26.25" customHeight="1" thickBot="1" x14ac:dyDescent="0.25">
      <c r="A128" s="1139" t="s">
        <v>512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513</v>
      </c>
      <c r="X128" s="1141"/>
      <c r="Y128" s="1141"/>
      <c r="Z128" s="1142"/>
      <c r="AA128" s="1143">
        <v>28915</v>
      </c>
      <c r="AB128" s="1144"/>
      <c r="AC128" s="1144"/>
      <c r="AD128" s="1144"/>
      <c r="AE128" s="1145"/>
      <c r="AF128" s="1146">
        <v>23471</v>
      </c>
      <c r="AG128" s="1144"/>
      <c r="AH128" s="1144"/>
      <c r="AI128" s="1144"/>
      <c r="AJ128" s="1145"/>
      <c r="AK128" s="1146">
        <v>20967</v>
      </c>
      <c r="AL128" s="1144"/>
      <c r="AM128" s="1144"/>
      <c r="AN128" s="1144"/>
      <c r="AO128" s="1145"/>
      <c r="AP128" s="1147"/>
      <c r="AQ128" s="1148"/>
      <c r="AR128" s="1148"/>
      <c r="AS128" s="1148"/>
      <c r="AT128" s="1149"/>
      <c r="AU128" s="284"/>
      <c r="AV128" s="284"/>
      <c r="AW128" s="284"/>
      <c r="AX128" s="984" t="s">
        <v>514</v>
      </c>
      <c r="AY128" s="985"/>
      <c r="AZ128" s="985"/>
      <c r="BA128" s="985"/>
      <c r="BB128" s="985"/>
      <c r="BC128" s="985"/>
      <c r="BD128" s="985"/>
      <c r="BE128" s="986"/>
      <c r="BF128" s="1150" t="s">
        <v>478</v>
      </c>
      <c r="BG128" s="1151"/>
      <c r="BH128" s="1151"/>
      <c r="BI128" s="1151"/>
      <c r="BJ128" s="1151"/>
      <c r="BK128" s="1151"/>
      <c r="BL128" s="1152"/>
      <c r="BM128" s="1150">
        <v>14.16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515</v>
      </c>
      <c r="CQ128" s="1133"/>
      <c r="CR128" s="1133"/>
      <c r="CS128" s="1133"/>
      <c r="CT128" s="1133"/>
      <c r="CU128" s="1133"/>
      <c r="CV128" s="1133"/>
      <c r="CW128" s="1133"/>
      <c r="CX128" s="1133"/>
      <c r="CY128" s="1133"/>
      <c r="CZ128" s="1133"/>
      <c r="DA128" s="1133"/>
      <c r="DB128" s="1133"/>
      <c r="DC128" s="1133"/>
      <c r="DD128" s="1133"/>
      <c r="DE128" s="1133"/>
      <c r="DF128" s="1134"/>
      <c r="DG128" s="1135">
        <v>3000</v>
      </c>
      <c r="DH128" s="1136"/>
      <c r="DI128" s="1136"/>
      <c r="DJ128" s="1136"/>
      <c r="DK128" s="1136"/>
      <c r="DL128" s="1136">
        <v>3000</v>
      </c>
      <c r="DM128" s="1136"/>
      <c r="DN128" s="1136"/>
      <c r="DO128" s="1136"/>
      <c r="DP128" s="1136"/>
      <c r="DQ128" s="1136">
        <v>3000</v>
      </c>
      <c r="DR128" s="1136"/>
      <c r="DS128" s="1136"/>
      <c r="DT128" s="1136"/>
      <c r="DU128" s="1136"/>
      <c r="DV128" s="1137">
        <v>0.1</v>
      </c>
      <c r="DW128" s="1137"/>
      <c r="DX128" s="1137"/>
      <c r="DY128" s="1137"/>
      <c r="DZ128" s="1138"/>
    </row>
    <row r="129" spans="1:131" s="248" customFormat="1" ht="26.25" customHeight="1" x14ac:dyDescent="0.2">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516</v>
      </c>
      <c r="X129" s="1170"/>
      <c r="Y129" s="1170"/>
      <c r="Z129" s="1171"/>
      <c r="AA129" s="1054">
        <v>6618654</v>
      </c>
      <c r="AB129" s="1055"/>
      <c r="AC129" s="1055"/>
      <c r="AD129" s="1055"/>
      <c r="AE129" s="1056"/>
      <c r="AF129" s="1057">
        <v>6489880</v>
      </c>
      <c r="AG129" s="1055"/>
      <c r="AH129" s="1055"/>
      <c r="AI129" s="1055"/>
      <c r="AJ129" s="1056"/>
      <c r="AK129" s="1057">
        <v>6684933</v>
      </c>
      <c r="AL129" s="1055"/>
      <c r="AM129" s="1055"/>
      <c r="AN129" s="1055"/>
      <c r="AO129" s="1056"/>
      <c r="AP129" s="1172"/>
      <c r="AQ129" s="1173"/>
      <c r="AR129" s="1173"/>
      <c r="AS129" s="1173"/>
      <c r="AT129" s="1174"/>
      <c r="AU129" s="286"/>
      <c r="AV129" s="286"/>
      <c r="AW129" s="286"/>
      <c r="AX129" s="1163" t="s">
        <v>517</v>
      </c>
      <c r="AY129" s="1046"/>
      <c r="AZ129" s="1046"/>
      <c r="BA129" s="1046"/>
      <c r="BB129" s="1046"/>
      <c r="BC129" s="1046"/>
      <c r="BD129" s="1046"/>
      <c r="BE129" s="1047"/>
      <c r="BF129" s="1164" t="s">
        <v>478</v>
      </c>
      <c r="BG129" s="1165"/>
      <c r="BH129" s="1165"/>
      <c r="BI129" s="1165"/>
      <c r="BJ129" s="1165"/>
      <c r="BK129" s="1165"/>
      <c r="BL129" s="1166"/>
      <c r="BM129" s="1164">
        <v>19.16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518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519</v>
      </c>
      <c r="X130" s="1170"/>
      <c r="Y130" s="1170"/>
      <c r="Z130" s="1171"/>
      <c r="AA130" s="1054">
        <v>846918</v>
      </c>
      <c r="AB130" s="1055"/>
      <c r="AC130" s="1055"/>
      <c r="AD130" s="1055"/>
      <c r="AE130" s="1056"/>
      <c r="AF130" s="1057">
        <v>815307</v>
      </c>
      <c r="AG130" s="1055"/>
      <c r="AH130" s="1055"/>
      <c r="AI130" s="1055"/>
      <c r="AJ130" s="1056"/>
      <c r="AK130" s="1057">
        <v>801744</v>
      </c>
      <c r="AL130" s="1055"/>
      <c r="AM130" s="1055"/>
      <c r="AN130" s="1055"/>
      <c r="AO130" s="1056"/>
      <c r="AP130" s="1172"/>
      <c r="AQ130" s="1173"/>
      <c r="AR130" s="1173"/>
      <c r="AS130" s="1173"/>
      <c r="AT130" s="1174"/>
      <c r="AU130" s="286"/>
      <c r="AV130" s="286"/>
      <c r="AW130" s="286"/>
      <c r="AX130" s="1163" t="s">
        <v>520</v>
      </c>
      <c r="AY130" s="1046"/>
      <c r="AZ130" s="1046"/>
      <c r="BA130" s="1046"/>
      <c r="BB130" s="1046"/>
      <c r="BC130" s="1046"/>
      <c r="BD130" s="1046"/>
      <c r="BE130" s="1047"/>
      <c r="BF130" s="1200">
        <v>6.1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521</v>
      </c>
      <c r="X131" s="1208"/>
      <c r="Y131" s="1208"/>
      <c r="Z131" s="1209"/>
      <c r="AA131" s="1101">
        <v>5771736</v>
      </c>
      <c r="AB131" s="1080"/>
      <c r="AC131" s="1080"/>
      <c r="AD131" s="1080"/>
      <c r="AE131" s="1081"/>
      <c r="AF131" s="1079">
        <v>5674573</v>
      </c>
      <c r="AG131" s="1080"/>
      <c r="AH131" s="1080"/>
      <c r="AI131" s="1080"/>
      <c r="AJ131" s="1081"/>
      <c r="AK131" s="1079">
        <v>5883189</v>
      </c>
      <c r="AL131" s="1080"/>
      <c r="AM131" s="1080"/>
      <c r="AN131" s="1080"/>
      <c r="AO131" s="1081"/>
      <c r="AP131" s="1210"/>
      <c r="AQ131" s="1211"/>
      <c r="AR131" s="1211"/>
      <c r="AS131" s="1211"/>
      <c r="AT131" s="1212"/>
      <c r="AU131" s="286"/>
      <c r="AV131" s="286"/>
      <c r="AW131" s="286"/>
      <c r="AX131" s="1182" t="s">
        <v>522</v>
      </c>
      <c r="AY131" s="1133"/>
      <c r="AZ131" s="1133"/>
      <c r="BA131" s="1133"/>
      <c r="BB131" s="1133"/>
      <c r="BC131" s="1133"/>
      <c r="BD131" s="1133"/>
      <c r="BE131" s="1134"/>
      <c r="BF131" s="1183">
        <v>55.3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523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524</v>
      </c>
      <c r="W132" s="1193"/>
      <c r="X132" s="1193"/>
      <c r="Y132" s="1193"/>
      <c r="Z132" s="1194"/>
      <c r="AA132" s="1195">
        <v>5.8600046849999998</v>
      </c>
      <c r="AB132" s="1196"/>
      <c r="AC132" s="1196"/>
      <c r="AD132" s="1196"/>
      <c r="AE132" s="1197"/>
      <c r="AF132" s="1198">
        <v>6.3091090730000001</v>
      </c>
      <c r="AG132" s="1196"/>
      <c r="AH132" s="1196"/>
      <c r="AI132" s="1196"/>
      <c r="AJ132" s="1197"/>
      <c r="AK132" s="1198">
        <v>6.2414109079999998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525</v>
      </c>
      <c r="W133" s="1176"/>
      <c r="X133" s="1176"/>
      <c r="Y133" s="1176"/>
      <c r="Z133" s="1177"/>
      <c r="AA133" s="1178">
        <v>5.3</v>
      </c>
      <c r="AB133" s="1179"/>
      <c r="AC133" s="1179"/>
      <c r="AD133" s="1179"/>
      <c r="AE133" s="1180"/>
      <c r="AF133" s="1178">
        <v>5.7</v>
      </c>
      <c r="AG133" s="1179"/>
      <c r="AH133" s="1179"/>
      <c r="AI133" s="1179"/>
      <c r="AJ133" s="1180"/>
      <c r="AK133" s="1178">
        <v>6.1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j1Vm7nFRCYn8Taf4GfJWSfxI4LHcnbbSPsV59GZOZiFflNkCWZQDqqs0b27pF7yBxE82ZzGaNfNnu94RXp/g==" saltValue="VN1b4LTFS2MjDvWn0Ger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664062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K5CwVQ49jVePtYeagtioDxYaTVPS2w4SgV4O9hPAcSU+yxbmzqcOa+dbXRlZK5GeQR9GeaYpEVnL5vTvHsPoKw==" saltValue="l8GZCFIIJciRxY5Y55KdD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554687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Fbb5DbOPaxIkAbeVziz+vqa0ljoo0geaqrThyNjACbbDV0OyWXmv4SbqhUuMBndEKREh5RTsfHDzfCKm9MKfw==" saltValue="JIhk+0x4xy6CUzSPDiWV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5546875" style="294" hidden="1" customWidth="1"/>
    <col min="53" max="16384" width="8.554687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529</v>
      </c>
      <c r="AP7" s="305"/>
      <c r="AQ7" s="306" t="s">
        <v>530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531</v>
      </c>
      <c r="AQ8" s="312" t="s">
        <v>532</v>
      </c>
      <c r="AR8" s="313" t="s">
        <v>533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534</v>
      </c>
      <c r="AL9" s="1216"/>
      <c r="AM9" s="1216"/>
      <c r="AN9" s="1217"/>
      <c r="AO9" s="314">
        <v>2074551</v>
      </c>
      <c r="AP9" s="314">
        <v>117061</v>
      </c>
      <c r="AQ9" s="315">
        <v>100177</v>
      </c>
      <c r="AR9" s="316">
        <v>16.899999999999999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535</v>
      </c>
      <c r="AL10" s="1216"/>
      <c r="AM10" s="1216"/>
      <c r="AN10" s="1217"/>
      <c r="AO10" s="317">
        <v>13380</v>
      </c>
      <c r="AP10" s="317">
        <v>755</v>
      </c>
      <c r="AQ10" s="318">
        <v>9943</v>
      </c>
      <c r="AR10" s="319">
        <v>-92.4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536</v>
      </c>
      <c r="AL11" s="1216"/>
      <c r="AM11" s="1216"/>
      <c r="AN11" s="1217"/>
      <c r="AO11" s="317">
        <v>29884</v>
      </c>
      <c r="AP11" s="317">
        <v>1686</v>
      </c>
      <c r="AQ11" s="318">
        <v>1487</v>
      </c>
      <c r="AR11" s="319">
        <v>13.4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537</v>
      </c>
      <c r="AL12" s="1216"/>
      <c r="AM12" s="1216"/>
      <c r="AN12" s="1217"/>
      <c r="AO12" s="317" t="s">
        <v>538</v>
      </c>
      <c r="AP12" s="317" t="s">
        <v>538</v>
      </c>
      <c r="AQ12" s="318">
        <v>23</v>
      </c>
      <c r="AR12" s="319" t="s">
        <v>538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539</v>
      </c>
      <c r="AL13" s="1216"/>
      <c r="AM13" s="1216"/>
      <c r="AN13" s="1217"/>
      <c r="AO13" s="317">
        <v>173097</v>
      </c>
      <c r="AP13" s="317">
        <v>9767</v>
      </c>
      <c r="AQ13" s="318">
        <v>4025</v>
      </c>
      <c r="AR13" s="319">
        <v>142.69999999999999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540</v>
      </c>
      <c r="AL14" s="1216"/>
      <c r="AM14" s="1216"/>
      <c r="AN14" s="1217"/>
      <c r="AO14" s="317">
        <v>129968</v>
      </c>
      <c r="AP14" s="317">
        <v>7334</v>
      </c>
      <c r="AQ14" s="318">
        <v>2366</v>
      </c>
      <c r="AR14" s="319">
        <v>210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541</v>
      </c>
      <c r="AL15" s="1222"/>
      <c r="AM15" s="1222"/>
      <c r="AN15" s="1223"/>
      <c r="AO15" s="317">
        <v>-121928</v>
      </c>
      <c r="AP15" s="317">
        <v>-6880</v>
      </c>
      <c r="AQ15" s="318">
        <v>-7732</v>
      </c>
      <c r="AR15" s="319">
        <v>-11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2298952</v>
      </c>
      <c r="AP16" s="317">
        <v>129723</v>
      </c>
      <c r="AQ16" s="318">
        <v>110288</v>
      </c>
      <c r="AR16" s="319">
        <v>17.600000000000001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546</v>
      </c>
      <c r="AL21" s="1225"/>
      <c r="AM21" s="1225"/>
      <c r="AN21" s="1226"/>
      <c r="AO21" s="330">
        <v>13.43</v>
      </c>
      <c r="AP21" s="331">
        <v>10.26</v>
      </c>
      <c r="AQ21" s="332">
        <v>3.17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547</v>
      </c>
      <c r="AL22" s="1225"/>
      <c r="AM22" s="1225"/>
      <c r="AN22" s="1226"/>
      <c r="AO22" s="335">
        <v>98.9</v>
      </c>
      <c r="AP22" s="336">
        <v>97.6</v>
      </c>
      <c r="AQ22" s="337">
        <v>1.3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529</v>
      </c>
      <c r="AP30" s="305"/>
      <c r="AQ30" s="306" t="s">
        <v>530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531</v>
      </c>
      <c r="AQ31" s="312" t="s">
        <v>532</v>
      </c>
      <c r="AR31" s="313" t="s">
        <v>533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551</v>
      </c>
      <c r="AL32" s="1219"/>
      <c r="AM32" s="1219"/>
      <c r="AN32" s="1220"/>
      <c r="AO32" s="345">
        <v>917041</v>
      </c>
      <c r="AP32" s="345">
        <v>51746</v>
      </c>
      <c r="AQ32" s="346">
        <v>68741</v>
      </c>
      <c r="AR32" s="347">
        <v>-24.7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552</v>
      </c>
      <c r="AL33" s="1219"/>
      <c r="AM33" s="1219"/>
      <c r="AN33" s="1220"/>
      <c r="AO33" s="345" t="s">
        <v>538</v>
      </c>
      <c r="AP33" s="345" t="s">
        <v>538</v>
      </c>
      <c r="AQ33" s="346" t="s">
        <v>538</v>
      </c>
      <c r="AR33" s="347" t="s">
        <v>538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553</v>
      </c>
      <c r="AL34" s="1219"/>
      <c r="AM34" s="1219"/>
      <c r="AN34" s="1220"/>
      <c r="AO34" s="345" t="s">
        <v>538</v>
      </c>
      <c r="AP34" s="345" t="s">
        <v>538</v>
      </c>
      <c r="AQ34" s="346">
        <v>1</v>
      </c>
      <c r="AR34" s="347" t="s">
        <v>538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554</v>
      </c>
      <c r="AL35" s="1219"/>
      <c r="AM35" s="1219"/>
      <c r="AN35" s="1220"/>
      <c r="AO35" s="345">
        <v>272864</v>
      </c>
      <c r="AP35" s="345">
        <v>15397</v>
      </c>
      <c r="AQ35" s="346">
        <v>17075</v>
      </c>
      <c r="AR35" s="347">
        <v>-9.8000000000000007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555</v>
      </c>
      <c r="AL36" s="1219"/>
      <c r="AM36" s="1219"/>
      <c r="AN36" s="1220"/>
      <c r="AO36" s="345" t="s">
        <v>538</v>
      </c>
      <c r="AP36" s="345" t="s">
        <v>538</v>
      </c>
      <c r="AQ36" s="346">
        <v>2445</v>
      </c>
      <c r="AR36" s="347" t="s">
        <v>538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556</v>
      </c>
      <c r="AL37" s="1219"/>
      <c r="AM37" s="1219"/>
      <c r="AN37" s="1220"/>
      <c r="AO37" s="345" t="s">
        <v>538</v>
      </c>
      <c r="AP37" s="345" t="s">
        <v>538</v>
      </c>
      <c r="AQ37" s="346">
        <v>621</v>
      </c>
      <c r="AR37" s="347" t="s">
        <v>538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557</v>
      </c>
      <c r="AL38" s="1228"/>
      <c r="AM38" s="1228"/>
      <c r="AN38" s="1229"/>
      <c r="AO38" s="348" t="s">
        <v>538</v>
      </c>
      <c r="AP38" s="348" t="s">
        <v>538</v>
      </c>
      <c r="AQ38" s="349">
        <v>4</v>
      </c>
      <c r="AR38" s="337" t="s">
        <v>538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558</v>
      </c>
      <c r="AL39" s="1228"/>
      <c r="AM39" s="1228"/>
      <c r="AN39" s="1229"/>
      <c r="AO39" s="345">
        <v>-20967</v>
      </c>
      <c r="AP39" s="345">
        <v>-1183</v>
      </c>
      <c r="AQ39" s="346">
        <v>-4161</v>
      </c>
      <c r="AR39" s="347">
        <v>-71.599999999999994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559</v>
      </c>
      <c r="AL40" s="1219"/>
      <c r="AM40" s="1219"/>
      <c r="AN40" s="1220"/>
      <c r="AO40" s="345">
        <v>-801744</v>
      </c>
      <c r="AP40" s="345">
        <v>-45240</v>
      </c>
      <c r="AQ40" s="346">
        <v>-59663</v>
      </c>
      <c r="AR40" s="347">
        <v>-24.2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367194</v>
      </c>
      <c r="AP41" s="345">
        <v>20720</v>
      </c>
      <c r="AQ41" s="346">
        <v>25063</v>
      </c>
      <c r="AR41" s="347">
        <v>-17.3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529</v>
      </c>
      <c r="AN49" s="1235" t="s">
        <v>563</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564</v>
      </c>
      <c r="AO50" s="362" t="s">
        <v>565</v>
      </c>
      <c r="AP50" s="363" t="s">
        <v>566</v>
      </c>
      <c r="AQ50" s="364" t="s">
        <v>567</v>
      </c>
      <c r="AR50" s="365" t="s">
        <v>568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1559563</v>
      </c>
      <c r="AN51" s="367">
        <v>81004</v>
      </c>
      <c r="AO51" s="368">
        <v>-9.6999999999999993</v>
      </c>
      <c r="AP51" s="369">
        <v>83280</v>
      </c>
      <c r="AQ51" s="370">
        <v>-5.3</v>
      </c>
      <c r="AR51" s="371">
        <v>-4.4000000000000004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374015</v>
      </c>
      <c r="AN52" s="375">
        <v>19426</v>
      </c>
      <c r="AO52" s="376">
        <v>-36.5</v>
      </c>
      <c r="AP52" s="377">
        <v>43123</v>
      </c>
      <c r="AQ52" s="378">
        <v>-10.5</v>
      </c>
      <c r="AR52" s="379">
        <v>-26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1322628</v>
      </c>
      <c r="AN53" s="367">
        <v>69966</v>
      </c>
      <c r="AO53" s="368">
        <v>-13.6</v>
      </c>
      <c r="AP53" s="369">
        <v>88968</v>
      </c>
      <c r="AQ53" s="370">
        <v>6.8</v>
      </c>
      <c r="AR53" s="371">
        <v>-20.399999999999999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676168</v>
      </c>
      <c r="AN54" s="375">
        <v>35769</v>
      </c>
      <c r="AO54" s="376">
        <v>84.1</v>
      </c>
      <c r="AP54" s="377">
        <v>45482</v>
      </c>
      <c r="AQ54" s="378">
        <v>5.5</v>
      </c>
      <c r="AR54" s="379">
        <v>78.599999999999994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2047794</v>
      </c>
      <c r="AN55" s="367">
        <v>109913</v>
      </c>
      <c r="AO55" s="368">
        <v>57.1</v>
      </c>
      <c r="AP55" s="369">
        <v>85173</v>
      </c>
      <c r="AQ55" s="370">
        <v>-4.3</v>
      </c>
      <c r="AR55" s="371">
        <v>61.4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518771</v>
      </c>
      <c r="AN56" s="375">
        <v>27845</v>
      </c>
      <c r="AO56" s="376">
        <v>-22.2</v>
      </c>
      <c r="AP56" s="377">
        <v>43913</v>
      </c>
      <c r="AQ56" s="378">
        <v>-3.4</v>
      </c>
      <c r="AR56" s="379">
        <v>-18.8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2622818</v>
      </c>
      <c r="AN57" s="367">
        <v>144301</v>
      </c>
      <c r="AO57" s="368">
        <v>31.3</v>
      </c>
      <c r="AP57" s="369">
        <v>94081</v>
      </c>
      <c r="AQ57" s="370">
        <v>10.5</v>
      </c>
      <c r="AR57" s="371">
        <v>20.8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613456</v>
      </c>
      <c r="AN58" s="375">
        <v>33751</v>
      </c>
      <c r="AO58" s="376">
        <v>21.2</v>
      </c>
      <c r="AP58" s="377">
        <v>48949</v>
      </c>
      <c r="AQ58" s="378">
        <v>11.5</v>
      </c>
      <c r="AR58" s="379">
        <v>9.6999999999999993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2225286</v>
      </c>
      <c r="AN59" s="367">
        <v>125566</v>
      </c>
      <c r="AO59" s="368">
        <v>-13</v>
      </c>
      <c r="AP59" s="369">
        <v>92632</v>
      </c>
      <c r="AQ59" s="370">
        <v>-1.5</v>
      </c>
      <c r="AR59" s="371">
        <v>-11.5</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417497</v>
      </c>
      <c r="AN60" s="375">
        <v>23558</v>
      </c>
      <c r="AO60" s="376">
        <v>-30.2</v>
      </c>
      <c r="AP60" s="377">
        <v>47978</v>
      </c>
      <c r="AQ60" s="378">
        <v>-2</v>
      </c>
      <c r="AR60" s="379">
        <v>-28.2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1955618</v>
      </c>
      <c r="AN61" s="382">
        <v>106150</v>
      </c>
      <c r="AO61" s="383">
        <v>10.4</v>
      </c>
      <c r="AP61" s="384">
        <v>88827</v>
      </c>
      <c r="AQ61" s="385">
        <v>1.2</v>
      </c>
      <c r="AR61" s="371">
        <v>9.1999999999999993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519981</v>
      </c>
      <c r="AN62" s="375">
        <v>28070</v>
      </c>
      <c r="AO62" s="376">
        <v>3.3</v>
      </c>
      <c r="AP62" s="377">
        <v>45889</v>
      </c>
      <c r="AQ62" s="378">
        <v>0.2</v>
      </c>
      <c r="AR62" s="379">
        <v>3.1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2wgcrCJU9cQh9+LwxQYEzY4gx5AmEeG3z6erg7jnWa/NVWNWj6ZCfQPdh7vmTPOzKN9z1JQCPAuOQyMalDNTWw==" saltValue="GaxeEJyZBg5JZzRZzP+R5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577</v>
      </c>
    </row>
    <row r="121" spans="125:125" ht="13.5" hidden="1" customHeight="1" x14ac:dyDescent="0.2">
      <c r="DU121" s="292"/>
    </row>
  </sheetData>
  <sheetProtection algorithmName="SHA-512" hashValue="oEiRZBTl+L2xeThWRfi92stFCVIMXRzXTxYbzUN/WO0AAKpyjIZDz54VJv7uU1IZA7WdebXRbw97mQXOwuHjdQ==" saltValue="WvE7eIkuvYEhWUeTRu5f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578</v>
      </c>
    </row>
  </sheetData>
  <sheetProtection algorithmName="SHA-512" hashValue="zW8WJyxrnht1LGNLa6IKlgoPYdzTkPXXorcBqjSs4uLVmYJkvPdsx9cQE2izwz/rwc/5qrKdRIkup8A3VMN6pA==" saltValue="2USUGqZ+fBzsA4EhM2xQ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238" t="s">
        <v>3</v>
      </c>
      <c r="D47" s="1238"/>
      <c r="E47" s="1239"/>
      <c r="F47" s="11">
        <v>24.48</v>
      </c>
      <c r="G47" s="12">
        <v>25.01</v>
      </c>
      <c r="H47" s="12">
        <v>24.52</v>
      </c>
      <c r="I47" s="12">
        <v>22.56</v>
      </c>
      <c r="J47" s="13">
        <v>22.3</v>
      </c>
    </row>
    <row r="48" spans="2:10" ht="57.75" customHeight="1" x14ac:dyDescent="0.2">
      <c r="B48" s="14"/>
      <c r="C48" s="1240" t="s">
        <v>4</v>
      </c>
      <c r="D48" s="1240"/>
      <c r="E48" s="1241"/>
      <c r="F48" s="15">
        <v>4.97</v>
      </c>
      <c r="G48" s="16">
        <v>4.5</v>
      </c>
      <c r="H48" s="16">
        <v>4.5</v>
      </c>
      <c r="I48" s="16">
        <v>4.58</v>
      </c>
      <c r="J48" s="17">
        <v>3.99</v>
      </c>
    </row>
    <row r="49" spans="2:10" ht="57.75" customHeight="1" thickBot="1" x14ac:dyDescent="0.25">
      <c r="B49" s="18"/>
      <c r="C49" s="1242" t="s">
        <v>5</v>
      </c>
      <c r="D49" s="1242"/>
      <c r="E49" s="1243"/>
      <c r="F49" s="19">
        <v>0.54</v>
      </c>
      <c r="G49" s="20" t="s">
        <v>584</v>
      </c>
      <c r="H49" s="20" t="s">
        <v>585</v>
      </c>
      <c r="I49" s="20" t="s">
        <v>586</v>
      </c>
      <c r="J49" s="21" t="s">
        <v>587</v>
      </c>
    </row>
    <row r="50" spans="2:10" ht="13.5" customHeight="1" x14ac:dyDescent="0.2"/>
  </sheetData>
  <sheetProtection algorithmName="SHA-512" hashValue="xC3RX8dLnWPhx7MLazz/R2esddK+9ay5W8wDnSRDIVbx5HvPTjCVU5n1APj1SkmIbCpqjS4SC12mLtfsvXDZEQ==" saltValue="agR2yR5MWSCThWMb0R2P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2022-03-08T00:41:30Z</cp:lastPrinted>
  <dcterms:created xsi:type="dcterms:W3CDTF">2022-02-02T07:30:57Z</dcterms:created>
  <dcterms:modified xsi:type="dcterms:W3CDTF">2022-09-27T01:11:58Z</dcterms:modified>
  <cp:category/>
</cp:coreProperties>
</file>