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K:\D_施設介護\02_施設整備\09_地域医療介護総合確保基金\02 実施状況（年度別）\R05\03 簡易陰圧装置設置等支援事業（027-03-01）\①　１次募集\②－０　実績報告書（依頼）\"/>
    </mc:Choice>
  </mc:AlternateContent>
  <xr:revisionPtr revIDLastSave="0" documentId="13_ncr:1_{EA419618-57A7-451D-88DF-6F0EF6436D71}" xr6:coauthVersionLast="47" xr6:coauthVersionMax="47" xr10:uidLastSave="{00000000-0000-0000-0000-000000000000}"/>
  <bookViews>
    <workbookView xWindow="1230" yWindow="1455" windowWidth="27570" windowHeight="10455" tabRatio="757" xr2:uid="{00000000-000D-0000-FFFF-FFFF00000000}"/>
  </bookViews>
  <sheets>
    <sheet name="基本データ入力" sheetId="3" r:id="rId1"/>
    <sheet name="申請書(別紙4)" sheetId="2" r:id="rId2"/>
    <sheet name="内訳書(様式7)" sheetId="13" r:id="rId3"/>
    <sheet name="予算書(様式8)" sheetId="7" r:id="rId4"/>
  </sheets>
  <definedNames>
    <definedName name="_xlnm._FilterDatabase" localSheetId="0" hidden="1">基本データ入力!$B$6:$F$24</definedName>
    <definedName name="_xlnm.Print_Area" localSheetId="0">基本データ入力!$A$1:$G$32</definedName>
    <definedName name="_xlnm.Print_Area" localSheetId="1">'申請書(別紙4)'!$A$1:$C$24</definedName>
    <definedName name="_xlnm.Print_Area" localSheetId="2">'内訳書(様式7)'!$A$1:$N$15</definedName>
    <definedName name="_xlnm.Print_Area" localSheetId="3">'予算書(様式8)'!$A$1:$C$16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7" l="1"/>
  <c r="L10" i="13"/>
  <c r="I9" i="13" a="1"/>
  <c r="I9" i="13" s="1"/>
  <c r="F10" i="13"/>
  <c r="G10" i="13"/>
  <c r="G9" i="13"/>
  <c r="F9" i="13"/>
  <c r="C16" i="3"/>
  <c r="C17" i="3" s="1"/>
  <c r="C18" i="3" s="1"/>
  <c r="C19" i="3" s="1"/>
  <c r="C20" i="3" s="1"/>
  <c r="C21" i="3" s="1"/>
  <c r="C22" i="3" s="1"/>
  <c r="C23" i="3" s="1"/>
  <c r="C24" i="3" s="1"/>
  <c r="H9" i="13" a="1"/>
  <c r="H9" i="13" s="1"/>
  <c r="H10" i="13" s="1"/>
  <c r="A15" i="2" a="1"/>
  <c r="A15" i="2" s="1"/>
  <c r="J9" i="13" l="1"/>
  <c r="A12" i="2"/>
  <c r="A18" i="2"/>
  <c r="K9" i="13" l="1"/>
  <c r="K10" i="13" s="1"/>
  <c r="J10" i="13"/>
  <c r="C6" i="2"/>
  <c r="B15" i="7"/>
  <c r="B16" i="7" s="1"/>
  <c r="B10" i="7" s="1"/>
  <c r="E9" i="13"/>
  <c r="C9" i="13"/>
  <c r="B9" i="13"/>
  <c r="D9" i="13"/>
  <c r="C2" i="2"/>
  <c r="C8" i="3"/>
  <c r="C9" i="3" s="1"/>
  <c r="C10" i="3" s="1"/>
  <c r="C11" i="3" s="1"/>
  <c r="C12" i="3" s="1"/>
  <c r="C8" i="2"/>
  <c r="C7" i="2"/>
  <c r="B8" i="7" l="1"/>
  <c r="B9" i="7" s="1"/>
  <c r="N10" i="13"/>
  <c r="C13" i="3" l="1"/>
  <c r="C14" i="3" s="1"/>
  <c r="C15"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<sst xmlns="http://schemas.openxmlformats.org/spreadsheetml/2006/main" count="148" uniqueCount="136">
  <si>
    <t>住所</t>
    <rPh sb="0" eb="2">
      <t>ジュウショ</t>
    </rPh>
    <phoneticPr fontId="2"/>
  </si>
  <si>
    <t>名称</t>
    <rPh sb="0" eb="2">
      <t>メイショウ</t>
    </rPh>
    <phoneticPr fontId="2"/>
  </si>
  <si>
    <t>代表者氏名</t>
    <rPh sb="0" eb="3">
      <t>ダイヒョウシャ</t>
    </rPh>
    <rPh sb="3" eb="5">
      <t>シメイ</t>
    </rPh>
    <phoneticPr fontId="2"/>
  </si>
  <si>
    <t>　　　宮崎県知事　　　　　　　　　殿</t>
    <rPh sb="3" eb="5">
      <t>ミヤザキ</t>
    </rPh>
    <rPh sb="5" eb="8">
      <t>ケンチジ</t>
    </rPh>
    <rPh sb="17" eb="18">
      <t>ドノ</t>
    </rPh>
    <phoneticPr fontId="2"/>
  </si>
  <si>
    <t>総事業費</t>
    <rPh sb="0" eb="1">
      <t>ソウ</t>
    </rPh>
    <rPh sb="1" eb="4">
      <t>ジギョウヒ</t>
    </rPh>
    <phoneticPr fontId="2"/>
  </si>
  <si>
    <t>合　　計</t>
    <rPh sb="0" eb="1">
      <t>ゴウ</t>
    </rPh>
    <rPh sb="3" eb="4">
      <t>ケイ</t>
    </rPh>
    <phoneticPr fontId="2"/>
  </si>
  <si>
    <t>入力項目</t>
    <rPh sb="0" eb="2">
      <t>ニュウリョク</t>
    </rPh>
    <rPh sb="2" eb="4">
      <t>コウモク</t>
    </rPh>
    <phoneticPr fontId="2"/>
  </si>
  <si>
    <t>入力欄</t>
    <rPh sb="0" eb="2">
      <t>ニュウリョク</t>
    </rPh>
    <rPh sb="2" eb="3">
      <t>ラン</t>
    </rPh>
    <phoneticPr fontId="2"/>
  </si>
  <si>
    <t>１　収　入</t>
    <rPh sb="2" eb="3">
      <t>オサム</t>
    </rPh>
    <rPh sb="4" eb="5">
      <t>イ</t>
    </rPh>
    <phoneticPr fontId="2"/>
  </si>
  <si>
    <t>（単位：円）</t>
    <rPh sb="1" eb="3">
      <t>タンイ</t>
    </rPh>
    <rPh sb="4" eb="5">
      <t>エン</t>
    </rPh>
    <phoneticPr fontId="2"/>
  </si>
  <si>
    <t>収入予定額</t>
    <rPh sb="0" eb="2">
      <t>シュウニュウ</t>
    </rPh>
    <rPh sb="2" eb="5">
      <t>ヨテイガク</t>
    </rPh>
    <phoneticPr fontId="2"/>
  </si>
  <si>
    <t>積算内訳</t>
    <rPh sb="0" eb="2">
      <t>セキサン</t>
    </rPh>
    <rPh sb="2" eb="4">
      <t>ウチワケ</t>
    </rPh>
    <phoneticPr fontId="2"/>
  </si>
  <si>
    <t>支出予定額</t>
    <rPh sb="0" eb="2">
      <t>シシュツ</t>
    </rPh>
    <rPh sb="2" eb="5">
      <t>ヨテイガク</t>
    </rPh>
    <phoneticPr fontId="2"/>
  </si>
  <si>
    <t>社会福祉法人○○会</t>
    <rPh sb="0" eb="2">
      <t>シャカイ</t>
    </rPh>
    <rPh sb="2" eb="4">
      <t>フクシ</t>
    </rPh>
    <rPh sb="4" eb="6">
      <t>ホウジン</t>
    </rPh>
    <rPh sb="8" eb="9">
      <t>カイ</t>
    </rPh>
    <phoneticPr fontId="2"/>
  </si>
  <si>
    <t>宮崎　太郎</t>
    <rPh sb="0" eb="2">
      <t>ミヤザキ</t>
    </rPh>
    <rPh sb="3" eb="5">
      <t>タロウ</t>
    </rPh>
    <phoneticPr fontId="2"/>
  </si>
  <si>
    <t>電話番号</t>
    <rPh sb="0" eb="2">
      <t>デンワ</t>
    </rPh>
    <rPh sb="2" eb="4">
      <t>バンゴウ</t>
    </rPh>
    <phoneticPr fontId="2"/>
  </si>
  <si>
    <t>メールアドレス</t>
    <phoneticPr fontId="2"/>
  </si>
  <si>
    <t>担
当
者
情
報</t>
    <rPh sb="0" eb="1">
      <t>タン</t>
    </rPh>
    <rPh sb="2" eb="3">
      <t>トウ</t>
    </rPh>
    <rPh sb="4" eb="5">
      <t>シャ</t>
    </rPh>
    <rPh sb="6" eb="7">
      <t>ジョウ</t>
    </rPh>
    <rPh sb="8" eb="9">
      <t>ホウ</t>
    </rPh>
    <phoneticPr fontId="2"/>
  </si>
  <si>
    <t>法
人
情
報</t>
    <rPh sb="0" eb="1">
      <t>ホウ</t>
    </rPh>
    <rPh sb="2" eb="3">
      <t>ニン</t>
    </rPh>
    <rPh sb="4" eb="5">
      <t>ジョウ</t>
    </rPh>
    <rPh sb="6" eb="7">
      <t>ホウ</t>
    </rPh>
    <phoneticPr fontId="2"/>
  </si>
  <si>
    <t>法人の住所</t>
    <rPh sb="0" eb="2">
      <t>ホウジン</t>
    </rPh>
    <rPh sb="3" eb="5">
      <t>ジュウショ</t>
    </rPh>
    <phoneticPr fontId="2"/>
  </si>
  <si>
    <t>事
業
所
情
報</t>
    <rPh sb="0" eb="1">
      <t>コト</t>
    </rPh>
    <rPh sb="2" eb="3">
      <t>ギョウ</t>
    </rPh>
    <rPh sb="4" eb="5">
      <t>ショ</t>
    </rPh>
    <rPh sb="6" eb="7">
      <t>ジョウ</t>
    </rPh>
    <rPh sb="8" eb="9">
      <t>ホウ</t>
    </rPh>
    <phoneticPr fontId="2"/>
  </si>
  <si>
    <t>No.</t>
    <phoneticPr fontId="2"/>
  </si>
  <si>
    <t>法人名</t>
  </si>
  <si>
    <t>入力例　・　備考欄</t>
    <rPh sb="0" eb="2">
      <t>ニュウリョク</t>
    </rPh>
    <rPh sb="1" eb="2">
      <t>サンニュウ</t>
    </rPh>
    <rPh sb="2" eb="3">
      <t>レイ</t>
    </rPh>
    <rPh sb="6" eb="9">
      <t>ビコウラン</t>
    </rPh>
    <phoneticPr fontId="2"/>
  </si>
  <si>
    <t>特別養護老人ホーム○○</t>
    <phoneticPr fontId="2"/>
  </si>
  <si>
    <t>プルダウンリスト（※）から選択</t>
    <rPh sb="13" eb="15">
      <t>センタク</t>
    </rPh>
    <phoneticPr fontId="2"/>
  </si>
  <si>
    <t>特別養護老人ホーム</t>
    <phoneticPr fontId="2"/>
  </si>
  <si>
    <t>介護老人保健施設</t>
    <phoneticPr fontId="2"/>
  </si>
  <si>
    <t>介護療養型医療施設</t>
    <phoneticPr fontId="2"/>
  </si>
  <si>
    <t>介護医療院</t>
    <phoneticPr fontId="2"/>
  </si>
  <si>
    <t>養護老人ホーム</t>
    <phoneticPr fontId="2"/>
  </si>
  <si>
    <t>軽費老人ホーム</t>
    <phoneticPr fontId="2"/>
  </si>
  <si>
    <t>認知症高齢者グループホーム</t>
    <phoneticPr fontId="2"/>
  </si>
  <si>
    <t>小規模多機能型居宅介護事業所</t>
    <phoneticPr fontId="2"/>
  </si>
  <si>
    <t>看護小規模多機能型居宅介護事業所</t>
    <phoneticPr fontId="2"/>
  </si>
  <si>
    <t>有料老人ホーム</t>
    <phoneticPr fontId="2"/>
  </si>
  <si>
    <t>サービス付き高齢者向け住宅</t>
    <phoneticPr fontId="2"/>
  </si>
  <si>
    <t>生活支援ハウス</t>
    <phoneticPr fontId="2"/>
  </si>
  <si>
    <t>短期入所療養介護事業所</t>
    <phoneticPr fontId="2"/>
  </si>
  <si>
    <t>短期入所生活介護事業所</t>
    <phoneticPr fontId="2"/>
  </si>
  <si>
    <t>№</t>
    <phoneticPr fontId="2"/>
  </si>
  <si>
    <t>施設等種別</t>
    <rPh sb="0" eb="2">
      <t>シセツ</t>
    </rPh>
    <rPh sb="2" eb="3">
      <t>トウ</t>
    </rPh>
    <rPh sb="3" eb="5">
      <t>シュベツ</t>
    </rPh>
    <phoneticPr fontId="2"/>
  </si>
  <si>
    <t>施設等の名称</t>
    <rPh sb="0" eb="2">
      <t>シセツ</t>
    </rPh>
    <rPh sb="2" eb="3">
      <t>トウ</t>
    </rPh>
    <rPh sb="4" eb="6">
      <t>メイショウ</t>
    </rPh>
    <phoneticPr fontId="2"/>
  </si>
  <si>
    <t>設置主体</t>
    <rPh sb="0" eb="2">
      <t>セッチ</t>
    </rPh>
    <rPh sb="2" eb="4">
      <t>シュタイ</t>
    </rPh>
    <phoneticPr fontId="2"/>
  </si>
  <si>
    <t>設置場所</t>
    <rPh sb="0" eb="2">
      <t>セッチ</t>
    </rPh>
    <rPh sb="2" eb="4">
      <t>バショ</t>
    </rPh>
    <phoneticPr fontId="2"/>
  </si>
  <si>
    <t>補助単価</t>
    <rPh sb="0" eb="2">
      <t>ホジョ</t>
    </rPh>
    <rPh sb="2" eb="4">
      <t>タンカ</t>
    </rPh>
    <phoneticPr fontId="2"/>
  </si>
  <si>
    <t>補助基準額</t>
    <rPh sb="0" eb="2">
      <t>ホジョ</t>
    </rPh>
    <rPh sb="2" eb="5">
      <t>キジュンガク</t>
    </rPh>
    <phoneticPr fontId="2"/>
  </si>
  <si>
    <t>Ａ</t>
    <phoneticPr fontId="2"/>
  </si>
  <si>
    <t>Ｂ</t>
    <phoneticPr fontId="2"/>
  </si>
  <si>
    <t>Ｃ</t>
    <phoneticPr fontId="2"/>
  </si>
  <si>
    <t>Ｄ</t>
    <phoneticPr fontId="2"/>
  </si>
  <si>
    <t>Ｅ＝Ｃ×Ｄ</t>
    <phoneticPr fontId="2"/>
  </si>
  <si>
    <t>（注１）計画に記載された施設等のうち、当該年度に整備する施設等について記入すること。</t>
    <rPh sb="1" eb="2">
      <t>チュウ</t>
    </rPh>
    <rPh sb="4" eb="6">
      <t>ケイカク</t>
    </rPh>
    <rPh sb="7" eb="9">
      <t>キサイ</t>
    </rPh>
    <rPh sb="12" eb="14">
      <t>シセツ</t>
    </rPh>
    <rPh sb="14" eb="15">
      <t>トウ</t>
    </rPh>
    <rPh sb="19" eb="21">
      <t>トウガイ</t>
    </rPh>
    <rPh sb="21" eb="23">
      <t>ネンド</t>
    </rPh>
    <rPh sb="24" eb="26">
      <t>セイビ</t>
    </rPh>
    <rPh sb="28" eb="30">
      <t>シセツ</t>
    </rPh>
    <rPh sb="30" eb="31">
      <t>トウ</t>
    </rPh>
    <rPh sb="35" eb="37">
      <t>キニュウ</t>
    </rPh>
    <phoneticPr fontId="2"/>
  </si>
  <si>
    <t>（注２）補助金所要額の合計額はＢ欄、Ｅ欄の合計額を比較して低い方の額を記入すること。</t>
    <rPh sb="1" eb="2">
      <t>チュウ</t>
    </rPh>
    <rPh sb="4" eb="7">
      <t>ホジョキン</t>
    </rPh>
    <rPh sb="7" eb="10">
      <t>ショヨウガク</t>
    </rPh>
    <rPh sb="11" eb="14">
      <t>ゴウケイガク</t>
    </rPh>
    <rPh sb="16" eb="17">
      <t>ラン</t>
    </rPh>
    <rPh sb="19" eb="20">
      <t>ラン</t>
    </rPh>
    <rPh sb="21" eb="23">
      <t>ゴウケイ</t>
    </rPh>
    <rPh sb="23" eb="24">
      <t>ガク</t>
    </rPh>
    <rPh sb="25" eb="27">
      <t>ヒカク</t>
    </rPh>
    <rPh sb="29" eb="30">
      <t>ヒク</t>
    </rPh>
    <rPh sb="31" eb="32">
      <t>ホウ</t>
    </rPh>
    <rPh sb="33" eb="34">
      <t>ガク</t>
    </rPh>
    <rPh sb="35" eb="37">
      <t>キニュウ</t>
    </rPh>
    <phoneticPr fontId="2"/>
  </si>
  <si>
    <t>3　介護施設等における新型コロナウイルス感染拡大防止対策支援事業</t>
    <rPh sb="2" eb="4">
      <t>カイゴ</t>
    </rPh>
    <rPh sb="4" eb="6">
      <t>シセツ</t>
    </rPh>
    <rPh sb="6" eb="7">
      <t>トウ</t>
    </rPh>
    <rPh sb="11" eb="13">
      <t>シンガタ</t>
    </rPh>
    <rPh sb="20" eb="22">
      <t>カンセン</t>
    </rPh>
    <rPh sb="22" eb="24">
      <t>カクダイ</t>
    </rPh>
    <rPh sb="24" eb="26">
      <t>ボウシ</t>
    </rPh>
    <rPh sb="26" eb="28">
      <t>タイサク</t>
    </rPh>
    <rPh sb="28" eb="30">
      <t>シエン</t>
    </rPh>
    <rPh sb="30" eb="32">
      <t>ジギョウ</t>
    </rPh>
    <phoneticPr fontId="2"/>
  </si>
  <si>
    <t>必要台数、整備箇所数、施設数及び定員数</t>
    <rPh sb="0" eb="2">
      <t>ヒツヨウ</t>
    </rPh>
    <rPh sb="2" eb="4">
      <t>ダイスウ</t>
    </rPh>
    <rPh sb="5" eb="7">
      <t>セイビ</t>
    </rPh>
    <rPh sb="7" eb="9">
      <t>カショ</t>
    </rPh>
    <rPh sb="9" eb="10">
      <t>スウ</t>
    </rPh>
    <rPh sb="11" eb="13">
      <t>シセツ</t>
    </rPh>
    <rPh sb="13" eb="14">
      <t>スウ</t>
    </rPh>
    <rPh sb="14" eb="15">
      <t>オヨ</t>
    </rPh>
    <rPh sb="16" eb="19">
      <t>テイインスウ</t>
    </rPh>
    <phoneticPr fontId="2"/>
  </si>
  <si>
    <t>（注３）介護施設等における簡易陰圧装置に係る経費支援事業では、Ｃ欄は必要台数を記入すること。</t>
    <rPh sb="4" eb="6">
      <t>カイゴ</t>
    </rPh>
    <rPh sb="6" eb="8">
      <t>シセツ</t>
    </rPh>
    <rPh sb="8" eb="9">
      <t>トウ</t>
    </rPh>
    <phoneticPr fontId="2"/>
  </si>
  <si>
    <t>（注４）介護施設等における感染拡大防止のためのゾーニング環境等の整備に係る経費支援事業では、Ｃ欄は整備箇所数又は施設数を記入すること。</t>
    <rPh sb="4" eb="6">
      <t>カイゴ</t>
    </rPh>
    <rPh sb="6" eb="8">
      <t>シセツ</t>
    </rPh>
    <rPh sb="8" eb="9">
      <t>トウ</t>
    </rPh>
    <rPh sb="13" eb="15">
      <t>カンセン</t>
    </rPh>
    <rPh sb="15" eb="17">
      <t>カクダイ</t>
    </rPh>
    <rPh sb="17" eb="19">
      <t>ボウシ</t>
    </rPh>
    <rPh sb="28" eb="30">
      <t>カンキョウ</t>
    </rPh>
    <rPh sb="30" eb="31">
      <t>トウ</t>
    </rPh>
    <rPh sb="32" eb="34">
      <t>セイビ</t>
    </rPh>
    <rPh sb="35" eb="36">
      <t>カカ</t>
    </rPh>
    <rPh sb="37" eb="39">
      <t>ケイヒ</t>
    </rPh>
    <rPh sb="39" eb="41">
      <t>シエン</t>
    </rPh>
    <rPh sb="41" eb="43">
      <t>ジギョウ</t>
    </rPh>
    <rPh sb="49" eb="51">
      <t>セイビ</t>
    </rPh>
    <rPh sb="51" eb="53">
      <t>カショ</t>
    </rPh>
    <rPh sb="53" eb="54">
      <t>スウ</t>
    </rPh>
    <rPh sb="54" eb="55">
      <t>マタ</t>
    </rPh>
    <rPh sb="56" eb="59">
      <t>シセツスウ</t>
    </rPh>
    <phoneticPr fontId="2"/>
  </si>
  <si>
    <t>（注５）介護施設等における多床室の個室化に要する改修費支援事業では、Ｃ欄は定員数を記入すること。</t>
    <rPh sb="4" eb="6">
      <t>カイゴ</t>
    </rPh>
    <rPh sb="6" eb="8">
      <t>シセツ</t>
    </rPh>
    <rPh sb="8" eb="9">
      <t>トウ</t>
    </rPh>
    <rPh sb="13" eb="14">
      <t>オオ</t>
    </rPh>
    <rPh sb="14" eb="15">
      <t>ユカ</t>
    </rPh>
    <rPh sb="15" eb="16">
      <t>シツ</t>
    </rPh>
    <rPh sb="17" eb="20">
      <t>コシツカ</t>
    </rPh>
    <rPh sb="21" eb="22">
      <t>ヨウ</t>
    </rPh>
    <rPh sb="24" eb="26">
      <t>カイシュウ</t>
    </rPh>
    <rPh sb="26" eb="27">
      <t>ヒ</t>
    </rPh>
    <rPh sb="27" eb="29">
      <t>シエン</t>
    </rPh>
    <rPh sb="29" eb="31">
      <t>ジギョウ</t>
    </rPh>
    <rPh sb="37" eb="40">
      <t>テイインスウ</t>
    </rPh>
    <phoneticPr fontId="2"/>
  </si>
  <si>
    <t>　○　介護施設等における新型コロナウイルス感染拡大防止対策支援事業</t>
    <rPh sb="3" eb="5">
      <t>カイゴ</t>
    </rPh>
    <rPh sb="5" eb="7">
      <t>シセツ</t>
    </rPh>
    <rPh sb="7" eb="8">
      <t>トウ</t>
    </rPh>
    <rPh sb="12" eb="14">
      <t>シンガタ</t>
    </rPh>
    <rPh sb="21" eb="23">
      <t>カンセン</t>
    </rPh>
    <rPh sb="23" eb="25">
      <t>カクダイ</t>
    </rPh>
    <rPh sb="25" eb="27">
      <t>ボウシ</t>
    </rPh>
    <rPh sb="27" eb="29">
      <t>タイサク</t>
    </rPh>
    <rPh sb="29" eb="31">
      <t>シエン</t>
    </rPh>
    <rPh sb="31" eb="33">
      <t>ジギョウ</t>
    </rPh>
    <phoneticPr fontId="2"/>
  </si>
  <si>
    <t>県補助金</t>
    <rPh sb="0" eb="1">
      <t>ケン</t>
    </rPh>
    <rPh sb="1" eb="4">
      <t>ホジョキン</t>
    </rPh>
    <phoneticPr fontId="2"/>
  </si>
  <si>
    <t>自己資金</t>
    <rPh sb="0" eb="2">
      <t>ジコ</t>
    </rPh>
    <rPh sb="2" eb="4">
      <t>シキン</t>
    </rPh>
    <phoneticPr fontId="2"/>
  </si>
  <si>
    <t>２　支　出</t>
    <phoneticPr fontId="2"/>
  </si>
  <si>
    <t>総事業費（税込）</t>
    <rPh sb="0" eb="1">
      <t>ソウ</t>
    </rPh>
    <rPh sb="1" eb="4">
      <t>ジギョウヒ</t>
    </rPh>
    <rPh sb="5" eb="7">
      <t>ゼイコ</t>
    </rPh>
    <phoneticPr fontId="2"/>
  </si>
  <si>
    <t>対象経費（税抜）</t>
    <rPh sb="0" eb="2">
      <t>タイショウ</t>
    </rPh>
    <rPh sb="2" eb="4">
      <t>ケイヒ</t>
    </rPh>
    <rPh sb="5" eb="7">
      <t>ゼイヌ</t>
    </rPh>
    <phoneticPr fontId="2"/>
  </si>
  <si>
    <t>区分</t>
    <rPh sb="0" eb="1">
      <t>ク</t>
    </rPh>
    <rPh sb="1" eb="2">
      <t>ブン</t>
    </rPh>
    <phoneticPr fontId="2"/>
  </si>
  <si>
    <t>合計</t>
    <rPh sb="0" eb="1">
      <t>ゴウ</t>
    </rPh>
    <rPh sb="1" eb="2">
      <t>ケイ</t>
    </rPh>
    <phoneticPr fontId="2"/>
  </si>
  <si>
    <t>0985-26-7058</t>
    <phoneticPr fontId="2"/>
  </si>
  <si>
    <t>shisetsu@pref.miyazaki.lg.jp</t>
    <phoneticPr fontId="2"/>
  </si>
  <si>
    <t>宮崎県宮崎市橘通東2丁目10番1号</t>
    <rPh sb="0" eb="3">
      <t>ミヤザキケン</t>
    </rPh>
    <rPh sb="3" eb="6">
      <t>ミヤザキシ</t>
    </rPh>
    <rPh sb="6" eb="8">
      <t>タチバナドオリ</t>
    </rPh>
    <rPh sb="8" eb="9">
      <t>ヒガシ</t>
    </rPh>
    <rPh sb="10" eb="12">
      <t>チョウメ</t>
    </rPh>
    <rPh sb="14" eb="15">
      <t>バン</t>
    </rPh>
    <rPh sb="16" eb="17">
      <t>ゴウ</t>
    </rPh>
    <phoneticPr fontId="2"/>
  </si>
  <si>
    <t>施設種別</t>
    <rPh sb="0" eb="2">
      <t>シセツ</t>
    </rPh>
    <rPh sb="2" eb="4">
      <t>シュベツ</t>
    </rPh>
    <phoneticPr fontId="2"/>
  </si>
  <si>
    <t>施設名</t>
    <rPh sb="0" eb="3">
      <t>シセツメイ</t>
    </rPh>
    <phoneticPr fontId="2"/>
  </si>
  <si>
    <t>施設の定員住所</t>
    <rPh sb="0" eb="2">
      <t>シセツ</t>
    </rPh>
    <rPh sb="3" eb="5">
      <t>テイイン</t>
    </rPh>
    <rPh sb="5" eb="7">
      <t>ジュウショ</t>
    </rPh>
    <phoneticPr fontId="2"/>
  </si>
  <si>
    <t>代表者（役職・氏名）</t>
    <phoneticPr fontId="2"/>
  </si>
  <si>
    <t>理事長　宮崎　花子</t>
    <rPh sb="0" eb="3">
      <t>リジチョウ</t>
    </rPh>
    <rPh sb="4" eb="6">
      <t>ミヤザキ</t>
    </rPh>
    <rPh sb="7" eb="9">
      <t>ハナコ</t>
    </rPh>
    <phoneticPr fontId="2"/>
  </si>
  <si>
    <t>補助単価</t>
    <rPh sb="0" eb="2">
      <t>ホジョ</t>
    </rPh>
    <rPh sb="2" eb="4">
      <t>タンカ</t>
    </rPh>
    <phoneticPr fontId="2"/>
  </si>
  <si>
    <t>担当者氏名（フルネーム）</t>
    <rPh sb="0" eb="3">
      <t>タントウシャ</t>
    </rPh>
    <rPh sb="3" eb="5">
      <t>シメイ</t>
    </rPh>
    <phoneticPr fontId="2"/>
  </si>
  <si>
    <t>※エクセルのバージョンが古い場合は、プルダウンリストが表示されないことがありますので、
　その際は、右側のリストから、該当する項目を直接選択して、入力欄に貼り付けてください。</t>
    <rPh sb="12" eb="13">
      <t>フル</t>
    </rPh>
    <rPh sb="14" eb="16">
      <t>バアイ</t>
    </rPh>
    <rPh sb="27" eb="29">
      <t>ヒョウジ</t>
    </rPh>
    <rPh sb="47" eb="48">
      <t>サイ</t>
    </rPh>
    <phoneticPr fontId="2"/>
  </si>
  <si>
    <t>様式第８号（第14条関係）</t>
    <rPh sb="0" eb="2">
      <t>ヨウシキ</t>
    </rPh>
    <rPh sb="2" eb="3">
      <t>ダイ</t>
    </rPh>
    <rPh sb="4" eb="5">
      <t>ゴウ</t>
    </rPh>
    <rPh sb="6" eb="7">
      <t>ダイ</t>
    </rPh>
    <rPh sb="9" eb="10">
      <t>ジョウ</t>
    </rPh>
    <rPh sb="10" eb="12">
      <t>カンケイ</t>
    </rPh>
    <phoneticPr fontId="2"/>
  </si>
  <si>
    <t>歳入歳出決算書（見込）抄本</t>
    <rPh sb="0" eb="2">
      <t>サイニュウ</t>
    </rPh>
    <rPh sb="2" eb="4">
      <t>サイシュツ</t>
    </rPh>
    <rPh sb="4" eb="7">
      <t>ケッサンショ</t>
    </rPh>
    <rPh sb="8" eb="10">
      <t>ミコ</t>
    </rPh>
    <rPh sb="11" eb="13">
      <t>ショウホン</t>
    </rPh>
    <phoneticPr fontId="2"/>
  </si>
  <si>
    <t>様式第７号（第14条関係）</t>
    <rPh sb="0" eb="2">
      <t>ヨウシキ</t>
    </rPh>
    <rPh sb="6" eb="7">
      <t>ダイ</t>
    </rPh>
    <rPh sb="9" eb="10">
      <t>ジョウ</t>
    </rPh>
    <rPh sb="10" eb="12">
      <t>カンケイ</t>
    </rPh>
    <phoneticPr fontId="2"/>
  </si>
  <si>
    <t>対象経費の
実支出額</t>
    <rPh sb="0" eb="2">
      <t>タイショウ</t>
    </rPh>
    <rPh sb="2" eb="4">
      <t>ケイヒ</t>
    </rPh>
    <rPh sb="6" eb="7">
      <t>ジツ</t>
    </rPh>
    <rPh sb="7" eb="10">
      <t>シシュツガク</t>
    </rPh>
    <phoneticPr fontId="2"/>
  </si>
  <si>
    <t>Ｆ</t>
    <phoneticPr fontId="2"/>
  </si>
  <si>
    <t>補助金
所要額</t>
    <rPh sb="0" eb="3">
      <t>ホジョキン</t>
    </rPh>
    <rPh sb="4" eb="7">
      <t>ショヨウガク</t>
    </rPh>
    <phoneticPr fontId="2"/>
  </si>
  <si>
    <t>補助金
交付決定額</t>
    <rPh sb="0" eb="3">
      <t>ホジョキン</t>
    </rPh>
    <rPh sb="4" eb="6">
      <t>コウフ</t>
    </rPh>
    <rPh sb="6" eb="9">
      <t>ケッテイガク</t>
    </rPh>
    <phoneticPr fontId="2"/>
  </si>
  <si>
    <t>Ｇ</t>
    <phoneticPr fontId="2"/>
  </si>
  <si>
    <t>Ｈ</t>
    <phoneticPr fontId="2"/>
  </si>
  <si>
    <t>Ｉ＝Ｇ－Ｆ</t>
    <phoneticPr fontId="2"/>
  </si>
  <si>
    <t>差引過
△不足額</t>
    <rPh sb="0" eb="1">
      <t>サ</t>
    </rPh>
    <rPh sb="1" eb="2">
      <t>ヒ</t>
    </rPh>
    <rPh sb="2" eb="3">
      <t>カ</t>
    </rPh>
    <rPh sb="5" eb="7">
      <t>フソク</t>
    </rPh>
    <rPh sb="7" eb="8">
      <t>ガク</t>
    </rPh>
    <phoneticPr fontId="2"/>
  </si>
  <si>
    <t>令和５年度宮崎県地域医療介護総合確保基金事業費補助金（介護施設等整備）　積算額算出内訳書</t>
    <rPh sb="0" eb="2">
      <t>レイワ</t>
    </rPh>
    <rPh sb="3" eb="5">
      <t>ネンド</t>
    </rPh>
    <rPh sb="5" eb="8">
      <t>ミヤザキケン</t>
    </rPh>
    <rPh sb="8" eb="10">
      <t>チイキ</t>
    </rPh>
    <rPh sb="10" eb="12">
      <t>イリョウ</t>
    </rPh>
    <rPh sb="12" eb="14">
      <t>カイゴ</t>
    </rPh>
    <rPh sb="14" eb="16">
      <t>ソウゴウ</t>
    </rPh>
    <rPh sb="16" eb="18">
      <t>カクホ</t>
    </rPh>
    <rPh sb="18" eb="20">
      <t>キキン</t>
    </rPh>
    <rPh sb="20" eb="23">
      <t>ジギョウヒ</t>
    </rPh>
    <rPh sb="23" eb="26">
      <t>ホジョキン</t>
    </rPh>
    <rPh sb="27" eb="29">
      <t>カイゴ</t>
    </rPh>
    <rPh sb="29" eb="31">
      <t>シセツ</t>
    </rPh>
    <rPh sb="31" eb="32">
      <t>トウ</t>
    </rPh>
    <rPh sb="32" eb="34">
      <t>セイビ</t>
    </rPh>
    <rPh sb="36" eb="38">
      <t>セキサン</t>
    </rPh>
    <rPh sb="38" eb="39">
      <t>ガク</t>
    </rPh>
    <rPh sb="39" eb="41">
      <t>サンシュツ</t>
    </rPh>
    <rPh sb="41" eb="44">
      <t>ウチワケショ</t>
    </rPh>
    <phoneticPr fontId="2"/>
  </si>
  <si>
    <t>令和５年度補助事業実績報告書</t>
    <rPh sb="0" eb="2">
      <t>レイワ</t>
    </rPh>
    <rPh sb="3" eb="5">
      <t>ネンド</t>
    </rPh>
    <rPh sb="5" eb="7">
      <t>ホジョ</t>
    </rPh>
    <rPh sb="7" eb="9">
      <t>ジギョウ</t>
    </rPh>
    <rPh sb="9" eb="11">
      <t>ジッセキ</t>
    </rPh>
    <rPh sb="11" eb="14">
      <t>ホウコクショ</t>
    </rPh>
    <phoneticPr fontId="2"/>
  </si>
  <si>
    <t>　　１　積算額算出内訳書（様式第７号）</t>
    <rPh sb="4" eb="6">
      <t>セキサン</t>
    </rPh>
    <rPh sb="6" eb="7">
      <t>ガク</t>
    </rPh>
    <rPh sb="7" eb="9">
      <t>サンシュツ</t>
    </rPh>
    <rPh sb="9" eb="12">
      <t>ウチワケショ</t>
    </rPh>
    <rPh sb="13" eb="15">
      <t>ヨウシキ</t>
    </rPh>
    <rPh sb="15" eb="16">
      <t>ダイ</t>
    </rPh>
    <rPh sb="17" eb="18">
      <t>ゴウ</t>
    </rPh>
    <phoneticPr fontId="2"/>
  </si>
  <si>
    <t>　　２　歳入歳出決算書（見込）抄本（様式第８号）</t>
    <rPh sb="4" eb="6">
      <t>サイニュウ</t>
    </rPh>
    <rPh sb="6" eb="8">
      <t>サイシュツ</t>
    </rPh>
    <rPh sb="8" eb="11">
      <t>ケッサンショ</t>
    </rPh>
    <rPh sb="12" eb="14">
      <t>ミコ</t>
    </rPh>
    <rPh sb="15" eb="17">
      <t>ショウホン</t>
    </rPh>
    <rPh sb="18" eb="20">
      <t>ヨウシキ</t>
    </rPh>
    <rPh sb="20" eb="21">
      <t>ダイ</t>
    </rPh>
    <rPh sb="22" eb="23">
      <t>ゴウ</t>
    </rPh>
    <phoneticPr fontId="2"/>
  </si>
  <si>
    <t>　　３　その他</t>
    <rPh sb="6" eb="7">
      <t>タ</t>
    </rPh>
    <phoneticPr fontId="2"/>
  </si>
  <si>
    <t>添付書類</t>
    <rPh sb="0" eb="2">
      <t>テンプ</t>
    </rPh>
    <rPh sb="2" eb="4">
      <t>ショルイ</t>
    </rPh>
    <phoneticPr fontId="2"/>
  </si>
  <si>
    <t>１　事業の効果</t>
    <rPh sb="2" eb="4">
      <t>ジギョウ</t>
    </rPh>
    <rPh sb="5" eb="7">
      <t>コウカ</t>
    </rPh>
    <phoneticPr fontId="2"/>
  </si>
  <si>
    <t>２　事業完了年月日</t>
    <rPh sb="2" eb="4">
      <t>ジギョウ</t>
    </rPh>
    <rPh sb="4" eb="6">
      <t>カンリョウ</t>
    </rPh>
    <rPh sb="6" eb="9">
      <t>ネンガッピ</t>
    </rPh>
    <phoneticPr fontId="2"/>
  </si>
  <si>
    <t>別紙４（第14条関係）</t>
    <rPh sb="0" eb="2">
      <t>ベッシ</t>
    </rPh>
    <rPh sb="7" eb="8">
      <t>ジョウ</t>
    </rPh>
    <phoneticPr fontId="2"/>
  </si>
  <si>
    <t>実績報告情報</t>
    <rPh sb="0" eb="2">
      <t>ジッセキ</t>
    </rPh>
    <rPh sb="2" eb="4">
      <t>ホウコク</t>
    </rPh>
    <rPh sb="4" eb="6">
      <t>ジョウホウ</t>
    </rPh>
    <phoneticPr fontId="2"/>
  </si>
  <si>
    <t>事業完了年月日</t>
    <rPh sb="0" eb="2">
      <t>ジギョウ</t>
    </rPh>
    <rPh sb="2" eb="4">
      <t>カンリョウ</t>
    </rPh>
    <rPh sb="4" eb="7">
      <t>ネンガッピ</t>
    </rPh>
    <phoneticPr fontId="2"/>
  </si>
  <si>
    <t>本事業の事業完了年月日を入力してください。
●事業完了日とは、「工事又は備品の納品が完了した日」を指します。</t>
    <rPh sb="0" eb="1">
      <t>ホン</t>
    </rPh>
    <rPh sb="1" eb="3">
      <t>ジギョウ</t>
    </rPh>
    <rPh sb="4" eb="6">
      <t>ジギョウ</t>
    </rPh>
    <rPh sb="6" eb="8">
      <t>カンリョウ</t>
    </rPh>
    <rPh sb="8" eb="11">
      <t>ネンガッピ</t>
    </rPh>
    <rPh sb="12" eb="14">
      <t>ニュウリョク</t>
    </rPh>
    <rPh sb="23" eb="25">
      <t>ジギョウ</t>
    </rPh>
    <rPh sb="25" eb="28">
      <t>カンリョウビ</t>
    </rPh>
    <rPh sb="32" eb="34">
      <t>コウジ</t>
    </rPh>
    <rPh sb="34" eb="35">
      <t>マタ</t>
    </rPh>
    <rPh sb="36" eb="38">
      <t>ビヒン</t>
    </rPh>
    <rPh sb="39" eb="41">
      <t>ノウヒン</t>
    </rPh>
    <rPh sb="42" eb="44">
      <t>カンリョウ</t>
    </rPh>
    <rPh sb="46" eb="47">
      <t>ヒ</t>
    </rPh>
    <rPh sb="49" eb="50">
      <t>サ</t>
    </rPh>
    <phoneticPr fontId="2"/>
  </si>
  <si>
    <t>実績報告年月日</t>
    <rPh sb="0" eb="2">
      <t>ジッセキ</t>
    </rPh>
    <rPh sb="2" eb="4">
      <t>ホウコク</t>
    </rPh>
    <rPh sb="4" eb="7">
      <t>ネンガッピ</t>
    </rPh>
    <phoneticPr fontId="2"/>
  </si>
  <si>
    <t>0985-26-7058</t>
  </si>
  <si>
    <t>shisetsu@pref.miyazaki.lg.jp</t>
  </si>
  <si>
    <t>特別養護老人ホーム○○</t>
  </si>
  <si>
    <t>特別養護老人ホーム</t>
  </si>
  <si>
    <t>書類の作成年月日を入力してください。
●「事業完了日から30日以内」又は「令和6年4月20日」のいずれか早い日、としてください。</t>
    <rPh sb="0" eb="2">
      <t>ショルイ</t>
    </rPh>
    <rPh sb="3" eb="5">
      <t>サクセイ</t>
    </rPh>
    <rPh sb="5" eb="8">
      <t>ネンガッピ</t>
    </rPh>
    <rPh sb="9" eb="11">
      <t>ニュウリョク</t>
    </rPh>
    <rPh sb="21" eb="23">
      <t>ジギョウ</t>
    </rPh>
    <rPh sb="23" eb="26">
      <t>カンリョウビ</t>
    </rPh>
    <rPh sb="30" eb="31">
      <t>ニチ</t>
    </rPh>
    <rPh sb="31" eb="33">
      <t>イナイ</t>
    </rPh>
    <rPh sb="34" eb="35">
      <t>マタ</t>
    </rPh>
    <rPh sb="37" eb="39">
      <t>レイワ</t>
    </rPh>
    <rPh sb="40" eb="41">
      <t>ネン</t>
    </rPh>
    <rPh sb="42" eb="43">
      <t>ガツ</t>
    </rPh>
    <rPh sb="45" eb="46">
      <t>ニチ</t>
    </rPh>
    <rPh sb="52" eb="53">
      <t>ハヤ</t>
    </rPh>
    <rPh sb="54" eb="55">
      <t>ヒ</t>
    </rPh>
    <phoneticPr fontId="2"/>
  </si>
  <si>
    <t>　陰圧装置を設置することで、気圧を低くした陰圧室を設けることにより、ウイルスが外に漏れないようにすることができ、感染拡大のリスクを低減することができた。</t>
  </si>
  <si>
    <t>交付決定年月日</t>
    <rPh sb="0" eb="2">
      <t>コウフ</t>
    </rPh>
    <rPh sb="2" eb="4">
      <t>ケッテイ</t>
    </rPh>
    <rPh sb="4" eb="7">
      <t>ネンガッピ</t>
    </rPh>
    <phoneticPr fontId="2"/>
  </si>
  <si>
    <t>交付決定文書番号</t>
    <rPh sb="0" eb="2">
      <t>コウフ</t>
    </rPh>
    <rPh sb="2" eb="4">
      <t>ケッテイ</t>
    </rPh>
    <rPh sb="4" eb="6">
      <t>ブンショ</t>
    </rPh>
    <rPh sb="6" eb="8">
      <t>バンゴウ</t>
    </rPh>
    <phoneticPr fontId="2"/>
  </si>
  <si>
    <t>243-1234</t>
    <phoneticPr fontId="2"/>
  </si>
  <si>
    <t>交付決定額</t>
    <rPh sb="0" eb="2">
      <t>コウフ</t>
    </rPh>
    <rPh sb="2" eb="5">
      <t>ケッテイガク</t>
    </rPh>
    <phoneticPr fontId="2"/>
  </si>
  <si>
    <t>交付決定通知書に記載のある日付と文書番号を入力してください。
●変更交付決定を受けている場合は、最終の交付決定情報について入力してください。
【例】交付決定年月日…令和5年10月31日
　　　交付決定番号　…243-1878
　　　交付決定額　　…4,000,000</t>
    <rPh sb="0" eb="2">
      <t>コウフ</t>
    </rPh>
    <rPh sb="2" eb="4">
      <t>ケッテイ</t>
    </rPh>
    <rPh sb="4" eb="7">
      <t>ツウチショ</t>
    </rPh>
    <rPh sb="8" eb="10">
      <t>キサイ</t>
    </rPh>
    <rPh sb="13" eb="15">
      <t>ヒヅケ</t>
    </rPh>
    <rPh sb="16" eb="18">
      <t>ブンショ</t>
    </rPh>
    <rPh sb="18" eb="20">
      <t>バンゴウ</t>
    </rPh>
    <rPh sb="21" eb="23">
      <t>ニュウリョク</t>
    </rPh>
    <rPh sb="32" eb="34">
      <t>ヘンコウ</t>
    </rPh>
    <rPh sb="34" eb="36">
      <t>コウフ</t>
    </rPh>
    <rPh sb="36" eb="38">
      <t>ケッテイ</t>
    </rPh>
    <rPh sb="39" eb="40">
      <t>ウ</t>
    </rPh>
    <rPh sb="44" eb="46">
      <t>バアイ</t>
    </rPh>
    <rPh sb="48" eb="50">
      <t>サイシュウ</t>
    </rPh>
    <rPh sb="51" eb="53">
      <t>コウフ</t>
    </rPh>
    <rPh sb="53" eb="55">
      <t>ケッテイ</t>
    </rPh>
    <rPh sb="55" eb="57">
      <t>ジョウホウ</t>
    </rPh>
    <rPh sb="61" eb="63">
      <t>ニュウリョク</t>
    </rPh>
    <rPh sb="72" eb="73">
      <t>レイ</t>
    </rPh>
    <rPh sb="74" eb="76">
      <t>コウフ</t>
    </rPh>
    <rPh sb="76" eb="78">
      <t>ケッテイ</t>
    </rPh>
    <rPh sb="78" eb="81">
      <t>ネンガッピ</t>
    </rPh>
    <rPh sb="82" eb="84">
      <t>レイワ</t>
    </rPh>
    <rPh sb="85" eb="86">
      <t>ネン</t>
    </rPh>
    <rPh sb="88" eb="89">
      <t>ガツ</t>
    </rPh>
    <rPh sb="91" eb="92">
      <t>ニチ</t>
    </rPh>
    <rPh sb="96" eb="98">
      <t>コウフ</t>
    </rPh>
    <rPh sb="98" eb="100">
      <t>ケッテイ</t>
    </rPh>
    <rPh sb="100" eb="102">
      <t>バンゴウ</t>
    </rPh>
    <rPh sb="116" eb="118">
      <t>コウフ</t>
    </rPh>
    <rPh sb="118" eb="121">
      <t>ケッテイガク</t>
    </rPh>
    <phoneticPr fontId="2"/>
  </si>
  <si>
    <t>玄関室</t>
    <rPh sb="0" eb="2">
      <t>ゲンカン</t>
    </rPh>
    <rPh sb="2" eb="3">
      <t>シツ</t>
    </rPh>
    <phoneticPr fontId="2"/>
  </si>
  <si>
    <t>従来型</t>
    <rPh sb="0" eb="3">
      <t>ジュウライガタ</t>
    </rPh>
    <phoneticPr fontId="2"/>
  </si>
  <si>
    <t>面会室</t>
    <rPh sb="0" eb="3">
      <t>メンカイシツ</t>
    </rPh>
    <phoneticPr fontId="2"/>
  </si>
  <si>
    <t>陰圧</t>
    <rPh sb="0" eb="2">
      <t>インアツ</t>
    </rPh>
    <phoneticPr fontId="2"/>
  </si>
  <si>
    <t>ユニット型施設の各ユニットへの玄関室設置によるゾーニング経費支援</t>
    <phoneticPr fontId="2"/>
  </si>
  <si>
    <t>従来型個室・多床室のゾーニング経費支援</t>
    <rPh sb="0" eb="5">
      <t>ジュウライガタコシツ</t>
    </rPh>
    <rPh sb="6" eb="7">
      <t>オオ</t>
    </rPh>
    <rPh sb="7" eb="8">
      <t>ユカ</t>
    </rPh>
    <rPh sb="8" eb="9">
      <t>シツ</t>
    </rPh>
    <rPh sb="15" eb="17">
      <t>ケイヒ</t>
    </rPh>
    <rPh sb="17" eb="19">
      <t>シエン</t>
    </rPh>
    <phoneticPr fontId="2"/>
  </si>
  <si>
    <t>家族面会室の整備等経費支援</t>
    <rPh sb="0" eb="5">
      <t>カゾクメンカイシツ</t>
    </rPh>
    <rPh sb="6" eb="13">
      <t>セイビトウケイヒシエン</t>
    </rPh>
    <phoneticPr fontId="2"/>
  </si>
  <si>
    <t>介護施設等における簡易陰圧装置の設置に係る経費支援事業</t>
    <rPh sb="0" eb="2">
      <t>カイゴ</t>
    </rPh>
    <rPh sb="2" eb="4">
      <t>シセツ</t>
    </rPh>
    <rPh sb="4" eb="5">
      <t>トウ</t>
    </rPh>
    <rPh sb="9" eb="15">
      <t>カンイインアツソウチ</t>
    </rPh>
    <rPh sb="16" eb="18">
      <t>セッチ</t>
    </rPh>
    <rPh sb="19" eb="20">
      <t>カカ</t>
    </rPh>
    <rPh sb="21" eb="23">
      <t>ケイヒ</t>
    </rPh>
    <rPh sb="23" eb="25">
      <t>シエン</t>
    </rPh>
    <rPh sb="25" eb="27">
      <t>ジギョウ</t>
    </rPh>
    <phoneticPr fontId="2"/>
  </si>
  <si>
    <t>事業区分</t>
    <rPh sb="0" eb="2">
      <t>ジギョウ</t>
    </rPh>
    <rPh sb="2" eb="4">
      <t>クブン</t>
    </rPh>
    <phoneticPr fontId="2"/>
  </si>
  <si>
    <t>プルダウンリスト（※）から選択。</t>
    <rPh sb="13" eb="15">
      <t>センタク</t>
    </rPh>
    <phoneticPr fontId="2"/>
  </si>
  <si>
    <t>導入台数
又は
整備箇所数</t>
    <rPh sb="0" eb="2">
      <t>ドウニュウ</t>
    </rPh>
    <rPh sb="2" eb="4">
      <t>ダイスウ</t>
    </rPh>
    <rPh sb="5" eb="6">
      <t>マタ</t>
    </rPh>
    <rPh sb="8" eb="10">
      <t>セイビ</t>
    </rPh>
    <rPh sb="10" eb="12">
      <t>カショ</t>
    </rPh>
    <rPh sb="12" eb="13">
      <t>スウ</t>
    </rPh>
    <phoneticPr fontId="2"/>
  </si>
  <si>
    <t>No.7</t>
    <phoneticPr fontId="2"/>
  </si>
  <si>
    <t>No.10</t>
    <phoneticPr fontId="2"/>
  </si>
  <si>
    <t>申請区分で「介護施設等における簡易陰圧装置の設置に係る経費支援事業」又は「ユニット型施設の各ユニットへの玄関室設置によるゾーニング経費支援」又は「従来型個室・多床室のゾーニング経費支援」を選んだ場合のみ入力してください。
【例】1</t>
    <rPh sb="0" eb="2">
      <t>シンセイ</t>
    </rPh>
    <rPh sb="2" eb="4">
      <t>クブン</t>
    </rPh>
    <rPh sb="34" eb="35">
      <t>マタ</t>
    </rPh>
    <rPh sb="41" eb="42">
      <t>ガタ</t>
    </rPh>
    <rPh sb="42" eb="44">
      <t>シセツ</t>
    </rPh>
    <rPh sb="45" eb="46">
      <t>カク</t>
    </rPh>
    <rPh sb="52" eb="54">
      <t>ゲンカン</t>
    </rPh>
    <rPh sb="54" eb="55">
      <t>シツ</t>
    </rPh>
    <rPh sb="55" eb="57">
      <t>セッチ</t>
    </rPh>
    <rPh sb="65" eb="67">
      <t>ケイヒ</t>
    </rPh>
    <rPh sb="67" eb="69">
      <t>シエン</t>
    </rPh>
    <rPh sb="70" eb="71">
      <t>マタ</t>
    </rPh>
    <rPh sb="73" eb="75">
      <t>ジュウライ</t>
    </rPh>
    <rPh sb="75" eb="76">
      <t>ガタ</t>
    </rPh>
    <rPh sb="76" eb="78">
      <t>コシツ</t>
    </rPh>
    <rPh sb="79" eb="82">
      <t>タショウシツ</t>
    </rPh>
    <rPh sb="88" eb="90">
      <t>ケイヒ</t>
    </rPh>
    <rPh sb="90" eb="92">
      <t>シエン</t>
    </rPh>
    <rPh sb="94" eb="95">
      <t>エラ</t>
    </rPh>
    <rPh sb="97" eb="99">
      <t>バアイ</t>
    </rPh>
    <rPh sb="101" eb="103">
      <t>ニュウリョク</t>
    </rPh>
    <rPh sb="112" eb="113">
      <t>レイ</t>
    </rPh>
    <phoneticPr fontId="2"/>
  </si>
  <si>
    <t>陰圧装置導入又はゾーニング環境等の整備に係る総事業費を入力してください。</t>
    <rPh sb="0" eb="2">
      <t>インアツ</t>
    </rPh>
    <rPh sb="2" eb="4">
      <t>ソウチ</t>
    </rPh>
    <rPh sb="4" eb="6">
      <t>ドウニュウ</t>
    </rPh>
    <rPh sb="6" eb="7">
      <t>マタ</t>
    </rPh>
    <rPh sb="13" eb="16">
      <t>カンキョウトウ</t>
    </rPh>
    <rPh sb="17" eb="19">
      <t>セイビ</t>
    </rPh>
    <rPh sb="20" eb="21">
      <t>カカ</t>
    </rPh>
    <rPh sb="22" eb="23">
      <t>ソウ</t>
    </rPh>
    <rPh sb="23" eb="26">
      <t>ジギョウヒ</t>
    </rPh>
    <rPh sb="27" eb="29">
      <t>ニュウリョク</t>
    </rPh>
    <phoneticPr fontId="2"/>
  </si>
  <si>
    <r>
      <t>○陰圧装置導入又はゾーニング環境等の整備に係る総事業費のうち、</t>
    </r>
    <r>
      <rPr>
        <u val="double"/>
        <sz val="11"/>
        <rFont val="ＭＳ 明朝"/>
        <family val="1"/>
        <charset val="128"/>
      </rPr>
      <t>◎</t>
    </r>
    <r>
      <rPr>
        <b/>
        <u val="double"/>
        <sz val="11"/>
        <rFont val="ＭＳ 明朝"/>
        <family val="1"/>
        <charset val="128"/>
      </rPr>
      <t>補助金の対象となる経費</t>
    </r>
    <r>
      <rPr>
        <sz val="11"/>
        <rFont val="ＭＳ 明朝"/>
        <family val="1"/>
        <charset val="128"/>
      </rPr>
      <t>を入力してください。
●補助対象外となるもの…消費税、予備部品（交換用フィルター等）など
【例】○総事業費　　　…4,620,000（税込）
　　  (内訳)◎陰圧装置…4,000,000（税抜）
　　　　　　●陰圧装置…　400,000（消費税）
　　　　　　●予備部品…　220,000（税込）
　　　</t>
    </r>
    <r>
      <rPr>
        <u val="double"/>
        <sz val="11"/>
        <rFont val="ＭＳ 明朝"/>
        <family val="1"/>
        <charset val="128"/>
      </rPr>
      <t>◎補助対象経費　…4,000,000</t>
    </r>
    <rPh sb="1" eb="7">
      <t>インアツソウチドウニュウ</t>
    </rPh>
    <rPh sb="7" eb="8">
      <t>マタ</t>
    </rPh>
    <rPh sb="14" eb="17">
      <t>カンキョウトウ</t>
    </rPh>
    <rPh sb="18" eb="20">
      <t>セイビ</t>
    </rPh>
    <rPh sb="21" eb="22">
      <t>カカ</t>
    </rPh>
    <rPh sb="23" eb="27">
      <t>ソウジギョウヒ</t>
    </rPh>
    <rPh sb="32" eb="35">
      <t>ホジョキン</t>
    </rPh>
    <rPh sb="36" eb="38">
      <t>タイショウ</t>
    </rPh>
    <rPh sb="41" eb="43">
      <t>ケイヒ</t>
    </rPh>
    <rPh sb="44" eb="46">
      <t>ニュウリョク</t>
    </rPh>
    <rPh sb="55" eb="57">
      <t>ホジョ</t>
    </rPh>
    <rPh sb="57" eb="60">
      <t>タイショウガイ</t>
    </rPh>
    <rPh sb="66" eb="69">
      <t>ショウヒゼイ</t>
    </rPh>
    <rPh sb="70" eb="72">
      <t>ヨビ</t>
    </rPh>
    <rPh sb="72" eb="74">
      <t>ブヒン</t>
    </rPh>
    <rPh sb="75" eb="78">
      <t>コウカンヨウ</t>
    </rPh>
    <rPh sb="83" eb="84">
      <t>トウ</t>
    </rPh>
    <rPh sb="89" eb="90">
      <t>レイ</t>
    </rPh>
    <rPh sb="92" eb="93">
      <t>ソウ</t>
    </rPh>
    <rPh sb="93" eb="96">
      <t>ジギョウヒ</t>
    </rPh>
    <rPh sb="110" eb="112">
      <t>ゼイコ</t>
    </rPh>
    <rPh sb="119" eb="121">
      <t>ウチワケ</t>
    </rPh>
    <rPh sb="123" eb="125">
      <t>インアツ</t>
    </rPh>
    <rPh sb="125" eb="127">
      <t>ソウチ</t>
    </rPh>
    <rPh sb="143" eb="145">
      <t>ヨビ</t>
    </rPh>
    <rPh sb="145" eb="147">
      <t>ブヒン</t>
    </rPh>
    <rPh sb="148" eb="150">
      <t>インアツ</t>
    </rPh>
    <rPh sb="150" eb="152">
      <t>ソウチ</t>
    </rPh>
    <rPh sb="161" eb="162">
      <t>エン</t>
    </rPh>
    <rPh sb="162" eb="165">
      <t>ショウヒゼイ</t>
    </rPh>
    <rPh sb="183" eb="184">
      <t>エン</t>
    </rPh>
    <rPh sb="185" eb="187">
      <t>ゼイコ</t>
    </rPh>
    <rPh sb="192" eb="194">
      <t>ホジョ</t>
    </rPh>
    <rPh sb="194" eb="196">
      <t>タイショウ</t>
    </rPh>
    <rPh sb="196" eb="198">
      <t>ケイヒ</t>
    </rPh>
    <rPh sb="209" eb="210">
      <t>エン</t>
    </rPh>
    <phoneticPr fontId="2"/>
  </si>
  <si>
    <t>【令和５年度感染拡大防止（陰圧・ゾーニング）】</t>
    <rPh sb="1" eb="3">
      <t>レイワ</t>
    </rPh>
    <rPh sb="4" eb="6">
      <t>ネンド</t>
    </rPh>
    <rPh sb="6" eb="8">
      <t>カンセン</t>
    </rPh>
    <rPh sb="8" eb="10">
      <t>カクダイ</t>
    </rPh>
    <rPh sb="10" eb="12">
      <t>ボウシ</t>
    </rPh>
    <rPh sb="13" eb="15">
      <t>インアツ</t>
    </rPh>
    <phoneticPr fontId="2"/>
  </si>
  <si>
    <t>　家族面会室の設置により、新型コロナウイルス感染症の感染拡大を防止しつつ家族との面会を実施することができた。</t>
    <rPh sb="1" eb="3">
      <t>カゾク</t>
    </rPh>
    <rPh sb="3" eb="6">
      <t>メンカイシツ</t>
    </rPh>
    <rPh sb="7" eb="9">
      <t>セッチ</t>
    </rPh>
    <rPh sb="13" eb="15">
      <t>シンガタ</t>
    </rPh>
    <rPh sb="22" eb="25">
      <t>カンセンショウ</t>
    </rPh>
    <rPh sb="26" eb="28">
      <t>カンセン</t>
    </rPh>
    <rPh sb="28" eb="30">
      <t>カクダイ</t>
    </rPh>
    <rPh sb="31" eb="33">
      <t>ボウシ</t>
    </rPh>
    <rPh sb="36" eb="38">
      <t>カゾク</t>
    </rPh>
    <rPh sb="40" eb="42">
      <t>メンカイ</t>
    </rPh>
    <rPh sb="43" eb="45">
      <t>ジッシ</t>
    </rPh>
    <phoneticPr fontId="2"/>
  </si>
  <si>
    <t>　各ユニットの共同生活室の入口に玄関室を設置することにより、新型コロナウイルス感染症の感染拡大防止に資することができた。</t>
    <rPh sb="1" eb="2">
      <t>カク</t>
    </rPh>
    <rPh sb="7" eb="9">
      <t>キョウドウ</t>
    </rPh>
    <rPh sb="9" eb="12">
      <t>セイカツシツ</t>
    </rPh>
    <rPh sb="13" eb="15">
      <t>イリグチ</t>
    </rPh>
    <rPh sb="16" eb="18">
      <t>ゲンカン</t>
    </rPh>
    <rPh sb="18" eb="19">
      <t>シツ</t>
    </rPh>
    <rPh sb="20" eb="22">
      <t>セッチ</t>
    </rPh>
    <rPh sb="30" eb="32">
      <t>シンガタ</t>
    </rPh>
    <rPh sb="39" eb="42">
      <t>カンセンショウ</t>
    </rPh>
    <rPh sb="43" eb="45">
      <t>カンセン</t>
    </rPh>
    <rPh sb="45" eb="47">
      <t>カクダイ</t>
    </rPh>
    <rPh sb="47" eb="49">
      <t>ボウシ</t>
    </rPh>
    <rPh sb="50" eb="51">
      <t>シ</t>
    </rPh>
    <phoneticPr fontId="2"/>
  </si>
  <si>
    <t>　改修工事等により、新型コロナウイルス感染症が発生した際に感染者と非感染者の動線を分離することができ、感染拡大防止に資することができた。</t>
    <rPh sb="1" eb="3">
      <t>カイシュウ</t>
    </rPh>
    <rPh sb="3" eb="5">
      <t>コウジ</t>
    </rPh>
    <rPh sb="5" eb="6">
      <t>トウ</t>
    </rPh>
    <rPh sb="10" eb="12">
      <t>シンガタ</t>
    </rPh>
    <rPh sb="19" eb="22">
      <t>カンセンショウ</t>
    </rPh>
    <rPh sb="23" eb="25">
      <t>ハッセイ</t>
    </rPh>
    <rPh sb="27" eb="28">
      <t>サイ</t>
    </rPh>
    <rPh sb="29" eb="32">
      <t>カンセンシャ</t>
    </rPh>
    <rPh sb="33" eb="34">
      <t>ヒ</t>
    </rPh>
    <rPh sb="34" eb="37">
      <t>カンセンシャ</t>
    </rPh>
    <rPh sb="38" eb="40">
      <t>ドウセン</t>
    </rPh>
    <rPh sb="41" eb="43">
      <t>ブンリ</t>
    </rPh>
    <rPh sb="51" eb="53">
      <t>カンセン</t>
    </rPh>
    <rPh sb="53" eb="55">
      <t>カクダイ</t>
    </rPh>
    <rPh sb="55" eb="57">
      <t>ボウシ</t>
    </rPh>
    <rPh sb="58" eb="59">
      <t>シ</t>
    </rPh>
    <phoneticPr fontId="2"/>
  </si>
  <si>
    <t>陰圧一式</t>
    <rPh sb="0" eb="2">
      <t>インアツ</t>
    </rPh>
    <rPh sb="2" eb="4">
      <t>イッシキ</t>
    </rPh>
    <phoneticPr fontId="2"/>
  </si>
  <si>
    <t>ゾーニング環境一式</t>
    <rPh sb="5" eb="7">
      <t>カンキョウ</t>
    </rPh>
    <rPh sb="7" eb="9">
      <t>イッシキ</t>
    </rPh>
    <phoneticPr fontId="2"/>
  </si>
  <si>
    <t>補助金
受入済額</t>
    <rPh sb="0" eb="3">
      <t>ホジョキン</t>
    </rPh>
    <rPh sb="4" eb="6">
      <t>ウケイ</t>
    </rPh>
    <rPh sb="6" eb="7">
      <t>ズ</t>
    </rPh>
    <rPh sb="7" eb="8">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</si>
</sst>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ggge&quot;年&quot;m&quot;月&quot;d&quot;日&quot;;@"/>
    <numFmt numFmtId="178" formatCode="[$-411]ggge&quot;年&quot;m&quot;月&quot;d&quot;日&quot;;@"/>
    <numFmt numFmtId="179" formatCode="0;&quot;△ &quot;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明朝"/>
      <family val="1"/>
      <charset val="128"/>
    </font>
    <font>
      <sz val="11"/>
      <color rgb="FFFFFF00"/>
      <name val="ＭＳ 明朝"/>
      <family val="1"/>
      <charset val="128"/>
    </font>
    <font>
      <sz val="12"/>
      <name val="ＭＳ 明朝"/>
      <family val="1"/>
      <charset val="128"/>
    </font>
    <font>
      <b/>
      <sz val="14"/>
      <name val="ＭＳ 明朝"/>
      <family val="1"/>
      <charset val="128"/>
    </font>
    <font>
      <b/>
      <sz val="22"/>
      <name val="ＭＳ 明朝"/>
      <family val="1"/>
      <charset val="128"/>
    </font>
    <font>
      <sz val="16"/>
      <name val="ＭＳ 明朝"/>
      <family val="1"/>
      <charset val="128"/>
    </font>
    <font>
      <b/>
      <sz val="18"/>
      <name val="ＭＳ 明朝"/>
      <family val="1"/>
      <charset val="128"/>
    </font>
    <font>
      <sz val="10"/>
      <name val="ＭＳ 明朝"/>
      <family val="1"/>
      <charset val="128"/>
    </font>
    <font>
      <u/>
      <sz val="10"/>
      <name val="ＭＳ 明朝"/>
      <family val="1"/>
      <charset val="128"/>
    </font>
    <font>
      <b/>
      <sz val="16"/>
      <name val="ＭＳ 明朝"/>
      <family val="1"/>
      <charset val="128"/>
    </font>
    <font>
      <b/>
      <sz val="11"/>
      <name val="ＭＳ 明朝"/>
      <family val="1"/>
      <charset val="128"/>
    </font>
    <font>
      <u/>
      <sz val="11"/>
      <color theme="10"/>
      <name val="ＭＳ Ｐゴシック"/>
      <family val="3"/>
      <charset val="128"/>
    </font>
    <font>
      <b/>
      <sz val="12"/>
      <color rgb="FFFF0000"/>
      <name val="ＭＳ 明朝"/>
      <family val="1"/>
      <charset val="128"/>
    </font>
    <font>
      <b/>
      <sz val="11"/>
      <color rgb="FFFF0000"/>
      <name val="ＭＳ 明朝"/>
      <family val="1"/>
      <charset val="128"/>
    </font>
    <font>
      <u/>
      <sz val="11"/>
      <color theme="10"/>
      <name val="ＭＳ 明朝"/>
      <family val="1"/>
      <charset val="128"/>
    </font>
    <font>
      <sz val="9"/>
      <name val="ＭＳ 明朝"/>
      <family val="1"/>
      <charset val="128"/>
    </font>
    <font>
      <u val="double"/>
      <sz val="11"/>
      <name val="ＭＳ 明朝"/>
      <family val="1"/>
      <charset val="128"/>
    </font>
    <font>
      <b/>
      <u val="double"/>
      <sz val="11"/>
      <name val="ＭＳ 明朝"/>
      <family val="1"/>
      <charset val="128"/>
    </font>
  </fonts>
  <fills count="10">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theme="9" tint="0.79998168889431442"/>
        <bgColor indexed="64"/>
      </patternFill>
    </fill>
    <fill>
      <patternFill patternType="solid">
        <fgColor theme="7" tint="0.79998168889431442"/>
        <bgColor indexed="64"/>
      </patternFill>
    </fill>
  </fills>
  <borders count="5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FF0000"/>
      </left>
      <right style="thin">
        <color rgb="FFFF0000"/>
      </right>
      <top style="thin">
        <color rgb="FFFF0000"/>
      </top>
      <bottom style="thin">
        <color rgb="FFFF0000"/>
      </bottom>
      <diagonal/>
    </border>
    <border>
      <left/>
      <right style="thin">
        <color indexed="64"/>
      </right>
      <top style="medium">
        <color indexed="64"/>
      </top>
      <bottom/>
      <diagonal/>
    </border>
    <border diagonalUp="1">
      <left/>
      <right style="medium">
        <color indexed="64"/>
      </right>
      <top/>
      <bottom/>
      <diagonal style="thin">
        <color indexed="64"/>
      </diagonal>
    </border>
    <border>
      <left/>
      <right style="medium">
        <color indexed="64"/>
      </right>
      <top style="double">
        <color indexed="64"/>
      </top>
      <bottom style="medium">
        <color indexed="64"/>
      </bottom>
      <diagonal/>
    </border>
    <border diagonalUp="1">
      <left style="thin">
        <color indexed="64"/>
      </left>
      <right style="thin">
        <color indexed="64"/>
      </right>
      <top style="double">
        <color indexed="64"/>
      </top>
      <bottom style="double">
        <color indexed="64"/>
      </bottom>
      <diagonal style="thin">
        <color indexed="64"/>
      </diagonal>
    </border>
    <border>
      <left style="medium">
        <color indexed="64"/>
      </left>
      <right style="medium">
        <color indexed="64"/>
      </right>
      <top/>
      <bottom/>
      <diagonal/>
    </border>
    <border>
      <left style="medium">
        <color indexed="64"/>
      </left>
      <right style="thin">
        <color indexed="64"/>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15" fillId="0" borderId="0" applyNumberFormat="0" applyFill="0" applyBorder="0" applyAlignment="0" applyProtection="0">
      <alignment vertical="center"/>
    </xf>
  </cellStyleXfs>
  <cellXfs count="142">
    <xf numFmtId="0" fontId="0" fillId="0" borderId="0" xfId="0">
      <alignment vertical="center"/>
    </xf>
    <xf numFmtId="0" fontId="4" fillId="0" borderId="0" xfId="0" applyFont="1">
      <alignment vertical="center"/>
    </xf>
    <xf numFmtId="0" fontId="4" fillId="6" borderId="0" xfId="0" applyFont="1" applyFill="1">
      <alignment vertical="center"/>
    </xf>
    <xf numFmtId="0" fontId="4" fillId="0" borderId="35" xfId="0" applyFont="1" applyBorder="1" applyAlignment="1">
      <alignment horizontal="center" vertical="center"/>
    </xf>
    <xf numFmtId="0" fontId="4" fillId="0" borderId="0" xfId="0" applyFont="1" applyAlignment="1">
      <alignment horizontal="left" vertical="center"/>
    </xf>
    <xf numFmtId="178" fontId="4" fillId="0" borderId="0" xfId="0" applyNumberFormat="1" applyFont="1">
      <alignment vertical="center"/>
    </xf>
    <xf numFmtId="0" fontId="4" fillId="0" borderId="3" xfId="0" applyFont="1" applyBorder="1" applyAlignment="1">
      <alignment horizontal="distributed" vertical="center" justifyLastLine="1"/>
    </xf>
    <xf numFmtId="0" fontId="4" fillId="0" borderId="3" xfId="0" applyFont="1" applyBorder="1" applyAlignment="1">
      <alignment horizontal="left" vertical="center" indent="1" shrinkToFit="1"/>
    </xf>
    <xf numFmtId="0" fontId="5" fillId="0" borderId="0" xfId="0" applyFont="1">
      <alignment vertical="center"/>
    </xf>
    <xf numFmtId="0" fontId="6" fillId="5" borderId="0" xfId="3" applyFont="1" applyFill="1" applyAlignment="1">
      <alignment vertical="center"/>
    </xf>
    <xf numFmtId="0" fontId="7" fillId="5" borderId="0" xfId="3" applyFont="1" applyFill="1" applyAlignment="1">
      <alignment vertical="center"/>
    </xf>
    <xf numFmtId="0" fontId="4" fillId="5" borderId="0" xfId="3" applyFont="1" applyFill="1" applyAlignment="1">
      <alignment vertical="center"/>
    </xf>
    <xf numFmtId="0" fontId="4" fillId="5" borderId="0" xfId="3" applyFont="1" applyFill="1" applyAlignment="1">
      <alignment horizontal="left" vertical="center"/>
    </xf>
    <xf numFmtId="176" fontId="4" fillId="5" borderId="0" xfId="3" applyNumberFormat="1" applyFont="1" applyFill="1" applyAlignment="1">
      <alignment horizontal="left" vertical="center"/>
    </xf>
    <xf numFmtId="0" fontId="9" fillId="5" borderId="0" xfId="3" applyFont="1" applyFill="1" applyAlignment="1">
      <alignment horizontal="center" vertical="center"/>
    </xf>
    <xf numFmtId="0" fontId="10" fillId="5" borderId="0" xfId="3" applyFont="1" applyFill="1" applyAlignment="1">
      <alignment vertical="center"/>
    </xf>
    <xf numFmtId="0" fontId="11" fillId="5" borderId="0" xfId="0" applyFont="1" applyFill="1">
      <alignment vertical="center"/>
    </xf>
    <xf numFmtId="0" fontId="11" fillId="0" borderId="0" xfId="0" applyFont="1">
      <alignment vertical="center"/>
    </xf>
    <xf numFmtId="0" fontId="11" fillId="5" borderId="0" xfId="0" applyFont="1" applyFill="1" applyAlignment="1">
      <alignment horizontal="right" vertical="center" wrapText="1"/>
    </xf>
    <xf numFmtId="0" fontId="6" fillId="5" borderId="0" xfId="0" applyFont="1" applyFill="1" applyAlignment="1">
      <alignment horizontal="right" vertical="center" wrapText="1"/>
    </xf>
    <xf numFmtId="0" fontId="9" fillId="7" borderId="17" xfId="3" applyFont="1" applyFill="1" applyBorder="1" applyAlignment="1">
      <alignment horizontal="center" vertical="center" shrinkToFit="1"/>
    </xf>
    <xf numFmtId="0" fontId="9" fillId="7" borderId="18" xfId="3" applyFont="1" applyFill="1" applyBorder="1" applyAlignment="1">
      <alignment horizontal="center" vertical="center" shrinkToFit="1"/>
    </xf>
    <xf numFmtId="176" fontId="9" fillId="7" borderId="18" xfId="3" applyNumberFormat="1" applyFont="1" applyFill="1" applyBorder="1" applyAlignment="1">
      <alignment horizontal="center" vertical="center" shrinkToFit="1"/>
    </xf>
    <xf numFmtId="179" fontId="9" fillId="7" borderId="18" xfId="3" applyNumberFormat="1" applyFont="1" applyFill="1" applyBorder="1" applyAlignment="1">
      <alignment horizontal="center" vertical="center" wrapText="1" shrinkToFit="1"/>
    </xf>
    <xf numFmtId="179" fontId="9" fillId="7" borderId="13" xfId="3" applyNumberFormat="1" applyFont="1" applyFill="1" applyBorder="1" applyAlignment="1">
      <alignment horizontal="center" vertical="center" shrinkToFit="1"/>
    </xf>
    <xf numFmtId="179" fontId="9" fillId="7" borderId="18" xfId="3" applyNumberFormat="1" applyFont="1" applyFill="1" applyBorder="1" applyAlignment="1">
      <alignment horizontal="center" vertical="center" shrinkToFit="1"/>
    </xf>
    <xf numFmtId="0" fontId="12" fillId="5" borderId="0" xfId="0" applyFont="1" applyFill="1">
      <alignment vertical="center"/>
    </xf>
    <xf numFmtId="0" fontId="9" fillId="7" borderId="26" xfId="3" applyFont="1" applyFill="1" applyBorder="1" applyAlignment="1">
      <alignment horizontal="center" vertical="center" shrinkToFit="1"/>
    </xf>
    <xf numFmtId="0" fontId="9" fillId="7" borderId="27" xfId="3" applyFont="1" applyFill="1" applyBorder="1" applyAlignment="1">
      <alignment horizontal="center" vertical="center" shrinkToFit="1"/>
    </xf>
    <xf numFmtId="0" fontId="9" fillId="7" borderId="12" xfId="3" applyFont="1" applyFill="1" applyBorder="1" applyAlignment="1">
      <alignment horizontal="center" vertical="center" shrinkToFit="1"/>
    </xf>
    <xf numFmtId="176" fontId="9" fillId="7" borderId="28" xfId="3" applyNumberFormat="1" applyFont="1" applyFill="1" applyBorder="1" applyAlignment="1">
      <alignment horizontal="center" vertical="center" shrinkToFit="1"/>
    </xf>
    <xf numFmtId="176" fontId="9" fillId="7" borderId="12" xfId="3" applyNumberFormat="1" applyFont="1" applyFill="1" applyBorder="1" applyAlignment="1">
      <alignment horizontal="center" vertical="center" shrinkToFit="1"/>
    </xf>
    <xf numFmtId="176" fontId="9" fillId="7" borderId="27" xfId="3" applyNumberFormat="1" applyFont="1" applyFill="1" applyBorder="1" applyAlignment="1">
      <alignment horizontal="center" vertical="center" shrinkToFit="1"/>
    </xf>
    <xf numFmtId="179" fontId="9" fillId="7" borderId="28" xfId="3" applyNumberFormat="1" applyFont="1" applyFill="1" applyBorder="1" applyAlignment="1">
      <alignment horizontal="center" vertical="center" shrinkToFit="1"/>
    </xf>
    <xf numFmtId="179" fontId="9" fillId="7" borderId="12" xfId="3" applyNumberFormat="1" applyFont="1" applyFill="1" applyBorder="1" applyAlignment="1">
      <alignment horizontal="center" vertical="center" shrinkToFit="1"/>
    </xf>
    <xf numFmtId="176" fontId="9" fillId="7" borderId="29" xfId="3" applyNumberFormat="1" applyFont="1" applyFill="1" applyBorder="1" applyAlignment="1">
      <alignment horizontal="center" vertical="center" shrinkToFit="1"/>
    </xf>
    <xf numFmtId="0" fontId="9" fillId="5" borderId="25" xfId="3" applyFont="1" applyFill="1" applyBorder="1" applyAlignment="1">
      <alignment horizontal="right" vertical="center" shrinkToFit="1"/>
    </xf>
    <xf numFmtId="0" fontId="9" fillId="5" borderId="4" xfId="3" applyFont="1" applyFill="1" applyBorder="1" applyAlignment="1">
      <alignment vertical="center" wrapText="1" shrinkToFit="1"/>
    </xf>
    <xf numFmtId="176" fontId="9" fillId="5" borderId="4" xfId="1" applyNumberFormat="1" applyFont="1" applyFill="1" applyBorder="1" applyAlignment="1">
      <alignment horizontal="right" vertical="center" wrapText="1"/>
    </xf>
    <xf numFmtId="176" fontId="9" fillId="5" borderId="9" xfId="1" applyNumberFormat="1" applyFont="1" applyFill="1" applyBorder="1" applyAlignment="1">
      <alignment horizontal="right" vertical="center" wrapText="1"/>
    </xf>
    <xf numFmtId="176" fontId="9" fillId="5" borderId="8" xfId="1" applyNumberFormat="1" applyFont="1" applyFill="1" applyBorder="1" applyAlignment="1">
      <alignment horizontal="right" vertical="center" wrapText="1" shrinkToFit="1"/>
    </xf>
    <xf numFmtId="176" fontId="9" fillId="5" borderId="4" xfId="1" applyNumberFormat="1" applyFont="1" applyFill="1" applyBorder="1" applyAlignment="1">
      <alignment horizontal="right" vertical="center" wrapText="1" shrinkToFit="1"/>
    </xf>
    <xf numFmtId="0" fontId="9" fillId="5" borderId="22" xfId="3" applyFont="1" applyFill="1" applyBorder="1" applyAlignment="1">
      <alignment vertical="center"/>
    </xf>
    <xf numFmtId="38" fontId="9" fillId="5" borderId="23" xfId="1" applyFont="1" applyFill="1" applyBorder="1" applyAlignment="1">
      <alignment horizontal="right" vertical="center"/>
    </xf>
    <xf numFmtId="38" fontId="9" fillId="5" borderId="21" xfId="1" applyFont="1" applyFill="1" applyBorder="1" applyAlignment="1">
      <alignment horizontal="right" vertical="center"/>
    </xf>
    <xf numFmtId="179" fontId="9" fillId="5" borderId="24" xfId="3" applyNumberFormat="1" applyFont="1" applyFill="1" applyBorder="1" applyAlignment="1">
      <alignment horizontal="center" vertical="center"/>
    </xf>
    <xf numFmtId="0" fontId="6" fillId="6" borderId="0" xfId="0" applyFont="1" applyFill="1">
      <alignment vertical="center"/>
    </xf>
    <xf numFmtId="0" fontId="6" fillId="0" borderId="0" xfId="0" applyFont="1">
      <alignment vertical="center"/>
    </xf>
    <xf numFmtId="0" fontId="6" fillId="0" borderId="0" xfId="0" applyFont="1" applyAlignment="1">
      <alignment horizontal="right" vertical="center"/>
    </xf>
    <xf numFmtId="0" fontId="6" fillId="0" borderId="31" xfId="0" applyFont="1" applyBorder="1" applyAlignment="1">
      <alignment horizontal="distributed" vertical="center" justifyLastLine="1"/>
    </xf>
    <xf numFmtId="0" fontId="6" fillId="0" borderId="32" xfId="0" applyFont="1" applyBorder="1" applyAlignment="1">
      <alignment horizontal="distributed" vertical="center" justifyLastLine="1"/>
    </xf>
    <xf numFmtId="0" fontId="6" fillId="0" borderId="36" xfId="0" applyFont="1" applyBorder="1" applyAlignment="1">
      <alignment horizontal="distributed" vertical="center" justifyLastLine="1"/>
    </xf>
    <xf numFmtId="0" fontId="6" fillId="0" borderId="19" xfId="0" applyFont="1" applyBorder="1" applyAlignment="1">
      <alignment horizontal="left" vertical="center" indent="1"/>
    </xf>
    <xf numFmtId="38" fontId="6" fillId="0" borderId="2" xfId="1" applyFont="1" applyBorder="1" applyAlignment="1">
      <alignment horizontal="right" vertical="center"/>
    </xf>
    <xf numFmtId="0" fontId="6" fillId="0" borderId="30" xfId="0" applyFont="1" applyBorder="1" applyAlignment="1">
      <alignment horizontal="center" vertical="center"/>
    </xf>
    <xf numFmtId="0" fontId="6" fillId="0" borderId="15" xfId="0" applyFont="1" applyBorder="1" applyAlignment="1">
      <alignment horizontal="left" vertical="center" indent="1"/>
    </xf>
    <xf numFmtId="38" fontId="6" fillId="0" borderId="16" xfId="1" applyFont="1" applyFill="1" applyBorder="1" applyAlignment="1">
      <alignment horizontal="right" vertical="center"/>
    </xf>
    <xf numFmtId="0" fontId="6" fillId="0" borderId="35" xfId="0" applyFont="1" applyBorder="1" applyAlignment="1">
      <alignment horizontal="center" vertical="center"/>
    </xf>
    <xf numFmtId="0" fontId="6" fillId="0" borderId="15" xfId="0" applyFont="1" applyBorder="1" applyAlignment="1">
      <alignment horizontal="distributed" vertical="center" justifyLastLine="1"/>
    </xf>
    <xf numFmtId="38" fontId="6" fillId="0" borderId="16" xfId="1" applyFont="1" applyBorder="1" applyAlignment="1">
      <alignment horizontal="right" vertical="center"/>
    </xf>
    <xf numFmtId="0" fontId="6" fillId="0" borderId="33" xfId="0" applyFont="1" applyBorder="1" applyAlignment="1">
      <alignment horizontal="left" vertical="center" indent="1"/>
    </xf>
    <xf numFmtId="38" fontId="6" fillId="0" borderId="34" xfId="1" applyFont="1" applyFill="1" applyBorder="1" applyAlignment="1">
      <alignment horizontal="right" vertical="center"/>
    </xf>
    <xf numFmtId="0" fontId="16" fillId="0" borderId="0" xfId="0" applyFont="1">
      <alignment vertical="center"/>
    </xf>
    <xf numFmtId="0" fontId="17" fillId="0" borderId="0" xfId="0" applyFont="1">
      <alignment vertical="center"/>
    </xf>
    <xf numFmtId="0" fontId="4" fillId="0" borderId="0" xfId="0" applyFont="1" applyAlignment="1">
      <alignment horizontal="center"/>
    </xf>
    <xf numFmtId="0" fontId="4" fillId="7" borderId="3" xfId="0" applyFont="1" applyFill="1" applyBorder="1">
      <alignment vertical="center"/>
    </xf>
    <xf numFmtId="0" fontId="4" fillId="7" borderId="3" xfId="0" applyFont="1" applyFill="1" applyBorder="1" applyAlignment="1">
      <alignment horizontal="center" vertical="center"/>
    </xf>
    <xf numFmtId="0" fontId="4" fillId="7" borderId="1" xfId="0" applyFont="1" applyFill="1" applyBorder="1" applyAlignment="1">
      <alignment horizontal="center" vertical="center"/>
    </xf>
    <xf numFmtId="0" fontId="11" fillId="8" borderId="3"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7" xfId="0" applyFont="1" applyFill="1" applyBorder="1" applyAlignment="1">
      <alignment horizontal="left" vertical="center"/>
    </xf>
    <xf numFmtId="0" fontId="11" fillId="8" borderId="3" xfId="0" applyFont="1" applyFill="1" applyBorder="1" applyAlignment="1">
      <alignment horizontal="center" vertical="center"/>
    </xf>
    <xf numFmtId="0" fontId="4" fillId="8" borderId="10" xfId="0" applyFont="1" applyFill="1" applyBorder="1" applyAlignment="1">
      <alignment horizontal="center" vertical="center"/>
    </xf>
    <xf numFmtId="0" fontId="4" fillId="8" borderId="11" xfId="0" applyFont="1" applyFill="1" applyBorder="1" applyAlignment="1">
      <alignment horizontal="left" vertical="center"/>
    </xf>
    <xf numFmtId="0" fontId="4" fillId="8" borderId="6" xfId="0" applyFont="1" applyFill="1" applyBorder="1" applyAlignment="1">
      <alignment horizontal="center" vertical="center"/>
    </xf>
    <xf numFmtId="0" fontId="18" fillId="8" borderId="11" xfId="4" applyFont="1" applyFill="1" applyBorder="1" applyAlignment="1">
      <alignment horizontal="left" vertical="center"/>
    </xf>
    <xf numFmtId="0" fontId="11" fillId="4" borderId="3"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9" xfId="0" applyFont="1" applyFill="1" applyBorder="1" applyAlignment="1">
      <alignment horizontal="left" vertical="center"/>
    </xf>
    <xf numFmtId="0" fontId="4" fillId="4" borderId="10" xfId="0" applyFont="1" applyFill="1" applyBorder="1" applyAlignment="1">
      <alignment horizontal="center" vertical="center"/>
    </xf>
    <xf numFmtId="0" fontId="4" fillId="4" borderId="11" xfId="0" applyFont="1" applyFill="1" applyBorder="1">
      <alignment vertical="center"/>
    </xf>
    <xf numFmtId="0" fontId="11" fillId="9" borderId="3" xfId="0" applyFont="1" applyFill="1" applyBorder="1" applyAlignment="1">
      <alignment horizontal="center" vertical="center"/>
    </xf>
    <xf numFmtId="0" fontId="4" fillId="9" borderId="10" xfId="0" applyFont="1" applyFill="1" applyBorder="1" applyAlignment="1">
      <alignment horizontal="center" vertical="center"/>
    </xf>
    <xf numFmtId="0" fontId="4" fillId="9" borderId="11" xfId="0" applyFont="1" applyFill="1" applyBorder="1">
      <alignment vertical="center"/>
    </xf>
    <xf numFmtId="0" fontId="11" fillId="3" borderId="3" xfId="0" applyFont="1" applyFill="1" applyBorder="1" applyAlignment="1">
      <alignment horizontal="center" vertical="center"/>
    </xf>
    <xf numFmtId="0" fontId="4" fillId="3" borderId="10" xfId="0" applyFont="1" applyFill="1" applyBorder="1" applyAlignment="1">
      <alignment horizontal="center" vertical="center"/>
    </xf>
    <xf numFmtId="0" fontId="4" fillId="2" borderId="37" xfId="0" applyFont="1" applyFill="1" applyBorder="1" applyAlignment="1">
      <alignment horizontal="left" vertical="center"/>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4" fillId="2" borderId="40" xfId="0" applyFont="1" applyFill="1" applyBorder="1">
      <alignment vertical="center"/>
    </xf>
    <xf numFmtId="0" fontId="4" fillId="2" borderId="39" xfId="0" applyFont="1" applyFill="1" applyBorder="1">
      <alignment vertical="center"/>
    </xf>
    <xf numFmtId="38" fontId="4" fillId="2" borderId="39" xfId="1" applyFont="1" applyFill="1" applyBorder="1" applyAlignment="1">
      <alignment horizontal="left" vertical="center"/>
    </xf>
    <xf numFmtId="177" fontId="4" fillId="2" borderId="41" xfId="0" applyNumberFormat="1" applyFont="1" applyFill="1" applyBorder="1" applyAlignment="1">
      <alignment horizontal="left" vertical="center"/>
    </xf>
    <xf numFmtId="0" fontId="4" fillId="0" borderId="46" xfId="0" applyFont="1" applyBorder="1">
      <alignment vertical="center"/>
    </xf>
    <xf numFmtId="0" fontId="4" fillId="0" borderId="3" xfId="0" applyFont="1" applyBorder="1" applyAlignment="1">
      <alignment horizontal="center" vertical="center"/>
    </xf>
    <xf numFmtId="38" fontId="4" fillId="0" borderId="3" xfId="1" applyFont="1" applyBorder="1" applyAlignment="1">
      <alignment horizontal="center" vertical="center"/>
    </xf>
    <xf numFmtId="58" fontId="4" fillId="3" borderId="42" xfId="0" applyNumberFormat="1" applyFont="1" applyFill="1" applyBorder="1" applyAlignment="1">
      <alignment horizontal="left" vertical="center" wrapText="1"/>
    </xf>
    <xf numFmtId="0" fontId="4" fillId="3" borderId="7" xfId="0" applyFont="1" applyFill="1" applyBorder="1" applyAlignment="1">
      <alignment horizontal="left" vertical="center" wrapText="1"/>
    </xf>
    <xf numFmtId="0" fontId="6" fillId="6" borderId="0" xfId="0" applyFont="1" applyFill="1" applyAlignment="1">
      <alignment horizontal="left" vertical="center"/>
    </xf>
    <xf numFmtId="0" fontId="4" fillId="0" borderId="0" xfId="0" applyFont="1" applyAlignment="1">
      <alignment horizontal="center" vertical="center"/>
    </xf>
    <xf numFmtId="176" fontId="9" fillId="7" borderId="18" xfId="3" applyNumberFormat="1" applyFont="1" applyFill="1" applyBorder="1" applyAlignment="1">
      <alignment horizontal="center" vertical="center" wrapText="1" shrinkToFit="1"/>
    </xf>
    <xf numFmtId="179" fontId="9" fillId="7" borderId="27" xfId="3" applyNumberFormat="1" applyFont="1" applyFill="1" applyBorder="1" applyAlignment="1">
      <alignment horizontal="center" vertical="center" shrinkToFit="1"/>
    </xf>
    <xf numFmtId="179" fontId="9" fillId="7" borderId="47" xfId="3" applyNumberFormat="1" applyFont="1" applyFill="1" applyBorder="1" applyAlignment="1">
      <alignment horizontal="center" vertical="center" wrapText="1" shrinkToFit="1"/>
    </xf>
    <xf numFmtId="176" fontId="9" fillId="5" borderId="48" xfId="3" applyNumberFormat="1" applyFont="1" applyFill="1" applyBorder="1" applyAlignment="1">
      <alignment horizontal="center" vertical="center"/>
    </xf>
    <xf numFmtId="38" fontId="9" fillId="5" borderId="49" xfId="1" applyFont="1" applyFill="1" applyBorder="1" applyAlignment="1">
      <alignment horizontal="right" vertical="center"/>
    </xf>
    <xf numFmtId="176" fontId="9" fillId="5" borderId="50" xfId="1" applyNumberFormat="1" applyFont="1" applyFill="1" applyBorder="1" applyAlignment="1">
      <alignment horizontal="right" vertical="center" wrapText="1" shrinkToFit="1"/>
    </xf>
    <xf numFmtId="176" fontId="9" fillId="7" borderId="14" xfId="3" applyNumberFormat="1" applyFont="1" applyFill="1" applyBorder="1" applyAlignment="1">
      <alignment horizontal="center" vertical="center" wrapText="1" shrinkToFit="1"/>
    </xf>
    <xf numFmtId="38" fontId="4" fillId="2" borderId="51" xfId="1" applyFont="1" applyFill="1" applyBorder="1" applyAlignment="1">
      <alignment horizontal="left" vertical="center"/>
    </xf>
    <xf numFmtId="177" fontId="4" fillId="2" borderId="39" xfId="0" applyNumberFormat="1" applyFont="1" applyFill="1" applyBorder="1" applyAlignment="1">
      <alignment horizontal="left" vertical="center"/>
    </xf>
    <xf numFmtId="178" fontId="4" fillId="0" borderId="0" xfId="0" applyNumberFormat="1" applyFont="1" applyAlignment="1">
      <alignment horizontal="left" vertical="center" indent="2"/>
    </xf>
    <xf numFmtId="0" fontId="4" fillId="3" borderId="6" xfId="0" applyFont="1" applyFill="1" applyBorder="1" applyAlignment="1">
      <alignment horizontal="center" vertical="center"/>
    </xf>
    <xf numFmtId="0" fontId="4" fillId="3" borderId="10" xfId="0" applyFont="1" applyFill="1" applyBorder="1" applyAlignment="1">
      <alignment horizontal="center" vertical="center" wrapText="1"/>
    </xf>
    <xf numFmtId="38" fontId="4" fillId="0" borderId="0" xfId="1" applyFont="1" applyBorder="1" applyAlignment="1">
      <alignment horizontal="center" vertical="center"/>
    </xf>
    <xf numFmtId="0" fontId="4" fillId="2" borderId="39" xfId="0" applyFont="1" applyFill="1" applyBorder="1" applyAlignment="1">
      <alignment horizontal="left" vertical="center" wrapText="1"/>
    </xf>
    <xf numFmtId="0" fontId="4" fillId="0" borderId="3" xfId="0" applyFont="1" applyBorder="1" applyAlignment="1">
      <alignment vertical="center" wrapText="1"/>
    </xf>
    <xf numFmtId="0" fontId="6" fillId="0" borderId="3" xfId="0" applyFont="1" applyBorder="1">
      <alignment vertical="center"/>
    </xf>
    <xf numFmtId="0" fontId="11" fillId="8" borderId="5" xfId="0" applyFont="1" applyFill="1" applyBorder="1" applyAlignment="1">
      <alignment horizontal="center" vertical="center" wrapText="1"/>
    </xf>
    <xf numFmtId="0" fontId="11" fillId="8" borderId="8" xfId="0" applyFont="1" applyFill="1" applyBorder="1" applyAlignment="1">
      <alignment horizontal="center" vertical="center"/>
    </xf>
    <xf numFmtId="0" fontId="11" fillId="8" borderId="6" xfId="0" applyFont="1" applyFill="1" applyBorder="1" applyAlignment="1">
      <alignment horizontal="center" vertical="center"/>
    </xf>
    <xf numFmtId="0" fontId="14" fillId="0" borderId="43" xfId="0" applyFont="1" applyBorder="1" applyAlignment="1">
      <alignment horizontal="left" vertical="center" wrapText="1"/>
    </xf>
    <xf numFmtId="0" fontId="14" fillId="0" borderId="44" xfId="0" applyFont="1" applyBorder="1" applyAlignment="1">
      <alignment horizontal="left" vertical="center" wrapText="1"/>
    </xf>
    <xf numFmtId="0" fontId="14" fillId="0" borderId="45" xfId="0" applyFont="1" applyBorder="1" applyAlignment="1">
      <alignment horizontal="left" vertical="center" wrapText="1"/>
    </xf>
    <xf numFmtId="0" fontId="4" fillId="4"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3" borderId="52"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19" fillId="3" borderId="1"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9" borderId="1" xfId="0" applyFont="1" applyFill="1" applyBorder="1" applyAlignment="1">
      <alignment horizontal="center" vertical="center" wrapText="1"/>
    </xf>
    <xf numFmtId="0" fontId="19" fillId="9" borderId="4" xfId="0" applyFont="1" applyFill="1" applyBorder="1" applyAlignment="1">
      <alignment horizontal="center" vertical="center" wrapText="1"/>
    </xf>
    <xf numFmtId="0" fontId="19" fillId="9" borderId="2" xfId="0" applyFont="1" applyFill="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wrapText="1" indent="1"/>
    </xf>
    <xf numFmtId="0" fontId="13" fillId="5" borderId="20" xfId="3" applyFont="1" applyFill="1" applyBorder="1" applyAlignment="1">
      <alignment horizontal="center" vertical="center"/>
    </xf>
    <xf numFmtId="0" fontId="13" fillId="5" borderId="21" xfId="3" applyFont="1" applyFill="1" applyBorder="1" applyAlignment="1">
      <alignment horizontal="center" vertical="center"/>
    </xf>
    <xf numFmtId="0" fontId="6" fillId="6" borderId="0" xfId="0" applyFont="1" applyFill="1" applyAlignment="1">
      <alignment horizontal="left" vertical="center"/>
    </xf>
    <xf numFmtId="0" fontId="8" fillId="5" borderId="0" xfId="3" applyFont="1" applyFill="1" applyAlignment="1">
      <alignment horizontal="center" vertical="center"/>
    </xf>
    <xf numFmtId="0" fontId="13" fillId="0" borderId="0" xfId="0" applyFont="1" applyAlignment="1">
      <alignment horizontal="center" vertical="center"/>
    </xf>
  </cellXfs>
  <cellStyles count="5">
    <cellStyle name="ハイパーリンク" xfId="4" builtinId="8"/>
    <cellStyle name="桁区切り" xfId="1" builtinId="6"/>
    <cellStyle name="標準" xfId="0" builtinId="0"/>
    <cellStyle name="標準 2" xfId="2" xr:uid="{00000000-0005-0000-0000-000002000000}"/>
    <cellStyle name="標準_別紙（２）精算額内訳" xfId="3" xr:uid="{310526E1-5D31-4357-BFA2-320C69EF12E6}"/>
  </cellStyles>
  <dxfs count="1">
    <dxf>
      <fill>
        <patternFill>
          <b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301156</xdr:colOff>
      <xdr:row>1</xdr:row>
      <xdr:rowOff>146768</xdr:rowOff>
    </xdr:from>
    <xdr:to>
      <xdr:col>5</xdr:col>
      <xdr:colOff>3678721</xdr:colOff>
      <xdr:row>4</xdr:row>
      <xdr:rowOff>215347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01156" y="461507"/>
          <a:ext cx="9324478" cy="1012797"/>
        </a:xfrm>
        <a:prstGeom prst="rect">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rPr>
            <a:t>【</a:t>
          </a:r>
          <a:r>
            <a:rPr kumimoji="1" lang="ja-JP" altLang="en-US" sz="1100" b="1">
              <a:solidFill>
                <a:sysClr val="windowText" lastClr="000000"/>
              </a:solidFill>
            </a:rPr>
            <a:t>記載要領</a:t>
          </a:r>
          <a:r>
            <a:rPr kumimoji="1" lang="en-US" altLang="ja-JP" sz="1100" b="1">
              <a:solidFill>
                <a:sysClr val="windowText" lastClr="000000"/>
              </a:solidFill>
            </a:rPr>
            <a:t>】</a:t>
          </a:r>
        </a:p>
        <a:p>
          <a:pPr algn="l"/>
          <a:r>
            <a:rPr kumimoji="1" lang="ja-JP" altLang="en-US" sz="1100" b="1">
              <a:solidFill>
                <a:srgbClr val="FF0000"/>
              </a:solidFill>
            </a:rPr>
            <a:t>　</a:t>
          </a:r>
          <a:r>
            <a:rPr kumimoji="1" lang="ja-JP" altLang="en-US" sz="1100" b="1">
              <a:solidFill>
                <a:sysClr val="windowText" lastClr="000000"/>
              </a:solidFill>
            </a:rPr>
            <a:t>①　</a:t>
          </a:r>
          <a:r>
            <a:rPr kumimoji="1" lang="ja-JP" altLang="en-US" sz="1100" b="1" u="sng">
              <a:solidFill>
                <a:srgbClr val="FF0000"/>
              </a:solidFill>
            </a:rPr>
            <a:t>各シートを入力する前</a:t>
          </a:r>
          <a:r>
            <a:rPr kumimoji="1" lang="ja-JP" altLang="en-US" sz="1100" b="1">
              <a:solidFill>
                <a:sysClr val="windowText" lastClr="000000"/>
              </a:solidFill>
            </a:rPr>
            <a:t>に、以下の入力欄（黄色セル）に必要事項を入力してください（関数で自動表示されるようになっています）。</a:t>
          </a:r>
          <a:endParaRPr kumimoji="1" lang="en-US" altLang="ja-JP" sz="1100" b="1">
            <a:solidFill>
              <a:sysClr val="windowText" lastClr="000000"/>
            </a:solidFill>
          </a:endParaRPr>
        </a:p>
        <a:p>
          <a:pPr algn="l"/>
          <a:r>
            <a:rPr kumimoji="1" lang="ja-JP" altLang="en-US" sz="1100" b="1"/>
            <a:t>　</a:t>
          </a:r>
          <a:r>
            <a:rPr kumimoji="1" lang="ja-JP" altLang="en-US" sz="1100" b="1">
              <a:solidFill>
                <a:sysClr val="windowText" lastClr="000000"/>
              </a:solidFill>
            </a:rPr>
            <a:t>②　①の入力後、別紙４、様式第７～８の黄色セル部分に必要事項を入力してください。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en-US" altLang="ja-JP" sz="1100" b="1" u="sng">
              <a:solidFill>
                <a:srgbClr val="FF0000"/>
              </a:solidFill>
            </a:rPr>
            <a:t>※</a:t>
          </a:r>
          <a:r>
            <a:rPr kumimoji="1" lang="ja-JP" altLang="en-US" sz="1100" b="1" u="sng">
              <a:solidFill>
                <a:srgbClr val="FF0000"/>
              </a:solidFill>
            </a:rPr>
            <a:t>黄色セル以外は、入力不要です。</a:t>
          </a:r>
          <a:endParaRPr kumimoji="1" lang="en-US" altLang="ja-JP" sz="1100" b="1" u="sng">
            <a:solidFill>
              <a:srgbClr val="FF0000"/>
            </a:solidFill>
          </a:endParaRPr>
        </a:p>
      </xdr:txBody>
    </xdr:sp>
    <xdr:clientData/>
  </xdr:twoCellAnchor>
  <xdr:twoCellAnchor>
    <xdr:from>
      <xdr:col>5</xdr:col>
      <xdr:colOff>3854822</xdr:colOff>
      <xdr:row>6</xdr:row>
      <xdr:rowOff>145677</xdr:rowOff>
    </xdr:from>
    <xdr:to>
      <xdr:col>8</xdr:col>
      <xdr:colOff>672353</xdr:colOff>
      <xdr:row>30</xdr:row>
      <xdr:rowOff>295275</xdr:rowOff>
    </xdr:to>
    <xdr:sp macro="" textlink="">
      <xdr:nvSpPr>
        <xdr:cNvPr id="6" name="フリーフォーム: 図形 5">
          <a:extLst>
            <a:ext uri="{FF2B5EF4-FFF2-40B4-BE49-F238E27FC236}">
              <a16:creationId xmlns:a16="http://schemas.microsoft.com/office/drawing/2014/main" id="{00000000-0008-0000-0000-000006000000}"/>
            </a:ext>
          </a:extLst>
        </xdr:cNvPr>
        <xdr:cNvSpPr/>
      </xdr:nvSpPr>
      <xdr:spPr>
        <a:xfrm>
          <a:off x="9793940" y="2028265"/>
          <a:ext cx="1927413" cy="11120157"/>
        </a:xfrm>
        <a:custGeom>
          <a:avLst/>
          <a:gdLst>
            <a:gd name="connsiteX0" fmla="*/ 0 w 1158240"/>
            <a:gd name="connsiteY0" fmla="*/ 3230880 h 3230880"/>
            <a:gd name="connsiteX1" fmla="*/ 731520 w 1158240"/>
            <a:gd name="connsiteY1" fmla="*/ 3230880 h 3230880"/>
            <a:gd name="connsiteX2" fmla="*/ 731520 w 1158240"/>
            <a:gd name="connsiteY2" fmla="*/ 0 h 3230880"/>
            <a:gd name="connsiteX3" fmla="*/ 1158240 w 1158240"/>
            <a:gd name="connsiteY3" fmla="*/ 0 h 3230880"/>
          </a:gdLst>
          <a:ahLst/>
          <a:cxnLst>
            <a:cxn ang="0">
              <a:pos x="connsiteX0" y="connsiteY0"/>
            </a:cxn>
            <a:cxn ang="0">
              <a:pos x="connsiteX1" y="connsiteY1"/>
            </a:cxn>
            <a:cxn ang="0">
              <a:pos x="connsiteX2" y="connsiteY2"/>
            </a:cxn>
            <a:cxn ang="0">
              <a:pos x="connsiteX3" y="connsiteY3"/>
            </a:cxn>
          </a:cxnLst>
          <a:rect l="l" t="t" r="r" b="b"/>
          <a:pathLst>
            <a:path w="1158240" h="3230880">
              <a:moveTo>
                <a:pt x="0" y="3230880"/>
              </a:moveTo>
              <a:lnTo>
                <a:pt x="731520" y="3230880"/>
              </a:lnTo>
              <a:lnTo>
                <a:pt x="731520" y="0"/>
              </a:lnTo>
              <a:lnTo>
                <a:pt x="1158240" y="0"/>
              </a:lnTo>
            </a:path>
          </a:pathLst>
        </a:custGeom>
        <a:noFill/>
        <a:ln w="50800">
          <a:solidFill>
            <a:srgbClr val="FF0000"/>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0</xdr:rowOff>
    </xdr:from>
    <xdr:to>
      <xdr:col>0</xdr:col>
      <xdr:colOff>47625</xdr:colOff>
      <xdr:row>0</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19050" y="0"/>
          <a:ext cx="28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hisetsu@pref.miyazaki.lg.jp"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K34"/>
  <sheetViews>
    <sheetView tabSelected="1" view="pageBreakPreview" zoomScale="85" zoomScaleNormal="100" zoomScaleSheetLayoutView="85" workbookViewId="0">
      <selection activeCell="J13" sqref="J13"/>
    </sheetView>
  </sheetViews>
  <sheetFormatPr defaultRowHeight="13.5" x14ac:dyDescent="0.15"/>
  <cols>
    <col min="1" max="1" width="4.75" style="1" customWidth="1"/>
    <col min="2" max="2" width="3.5" style="1" bestFit="1" customWidth="1"/>
    <col min="3" max="3" width="3.5" style="1" customWidth="1"/>
    <col min="4" max="4" width="25.625" style="1" customWidth="1"/>
    <col min="5" max="5" width="40.625" style="1" customWidth="1"/>
    <col min="6" max="6" width="50.625" style="1" customWidth="1"/>
    <col min="7" max="7" width="5" style="1" customWidth="1"/>
    <col min="8" max="8" width="11.5" style="1" customWidth="1"/>
    <col min="9" max="9" width="10.5" style="1" bestFit="1" customWidth="1"/>
    <col min="10" max="10" width="42.125" style="1" customWidth="1"/>
    <col min="11" max="11" width="62.625" style="1" customWidth="1"/>
    <col min="12" max="16384" width="9" style="1"/>
  </cols>
  <sheetData>
    <row r="1" spans="1:11" ht="24.95" customHeight="1" x14ac:dyDescent="0.15">
      <c r="A1" s="63" t="s">
        <v>129</v>
      </c>
      <c r="I1" s="94" t="s">
        <v>75</v>
      </c>
    </row>
    <row r="2" spans="1:11" ht="24.95" customHeight="1" x14ac:dyDescent="0.15">
      <c r="A2" s="62"/>
      <c r="B2" s="62"/>
      <c r="C2" s="62"/>
      <c r="D2" s="63"/>
      <c r="E2" s="63"/>
      <c r="F2" s="63"/>
      <c r="G2" s="63"/>
      <c r="H2" s="94" t="s">
        <v>116</v>
      </c>
      <c r="I2" s="95">
        <v>4710000</v>
      </c>
    </row>
    <row r="3" spans="1:11" ht="24.95" customHeight="1" x14ac:dyDescent="0.15">
      <c r="A3" s="62"/>
      <c r="B3" s="62"/>
      <c r="C3" s="62"/>
      <c r="D3" s="63"/>
      <c r="E3" s="63"/>
      <c r="F3" s="63"/>
      <c r="G3" s="63"/>
      <c r="H3" s="94" t="s">
        <v>113</v>
      </c>
      <c r="I3" s="95">
        <v>1090000</v>
      </c>
    </row>
    <row r="4" spans="1:11" ht="24.95" customHeight="1" x14ac:dyDescent="0.15">
      <c r="A4" s="62"/>
      <c r="B4" s="62"/>
      <c r="C4" s="62"/>
      <c r="D4" s="63"/>
      <c r="E4" s="63"/>
      <c r="F4" s="63"/>
      <c r="G4" s="63"/>
      <c r="H4" s="94" t="s">
        <v>114</v>
      </c>
      <c r="I4" s="95">
        <v>6540000</v>
      </c>
    </row>
    <row r="5" spans="1:11" ht="24.95" customHeight="1" x14ac:dyDescent="0.15">
      <c r="F5" s="64"/>
      <c r="H5" s="94" t="s">
        <v>115</v>
      </c>
      <c r="I5" s="95">
        <v>3820000</v>
      </c>
    </row>
    <row r="6" spans="1:11" ht="24.95" customHeight="1" thickBot="1" x14ac:dyDescent="0.2">
      <c r="C6" s="65" t="s">
        <v>21</v>
      </c>
      <c r="D6" s="66" t="s">
        <v>6</v>
      </c>
      <c r="E6" s="67" t="s">
        <v>7</v>
      </c>
      <c r="F6" s="66" t="s">
        <v>23</v>
      </c>
      <c r="H6" s="99"/>
      <c r="I6" s="112"/>
    </row>
    <row r="7" spans="1:11" ht="24.95" customHeight="1" x14ac:dyDescent="0.15">
      <c r="B7" s="116" t="s">
        <v>17</v>
      </c>
      <c r="C7" s="68">
        <v>1</v>
      </c>
      <c r="D7" s="69" t="s">
        <v>76</v>
      </c>
      <c r="E7" s="86" t="s">
        <v>14</v>
      </c>
      <c r="F7" s="70" t="s">
        <v>14</v>
      </c>
      <c r="J7" s="93" t="s">
        <v>124</v>
      </c>
      <c r="K7" s="93" t="s">
        <v>125</v>
      </c>
    </row>
    <row r="8" spans="1:11" ht="24.95" customHeight="1" x14ac:dyDescent="0.15">
      <c r="B8" s="117"/>
      <c r="C8" s="71">
        <f>C7+1</f>
        <v>2</v>
      </c>
      <c r="D8" s="72" t="s">
        <v>15</v>
      </c>
      <c r="E8" s="87" t="s">
        <v>102</v>
      </c>
      <c r="F8" s="73" t="s">
        <v>67</v>
      </c>
      <c r="J8" s="93" t="s">
        <v>26</v>
      </c>
      <c r="K8" s="93" t="s">
        <v>120</v>
      </c>
    </row>
    <row r="9" spans="1:11" ht="24.95" customHeight="1" x14ac:dyDescent="0.15">
      <c r="B9" s="118"/>
      <c r="C9" s="71">
        <f t="shared" ref="C9:C15" si="0">C8+1</f>
        <v>3</v>
      </c>
      <c r="D9" s="74" t="s">
        <v>16</v>
      </c>
      <c r="E9" s="88" t="s">
        <v>103</v>
      </c>
      <c r="F9" s="75" t="s">
        <v>68</v>
      </c>
      <c r="J9" s="93" t="s">
        <v>27</v>
      </c>
      <c r="K9" s="93" t="s">
        <v>117</v>
      </c>
    </row>
    <row r="10" spans="1:11" ht="24.95" customHeight="1" x14ac:dyDescent="0.15">
      <c r="B10" s="122" t="s">
        <v>18</v>
      </c>
      <c r="C10" s="76">
        <f>C9+1</f>
        <v>4</v>
      </c>
      <c r="D10" s="77" t="s">
        <v>22</v>
      </c>
      <c r="E10" s="89" t="s">
        <v>13</v>
      </c>
      <c r="F10" s="78" t="s">
        <v>13</v>
      </c>
      <c r="J10" s="93" t="s">
        <v>29</v>
      </c>
      <c r="K10" s="93" t="s">
        <v>118</v>
      </c>
    </row>
    <row r="11" spans="1:11" ht="24.95" customHeight="1" x14ac:dyDescent="0.15">
      <c r="B11" s="123"/>
      <c r="C11" s="76">
        <f>C10+1</f>
        <v>5</v>
      </c>
      <c r="D11" s="77" t="s">
        <v>73</v>
      </c>
      <c r="E11" s="89" t="s">
        <v>74</v>
      </c>
      <c r="F11" s="78" t="s">
        <v>74</v>
      </c>
      <c r="J11" s="93" t="s">
        <v>28</v>
      </c>
      <c r="K11" s="93" t="s">
        <v>119</v>
      </c>
    </row>
    <row r="12" spans="1:11" ht="24.95" customHeight="1" x14ac:dyDescent="0.15">
      <c r="B12" s="123"/>
      <c r="C12" s="76">
        <f>C11+1</f>
        <v>6</v>
      </c>
      <c r="D12" s="79" t="s">
        <v>19</v>
      </c>
      <c r="E12" s="89" t="s">
        <v>69</v>
      </c>
      <c r="F12" s="80" t="s">
        <v>69</v>
      </c>
      <c r="J12" s="93" t="s">
        <v>30</v>
      </c>
    </row>
    <row r="13" spans="1:11" ht="24.95" customHeight="1" x14ac:dyDescent="0.15">
      <c r="B13" s="130" t="s">
        <v>20</v>
      </c>
      <c r="C13" s="81">
        <f>C12+1</f>
        <v>7</v>
      </c>
      <c r="D13" s="82" t="s">
        <v>70</v>
      </c>
      <c r="E13" s="90" t="s">
        <v>105</v>
      </c>
      <c r="F13" s="83" t="s">
        <v>25</v>
      </c>
      <c r="J13" s="93" t="s">
        <v>31</v>
      </c>
    </row>
    <row r="14" spans="1:11" ht="24.95" customHeight="1" x14ac:dyDescent="0.15">
      <c r="B14" s="131"/>
      <c r="C14" s="81">
        <f t="shared" si="0"/>
        <v>8</v>
      </c>
      <c r="D14" s="82" t="s">
        <v>71</v>
      </c>
      <c r="E14" s="90" t="s">
        <v>104</v>
      </c>
      <c r="F14" s="83" t="s">
        <v>24</v>
      </c>
      <c r="J14" s="93" t="s">
        <v>32</v>
      </c>
    </row>
    <row r="15" spans="1:11" ht="24.95" customHeight="1" x14ac:dyDescent="0.15">
      <c r="B15" s="132"/>
      <c r="C15" s="81">
        <f t="shared" si="0"/>
        <v>9</v>
      </c>
      <c r="D15" s="82" t="s">
        <v>72</v>
      </c>
      <c r="E15" s="90" t="s">
        <v>69</v>
      </c>
      <c r="F15" s="83" t="s">
        <v>69</v>
      </c>
      <c r="J15" s="93" t="s">
        <v>33</v>
      </c>
    </row>
    <row r="16" spans="1:11" ht="50.1" customHeight="1" x14ac:dyDescent="0.15">
      <c r="B16" s="127" t="s">
        <v>98</v>
      </c>
      <c r="C16" s="84">
        <f>C15+1</f>
        <v>10</v>
      </c>
      <c r="D16" s="85" t="s">
        <v>121</v>
      </c>
      <c r="E16" s="113" t="s">
        <v>120</v>
      </c>
      <c r="F16" s="97" t="s">
        <v>122</v>
      </c>
      <c r="J16" s="93" t="s">
        <v>34</v>
      </c>
    </row>
    <row r="17" spans="2:10" ht="80.099999999999994" customHeight="1" x14ac:dyDescent="0.15">
      <c r="B17" s="128"/>
      <c r="C17" s="84">
        <f t="shared" ref="C17:C24" si="1">C16+1</f>
        <v>11</v>
      </c>
      <c r="D17" s="111" t="s">
        <v>123</v>
      </c>
      <c r="E17" s="88">
        <v>1</v>
      </c>
      <c r="F17" s="97" t="s">
        <v>126</v>
      </c>
      <c r="J17" s="93" t="s">
        <v>35</v>
      </c>
    </row>
    <row r="18" spans="2:10" ht="50.1" customHeight="1" x14ac:dyDescent="0.15">
      <c r="B18" s="128"/>
      <c r="C18" s="84">
        <f t="shared" si="1"/>
        <v>12</v>
      </c>
      <c r="D18" s="85" t="s">
        <v>63</v>
      </c>
      <c r="E18" s="91">
        <v>3800000</v>
      </c>
      <c r="F18" s="97" t="s">
        <v>127</v>
      </c>
      <c r="J18" s="93" t="s">
        <v>36</v>
      </c>
    </row>
    <row r="19" spans="2:10" ht="150" customHeight="1" x14ac:dyDescent="0.15">
      <c r="B19" s="128"/>
      <c r="C19" s="84">
        <f t="shared" si="1"/>
        <v>13</v>
      </c>
      <c r="D19" s="85" t="s">
        <v>64</v>
      </c>
      <c r="E19" s="91">
        <v>3500450</v>
      </c>
      <c r="F19" s="97" t="s">
        <v>128</v>
      </c>
      <c r="J19" s="93" t="s">
        <v>39</v>
      </c>
    </row>
    <row r="20" spans="2:10" ht="50.1" customHeight="1" x14ac:dyDescent="0.15">
      <c r="B20" s="128"/>
      <c r="C20" s="84">
        <f t="shared" si="1"/>
        <v>14</v>
      </c>
      <c r="D20" s="85" t="s">
        <v>99</v>
      </c>
      <c r="E20" s="108">
        <v>45280</v>
      </c>
      <c r="F20" s="97" t="s">
        <v>100</v>
      </c>
      <c r="J20" s="93" t="s">
        <v>38</v>
      </c>
    </row>
    <row r="21" spans="2:10" ht="35.1" customHeight="1" x14ac:dyDescent="0.15">
      <c r="B21" s="128"/>
      <c r="C21" s="84">
        <f t="shared" si="1"/>
        <v>15</v>
      </c>
      <c r="D21" s="85" t="s">
        <v>108</v>
      </c>
      <c r="E21" s="108">
        <v>45235</v>
      </c>
      <c r="F21" s="124" t="s">
        <v>112</v>
      </c>
      <c r="J21" s="93" t="s">
        <v>37</v>
      </c>
    </row>
    <row r="22" spans="2:10" ht="35.1" customHeight="1" x14ac:dyDescent="0.15">
      <c r="B22" s="128"/>
      <c r="C22" s="84">
        <f t="shared" si="1"/>
        <v>16</v>
      </c>
      <c r="D22" s="85" t="s">
        <v>109</v>
      </c>
      <c r="E22" s="91" t="s">
        <v>110</v>
      </c>
      <c r="F22" s="125"/>
    </row>
    <row r="23" spans="2:10" ht="35.1" customHeight="1" x14ac:dyDescent="0.15">
      <c r="B23" s="128"/>
      <c r="C23" s="84">
        <f t="shared" si="1"/>
        <v>17</v>
      </c>
      <c r="D23" s="110" t="s">
        <v>111</v>
      </c>
      <c r="E23" s="107">
        <v>3600000</v>
      </c>
      <c r="F23" s="126"/>
    </row>
    <row r="24" spans="2:10" ht="50.1" customHeight="1" thickBot="1" x14ac:dyDescent="0.2">
      <c r="B24" s="129"/>
      <c r="C24" s="84">
        <f t="shared" si="1"/>
        <v>18</v>
      </c>
      <c r="D24" s="85" t="s">
        <v>101</v>
      </c>
      <c r="E24" s="92">
        <v>45303</v>
      </c>
      <c r="F24" s="96" t="s">
        <v>106</v>
      </c>
    </row>
    <row r="25" spans="2:10" ht="24.95" customHeight="1" x14ac:dyDescent="0.15"/>
    <row r="26" spans="2:10" ht="24.95" customHeight="1" x14ac:dyDescent="0.15"/>
    <row r="27" spans="2:10" ht="24.95" customHeight="1" x14ac:dyDescent="0.15"/>
    <row r="28" spans="2:10" ht="24.95" customHeight="1" x14ac:dyDescent="0.15"/>
    <row r="29" spans="2:10" ht="24.95" customHeight="1" x14ac:dyDescent="0.15"/>
    <row r="30" spans="2:10" ht="12.6" customHeight="1" thickBot="1" x14ac:dyDescent="0.2"/>
    <row r="31" spans="2:10" ht="50.1" customHeight="1" thickBot="1" x14ac:dyDescent="0.2">
      <c r="C31" s="119" t="s">
        <v>77</v>
      </c>
      <c r="D31" s="120"/>
      <c r="E31" s="120"/>
      <c r="F31" s="121"/>
    </row>
    <row r="32" spans="2:10" ht="16.899999999999999" customHeight="1" x14ac:dyDescent="0.15"/>
    <row r="33" ht="16.899999999999999" customHeight="1" x14ac:dyDescent="0.15"/>
    <row r="34" ht="16.899999999999999" customHeight="1" x14ac:dyDescent="0.15"/>
  </sheetData>
  <mergeCells count="6">
    <mergeCell ref="B7:B9"/>
    <mergeCell ref="C31:F31"/>
    <mergeCell ref="B10:B12"/>
    <mergeCell ref="F21:F23"/>
    <mergeCell ref="B16:B24"/>
    <mergeCell ref="B13:B15"/>
  </mergeCells>
  <phoneticPr fontId="2"/>
  <conditionalFormatting sqref="E17">
    <cfRule type="expression" dxfId="0" priority="1">
      <formula>$E$16=$K$11</formula>
    </cfRule>
  </conditionalFormatting>
  <dataValidations count="2">
    <dataValidation type="list" allowBlank="1" showInputMessage="1" showErrorMessage="1" sqref="E16" xr:uid="{F7311F31-2529-425C-98E6-C010BD10E9EB}">
      <formula1>$K$8:$K$11</formula1>
    </dataValidation>
    <dataValidation type="list" allowBlank="1" showInputMessage="1" showErrorMessage="1" sqref="E13" xr:uid="{00000000-0002-0000-0100-000001000000}">
      <formula1>$J$8:$J$21</formula1>
    </dataValidation>
  </dataValidations>
  <hyperlinks>
    <hyperlink ref="F9" r:id="rId1" xr:uid="{F3DB582B-2C63-429E-A924-68F7BF073DCA}"/>
  </hyperlinks>
  <pageMargins left="0.7" right="0.7" top="0.75" bottom="0.75" header="0.3" footer="0.3"/>
  <pageSetup paperSize="9" scale="66" fitToWidth="2"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pageSetUpPr fitToPage="1"/>
  </sheetPr>
  <dimension ref="A1:E25"/>
  <sheetViews>
    <sheetView showZeros="0" view="pageBreakPreview" zoomScaleNormal="90" zoomScaleSheetLayoutView="100" workbookViewId="0">
      <selection activeCell="E9" sqref="E9"/>
    </sheetView>
  </sheetViews>
  <sheetFormatPr defaultRowHeight="13.5" x14ac:dyDescent="0.15"/>
  <cols>
    <col min="1" max="1" width="30.625" style="1" customWidth="1"/>
    <col min="2" max="2" width="15.625" style="1" customWidth="1"/>
    <col min="3" max="3" width="40.625" style="1" customWidth="1"/>
    <col min="4" max="4" width="9" style="1"/>
    <col min="5" max="5" width="96.75" style="1" customWidth="1"/>
    <col min="6" max="16384" width="9" style="1"/>
  </cols>
  <sheetData>
    <row r="1" spans="1:5" ht="30" customHeight="1" x14ac:dyDescent="0.15">
      <c r="A1" s="133" t="s">
        <v>97</v>
      </c>
      <c r="B1" s="133"/>
    </row>
    <row r="2" spans="1:5" ht="30" customHeight="1" x14ac:dyDescent="0.15">
      <c r="C2" s="5">
        <f>基本データ入力!E24</f>
        <v>45303</v>
      </c>
    </row>
    <row r="3" spans="1:5" ht="30" customHeight="1" x14ac:dyDescent="0.15">
      <c r="C3" s="5"/>
      <c r="E3" s="114" t="s">
        <v>107</v>
      </c>
    </row>
    <row r="4" spans="1:5" ht="30" customHeight="1" x14ac:dyDescent="0.15">
      <c r="A4" s="1" t="s">
        <v>3</v>
      </c>
      <c r="E4" s="114" t="s">
        <v>131</v>
      </c>
    </row>
    <row r="5" spans="1:5" ht="30" customHeight="1" x14ac:dyDescent="0.15">
      <c r="A5" s="4"/>
      <c r="B5" s="4"/>
      <c r="E5" s="114" t="s">
        <v>132</v>
      </c>
    </row>
    <row r="6" spans="1:5" ht="30" customHeight="1" x14ac:dyDescent="0.15">
      <c r="B6" s="6" t="s">
        <v>0</v>
      </c>
      <c r="C6" s="7" t="str">
        <f>基本データ入力!E12</f>
        <v>宮崎県宮崎市橘通東2丁目10番1号</v>
      </c>
      <c r="E6" s="114" t="s">
        <v>130</v>
      </c>
    </row>
    <row r="7" spans="1:5" ht="30" customHeight="1" x14ac:dyDescent="0.15">
      <c r="B7" s="6" t="s">
        <v>1</v>
      </c>
      <c r="C7" s="7" t="str">
        <f>基本データ入力!E10</f>
        <v>社会福祉法人○○会</v>
      </c>
    </row>
    <row r="8" spans="1:5" ht="30" customHeight="1" x14ac:dyDescent="0.15">
      <c r="B8" s="6" t="s">
        <v>2</v>
      </c>
      <c r="C8" s="7" t="str">
        <f>基本データ入力!E11</f>
        <v>理事長　宮崎　花子</v>
      </c>
    </row>
    <row r="9" spans="1:5" ht="30" customHeight="1" x14ac:dyDescent="0.15"/>
    <row r="10" spans="1:5" ht="30" customHeight="1" x14ac:dyDescent="0.15">
      <c r="A10" s="135" t="s">
        <v>90</v>
      </c>
      <c r="B10" s="135"/>
      <c r="C10" s="135"/>
    </row>
    <row r="11" spans="1:5" ht="30" customHeight="1" x14ac:dyDescent="0.15"/>
    <row r="12" spans="1:5" ht="60" customHeight="1" x14ac:dyDescent="0.15">
      <c r="A12" s="134" t="str">
        <f>"　"&amp;TEXT(基本データ入力!E21,"ggge"&amp;"年"&amp;"m"&amp;"月"&amp;"d"&amp;"日")&amp;"付第"&amp;基本データ入力!E22&amp;"号で交付決定のあった宮崎県地域医療介護総合確保基金事業費補助金（介護施設等整備）については、補助金等の交付に関する規則（昭和３９年宮崎県規則第４９号）第14条の規定により、その実績を下記のとおり報告する。"</f>
        <v>　令和5年11月5日付第243-1234号で交付決定のあった宮崎県地域医療介護総合確保基金事業費補助金（介護施設等整備）については、補助金等の交付に関する規則（昭和３９年宮崎県規則第４９号）第14条の規定により、その実績を下記のとおり報告する。</v>
      </c>
      <c r="B12" s="134"/>
      <c r="C12" s="134"/>
      <c r="D12" s="8"/>
    </row>
    <row r="13" spans="1:5" ht="30" customHeight="1" x14ac:dyDescent="0.15"/>
    <row r="14" spans="1:5" ht="30" customHeight="1" x14ac:dyDescent="0.15">
      <c r="A14" s="1" t="s">
        <v>95</v>
      </c>
    </row>
    <row r="15" spans="1:5" ht="50.1" customHeight="1" x14ac:dyDescent="0.15">
      <c r="A15" s="136" t="str" cm="1">
        <f t="array" ref="A15">_xlfn.IFS(基本データ入力!E16=基本データ入力!K8,'申請書(別紙4)'!E3,基本データ入力!E16=基本データ入力!K9,'申請書(別紙4)'!E4,基本データ入力!E16=基本データ入力!K10,'申請書(別紙4)'!E5,基本データ入力!E16=基本データ入力!K11,'申請書(別紙4)'!E6)</f>
        <v>　陰圧装置を設置することで、気圧を低くした陰圧室を設けることにより、ウイルスが外に漏れないようにすることができ、感染拡大のリスクを低減することができた。</v>
      </c>
      <c r="B15" s="136"/>
      <c r="C15" s="136"/>
    </row>
    <row r="16" spans="1:5" ht="30" customHeight="1" x14ac:dyDescent="0.15"/>
    <row r="17" spans="1:1" ht="30" customHeight="1" x14ac:dyDescent="0.15">
      <c r="A17" s="1" t="s">
        <v>96</v>
      </c>
    </row>
    <row r="18" spans="1:1" ht="30" customHeight="1" x14ac:dyDescent="0.15">
      <c r="A18" s="109">
        <f>基本データ入力!E20</f>
        <v>45280</v>
      </c>
    </row>
    <row r="19" spans="1:1" ht="30" customHeight="1" x14ac:dyDescent="0.15"/>
    <row r="20" spans="1:1" ht="30" customHeight="1" x14ac:dyDescent="0.15">
      <c r="A20" s="1" t="s">
        <v>94</v>
      </c>
    </row>
    <row r="21" spans="1:1" ht="30" customHeight="1" x14ac:dyDescent="0.15">
      <c r="A21" s="1" t="s">
        <v>59</v>
      </c>
    </row>
    <row r="22" spans="1:1" ht="30" customHeight="1" x14ac:dyDescent="0.15">
      <c r="A22" s="1" t="s">
        <v>91</v>
      </c>
    </row>
    <row r="23" spans="1:1" ht="30" customHeight="1" x14ac:dyDescent="0.15">
      <c r="A23" s="1" t="s">
        <v>92</v>
      </c>
    </row>
    <row r="24" spans="1:1" ht="30" customHeight="1" x14ac:dyDescent="0.15">
      <c r="A24" s="1" t="s">
        <v>93</v>
      </c>
    </row>
    <row r="25" spans="1:1" ht="30" customHeight="1" x14ac:dyDescent="0.15"/>
  </sheetData>
  <mergeCells count="4">
    <mergeCell ref="A1:B1"/>
    <mergeCell ref="A12:C12"/>
    <mergeCell ref="A10:C10"/>
    <mergeCell ref="A15:C15"/>
  </mergeCells>
  <phoneticPr fontId="2"/>
  <printOptions horizontalCentered="1"/>
  <pageMargins left="0.78740157480314965" right="0.39370078740157483" top="0.39370078740157483" bottom="0.39370078740157483" header="0" footer="0"/>
  <pageSetup paperSize="9" fitToWidth="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74F6-3FF2-4107-9A94-C6E8CF736083}">
  <sheetPr>
    <tabColor rgb="FFFF0000"/>
    <pageSetUpPr fitToPage="1"/>
  </sheetPr>
  <dimension ref="A1:N15"/>
  <sheetViews>
    <sheetView view="pageBreakPreview" zoomScale="85" zoomScaleNormal="55" zoomScaleSheetLayoutView="85" workbookViewId="0">
      <selection activeCell="J13" sqref="J13"/>
    </sheetView>
  </sheetViews>
  <sheetFormatPr defaultRowHeight="13.5" x14ac:dyDescent="0.15"/>
  <cols>
    <col min="1" max="1" width="8.25" style="1" customWidth="1"/>
    <col min="2" max="14" width="20.625" style="1" customWidth="1"/>
    <col min="15" max="258" width="9" style="1"/>
    <col min="259" max="259" width="8.25" style="1" customWidth="1"/>
    <col min="260" max="265" width="22.625" style="1" customWidth="1"/>
    <col min="266" max="266" width="25.75" style="1" customWidth="1"/>
    <col min="267" max="270" width="22.625" style="1" customWidth="1"/>
    <col min="271" max="514" width="9" style="1"/>
    <col min="515" max="515" width="8.25" style="1" customWidth="1"/>
    <col min="516" max="521" width="22.625" style="1" customWidth="1"/>
    <col min="522" max="522" width="25.75" style="1" customWidth="1"/>
    <col min="523" max="526" width="22.625" style="1" customWidth="1"/>
    <col min="527" max="770" width="9" style="1"/>
    <col min="771" max="771" width="8.25" style="1" customWidth="1"/>
    <col min="772" max="777" width="22.625" style="1" customWidth="1"/>
    <col min="778" max="778" width="25.75" style="1" customWidth="1"/>
    <col min="779" max="782" width="22.625" style="1" customWidth="1"/>
    <col min="783" max="1026" width="9" style="1"/>
    <col min="1027" max="1027" width="8.25" style="1" customWidth="1"/>
    <col min="1028" max="1033" width="22.625" style="1" customWidth="1"/>
    <col min="1034" max="1034" width="25.75" style="1" customWidth="1"/>
    <col min="1035" max="1038" width="22.625" style="1" customWidth="1"/>
    <col min="1039" max="1282" width="9" style="1"/>
    <col min="1283" max="1283" width="8.25" style="1" customWidth="1"/>
    <col min="1284" max="1289" width="22.625" style="1" customWidth="1"/>
    <col min="1290" max="1290" width="25.75" style="1" customWidth="1"/>
    <col min="1291" max="1294" width="22.625" style="1" customWidth="1"/>
    <col min="1295" max="1538" width="9" style="1"/>
    <col min="1539" max="1539" width="8.25" style="1" customWidth="1"/>
    <col min="1540" max="1545" width="22.625" style="1" customWidth="1"/>
    <col min="1546" max="1546" width="25.75" style="1" customWidth="1"/>
    <col min="1547" max="1550" width="22.625" style="1" customWidth="1"/>
    <col min="1551" max="1794" width="9" style="1"/>
    <col min="1795" max="1795" width="8.25" style="1" customWidth="1"/>
    <col min="1796" max="1801" width="22.625" style="1" customWidth="1"/>
    <col min="1802" max="1802" width="25.75" style="1" customWidth="1"/>
    <col min="1803" max="1806" width="22.625" style="1" customWidth="1"/>
    <col min="1807" max="2050" width="9" style="1"/>
    <col min="2051" max="2051" width="8.25" style="1" customWidth="1"/>
    <col min="2052" max="2057" width="22.625" style="1" customWidth="1"/>
    <col min="2058" max="2058" width="25.75" style="1" customWidth="1"/>
    <col min="2059" max="2062" width="22.625" style="1" customWidth="1"/>
    <col min="2063" max="2306" width="9" style="1"/>
    <col min="2307" max="2307" width="8.25" style="1" customWidth="1"/>
    <col min="2308" max="2313" width="22.625" style="1" customWidth="1"/>
    <col min="2314" max="2314" width="25.75" style="1" customWidth="1"/>
    <col min="2315" max="2318" width="22.625" style="1" customWidth="1"/>
    <col min="2319" max="2562" width="9" style="1"/>
    <col min="2563" max="2563" width="8.25" style="1" customWidth="1"/>
    <col min="2564" max="2569" width="22.625" style="1" customWidth="1"/>
    <col min="2570" max="2570" width="25.75" style="1" customWidth="1"/>
    <col min="2571" max="2574" width="22.625" style="1" customWidth="1"/>
    <col min="2575" max="2818" width="9" style="1"/>
    <col min="2819" max="2819" width="8.25" style="1" customWidth="1"/>
    <col min="2820" max="2825" width="22.625" style="1" customWidth="1"/>
    <col min="2826" max="2826" width="25.75" style="1" customWidth="1"/>
    <col min="2827" max="2830" width="22.625" style="1" customWidth="1"/>
    <col min="2831" max="3074" width="9" style="1"/>
    <col min="3075" max="3075" width="8.25" style="1" customWidth="1"/>
    <col min="3076" max="3081" width="22.625" style="1" customWidth="1"/>
    <col min="3082" max="3082" width="25.75" style="1" customWidth="1"/>
    <col min="3083" max="3086" width="22.625" style="1" customWidth="1"/>
    <col min="3087" max="3330" width="9" style="1"/>
    <col min="3331" max="3331" width="8.25" style="1" customWidth="1"/>
    <col min="3332" max="3337" width="22.625" style="1" customWidth="1"/>
    <col min="3338" max="3338" width="25.75" style="1" customWidth="1"/>
    <col min="3339" max="3342" width="22.625" style="1" customWidth="1"/>
    <col min="3343" max="3586" width="9" style="1"/>
    <col min="3587" max="3587" width="8.25" style="1" customWidth="1"/>
    <col min="3588" max="3593" width="22.625" style="1" customWidth="1"/>
    <col min="3594" max="3594" width="25.75" style="1" customWidth="1"/>
    <col min="3595" max="3598" width="22.625" style="1" customWidth="1"/>
    <col min="3599" max="3842" width="9" style="1"/>
    <col min="3843" max="3843" width="8.25" style="1" customWidth="1"/>
    <col min="3844" max="3849" width="22.625" style="1" customWidth="1"/>
    <col min="3850" max="3850" width="25.75" style="1" customWidth="1"/>
    <col min="3851" max="3854" width="22.625" style="1" customWidth="1"/>
    <col min="3855" max="4098" width="9" style="1"/>
    <col min="4099" max="4099" width="8.25" style="1" customWidth="1"/>
    <col min="4100" max="4105" width="22.625" style="1" customWidth="1"/>
    <col min="4106" max="4106" width="25.75" style="1" customWidth="1"/>
    <col min="4107" max="4110" width="22.625" style="1" customWidth="1"/>
    <col min="4111" max="4354" width="9" style="1"/>
    <col min="4355" max="4355" width="8.25" style="1" customWidth="1"/>
    <col min="4356" max="4361" width="22.625" style="1" customWidth="1"/>
    <col min="4362" max="4362" width="25.75" style="1" customWidth="1"/>
    <col min="4363" max="4366" width="22.625" style="1" customWidth="1"/>
    <col min="4367" max="4610" width="9" style="1"/>
    <col min="4611" max="4611" width="8.25" style="1" customWidth="1"/>
    <col min="4612" max="4617" width="22.625" style="1" customWidth="1"/>
    <col min="4618" max="4618" width="25.75" style="1" customWidth="1"/>
    <col min="4619" max="4622" width="22.625" style="1" customWidth="1"/>
    <col min="4623" max="4866" width="9" style="1"/>
    <col min="4867" max="4867" width="8.25" style="1" customWidth="1"/>
    <col min="4868" max="4873" width="22.625" style="1" customWidth="1"/>
    <col min="4874" max="4874" width="25.75" style="1" customWidth="1"/>
    <col min="4875" max="4878" width="22.625" style="1" customWidth="1"/>
    <col min="4879" max="5122" width="9" style="1"/>
    <col min="5123" max="5123" width="8.25" style="1" customWidth="1"/>
    <col min="5124" max="5129" width="22.625" style="1" customWidth="1"/>
    <col min="5130" max="5130" width="25.75" style="1" customWidth="1"/>
    <col min="5131" max="5134" width="22.625" style="1" customWidth="1"/>
    <col min="5135" max="5378" width="9" style="1"/>
    <col min="5379" max="5379" width="8.25" style="1" customWidth="1"/>
    <col min="5380" max="5385" width="22.625" style="1" customWidth="1"/>
    <col min="5386" max="5386" width="25.75" style="1" customWidth="1"/>
    <col min="5387" max="5390" width="22.625" style="1" customWidth="1"/>
    <col min="5391" max="5634" width="9" style="1"/>
    <col min="5635" max="5635" width="8.25" style="1" customWidth="1"/>
    <col min="5636" max="5641" width="22.625" style="1" customWidth="1"/>
    <col min="5642" max="5642" width="25.75" style="1" customWidth="1"/>
    <col min="5643" max="5646" width="22.625" style="1" customWidth="1"/>
    <col min="5647" max="5890" width="9" style="1"/>
    <col min="5891" max="5891" width="8.25" style="1" customWidth="1"/>
    <col min="5892" max="5897" width="22.625" style="1" customWidth="1"/>
    <col min="5898" max="5898" width="25.75" style="1" customWidth="1"/>
    <col min="5899" max="5902" width="22.625" style="1" customWidth="1"/>
    <col min="5903" max="6146" width="9" style="1"/>
    <col min="6147" max="6147" width="8.25" style="1" customWidth="1"/>
    <col min="6148" max="6153" width="22.625" style="1" customWidth="1"/>
    <col min="6154" max="6154" width="25.75" style="1" customWidth="1"/>
    <col min="6155" max="6158" width="22.625" style="1" customWidth="1"/>
    <col min="6159" max="6402" width="9" style="1"/>
    <col min="6403" max="6403" width="8.25" style="1" customWidth="1"/>
    <col min="6404" max="6409" width="22.625" style="1" customWidth="1"/>
    <col min="6410" max="6410" width="25.75" style="1" customWidth="1"/>
    <col min="6411" max="6414" width="22.625" style="1" customWidth="1"/>
    <col min="6415" max="6658" width="9" style="1"/>
    <col min="6659" max="6659" width="8.25" style="1" customWidth="1"/>
    <col min="6660" max="6665" width="22.625" style="1" customWidth="1"/>
    <col min="6666" max="6666" width="25.75" style="1" customWidth="1"/>
    <col min="6667" max="6670" width="22.625" style="1" customWidth="1"/>
    <col min="6671" max="6914" width="9" style="1"/>
    <col min="6915" max="6915" width="8.25" style="1" customWidth="1"/>
    <col min="6916" max="6921" width="22.625" style="1" customWidth="1"/>
    <col min="6922" max="6922" width="25.75" style="1" customWidth="1"/>
    <col min="6923" max="6926" width="22.625" style="1" customWidth="1"/>
    <col min="6927" max="7170" width="9" style="1"/>
    <col min="7171" max="7171" width="8.25" style="1" customWidth="1"/>
    <col min="7172" max="7177" width="22.625" style="1" customWidth="1"/>
    <col min="7178" max="7178" width="25.75" style="1" customWidth="1"/>
    <col min="7179" max="7182" width="22.625" style="1" customWidth="1"/>
    <col min="7183" max="7426" width="9" style="1"/>
    <col min="7427" max="7427" width="8.25" style="1" customWidth="1"/>
    <col min="7428" max="7433" width="22.625" style="1" customWidth="1"/>
    <col min="7434" max="7434" width="25.75" style="1" customWidth="1"/>
    <col min="7435" max="7438" width="22.625" style="1" customWidth="1"/>
    <col min="7439" max="7682" width="9" style="1"/>
    <col min="7683" max="7683" width="8.25" style="1" customWidth="1"/>
    <col min="7684" max="7689" width="22.625" style="1" customWidth="1"/>
    <col min="7690" max="7690" width="25.75" style="1" customWidth="1"/>
    <col min="7691" max="7694" width="22.625" style="1" customWidth="1"/>
    <col min="7695" max="7938" width="9" style="1"/>
    <col min="7939" max="7939" width="8.25" style="1" customWidth="1"/>
    <col min="7940" max="7945" width="22.625" style="1" customWidth="1"/>
    <col min="7946" max="7946" width="25.75" style="1" customWidth="1"/>
    <col min="7947" max="7950" width="22.625" style="1" customWidth="1"/>
    <col min="7951" max="8194" width="9" style="1"/>
    <col min="8195" max="8195" width="8.25" style="1" customWidth="1"/>
    <col min="8196" max="8201" width="22.625" style="1" customWidth="1"/>
    <col min="8202" max="8202" width="25.75" style="1" customWidth="1"/>
    <col min="8203" max="8206" width="22.625" style="1" customWidth="1"/>
    <col min="8207" max="8450" width="9" style="1"/>
    <col min="8451" max="8451" width="8.25" style="1" customWidth="1"/>
    <col min="8452" max="8457" width="22.625" style="1" customWidth="1"/>
    <col min="8458" max="8458" width="25.75" style="1" customWidth="1"/>
    <col min="8459" max="8462" width="22.625" style="1" customWidth="1"/>
    <col min="8463" max="8706" width="9" style="1"/>
    <col min="8707" max="8707" width="8.25" style="1" customWidth="1"/>
    <col min="8708" max="8713" width="22.625" style="1" customWidth="1"/>
    <col min="8714" max="8714" width="25.75" style="1" customWidth="1"/>
    <col min="8715" max="8718" width="22.625" style="1" customWidth="1"/>
    <col min="8719" max="8962" width="9" style="1"/>
    <col min="8963" max="8963" width="8.25" style="1" customWidth="1"/>
    <col min="8964" max="8969" width="22.625" style="1" customWidth="1"/>
    <col min="8970" max="8970" width="25.75" style="1" customWidth="1"/>
    <col min="8971" max="8974" width="22.625" style="1" customWidth="1"/>
    <col min="8975" max="9218" width="9" style="1"/>
    <col min="9219" max="9219" width="8.25" style="1" customWidth="1"/>
    <col min="9220" max="9225" width="22.625" style="1" customWidth="1"/>
    <col min="9226" max="9226" width="25.75" style="1" customWidth="1"/>
    <col min="9227" max="9230" width="22.625" style="1" customWidth="1"/>
    <col min="9231" max="9474" width="9" style="1"/>
    <col min="9475" max="9475" width="8.25" style="1" customWidth="1"/>
    <col min="9476" max="9481" width="22.625" style="1" customWidth="1"/>
    <col min="9482" max="9482" width="25.75" style="1" customWidth="1"/>
    <col min="9483" max="9486" width="22.625" style="1" customWidth="1"/>
    <col min="9487" max="9730" width="9" style="1"/>
    <col min="9731" max="9731" width="8.25" style="1" customWidth="1"/>
    <col min="9732" max="9737" width="22.625" style="1" customWidth="1"/>
    <col min="9738" max="9738" width="25.75" style="1" customWidth="1"/>
    <col min="9739" max="9742" width="22.625" style="1" customWidth="1"/>
    <col min="9743" max="9986" width="9" style="1"/>
    <col min="9987" max="9987" width="8.25" style="1" customWidth="1"/>
    <col min="9988" max="9993" width="22.625" style="1" customWidth="1"/>
    <col min="9994" max="9994" width="25.75" style="1" customWidth="1"/>
    <col min="9995" max="9998" width="22.625" style="1" customWidth="1"/>
    <col min="9999" max="10242" width="9" style="1"/>
    <col min="10243" max="10243" width="8.25" style="1" customWidth="1"/>
    <col min="10244" max="10249" width="22.625" style="1" customWidth="1"/>
    <col min="10250" max="10250" width="25.75" style="1" customWidth="1"/>
    <col min="10251" max="10254" width="22.625" style="1" customWidth="1"/>
    <col min="10255" max="10498" width="9" style="1"/>
    <col min="10499" max="10499" width="8.25" style="1" customWidth="1"/>
    <col min="10500" max="10505" width="22.625" style="1" customWidth="1"/>
    <col min="10506" max="10506" width="25.75" style="1" customWidth="1"/>
    <col min="10507" max="10510" width="22.625" style="1" customWidth="1"/>
    <col min="10511" max="10754" width="9" style="1"/>
    <col min="10755" max="10755" width="8.25" style="1" customWidth="1"/>
    <col min="10756" max="10761" width="22.625" style="1" customWidth="1"/>
    <col min="10762" max="10762" width="25.75" style="1" customWidth="1"/>
    <col min="10763" max="10766" width="22.625" style="1" customWidth="1"/>
    <col min="10767" max="11010" width="9" style="1"/>
    <col min="11011" max="11011" width="8.25" style="1" customWidth="1"/>
    <col min="11012" max="11017" width="22.625" style="1" customWidth="1"/>
    <col min="11018" max="11018" width="25.75" style="1" customWidth="1"/>
    <col min="11019" max="11022" width="22.625" style="1" customWidth="1"/>
    <col min="11023" max="11266" width="9" style="1"/>
    <col min="11267" max="11267" width="8.25" style="1" customWidth="1"/>
    <col min="11268" max="11273" width="22.625" style="1" customWidth="1"/>
    <col min="11274" max="11274" width="25.75" style="1" customWidth="1"/>
    <col min="11275" max="11278" width="22.625" style="1" customWidth="1"/>
    <col min="11279" max="11522" width="9" style="1"/>
    <col min="11523" max="11523" width="8.25" style="1" customWidth="1"/>
    <col min="11524" max="11529" width="22.625" style="1" customWidth="1"/>
    <col min="11530" max="11530" width="25.75" style="1" customWidth="1"/>
    <col min="11531" max="11534" width="22.625" style="1" customWidth="1"/>
    <col min="11535" max="11778" width="9" style="1"/>
    <col min="11779" max="11779" width="8.25" style="1" customWidth="1"/>
    <col min="11780" max="11785" width="22.625" style="1" customWidth="1"/>
    <col min="11786" max="11786" width="25.75" style="1" customWidth="1"/>
    <col min="11787" max="11790" width="22.625" style="1" customWidth="1"/>
    <col min="11791" max="12034" width="9" style="1"/>
    <col min="12035" max="12035" width="8.25" style="1" customWidth="1"/>
    <col min="12036" max="12041" width="22.625" style="1" customWidth="1"/>
    <col min="12042" max="12042" width="25.75" style="1" customWidth="1"/>
    <col min="12043" max="12046" width="22.625" style="1" customWidth="1"/>
    <col min="12047" max="12290" width="9" style="1"/>
    <col min="12291" max="12291" width="8.25" style="1" customWidth="1"/>
    <col min="12292" max="12297" width="22.625" style="1" customWidth="1"/>
    <col min="12298" max="12298" width="25.75" style="1" customWidth="1"/>
    <col min="12299" max="12302" width="22.625" style="1" customWidth="1"/>
    <col min="12303" max="12546" width="9" style="1"/>
    <col min="12547" max="12547" width="8.25" style="1" customWidth="1"/>
    <col min="12548" max="12553" width="22.625" style="1" customWidth="1"/>
    <col min="12554" max="12554" width="25.75" style="1" customWidth="1"/>
    <col min="12555" max="12558" width="22.625" style="1" customWidth="1"/>
    <col min="12559" max="12802" width="9" style="1"/>
    <col min="12803" max="12803" width="8.25" style="1" customWidth="1"/>
    <col min="12804" max="12809" width="22.625" style="1" customWidth="1"/>
    <col min="12810" max="12810" width="25.75" style="1" customWidth="1"/>
    <col min="12811" max="12814" width="22.625" style="1" customWidth="1"/>
    <col min="12815" max="13058" width="9" style="1"/>
    <col min="13059" max="13059" width="8.25" style="1" customWidth="1"/>
    <col min="13060" max="13065" width="22.625" style="1" customWidth="1"/>
    <col min="13066" max="13066" width="25.75" style="1" customWidth="1"/>
    <col min="13067" max="13070" width="22.625" style="1" customWidth="1"/>
    <col min="13071" max="13314" width="9" style="1"/>
    <col min="13315" max="13315" width="8.25" style="1" customWidth="1"/>
    <col min="13316" max="13321" width="22.625" style="1" customWidth="1"/>
    <col min="13322" max="13322" width="25.75" style="1" customWidth="1"/>
    <col min="13323" max="13326" width="22.625" style="1" customWidth="1"/>
    <col min="13327" max="13570" width="9" style="1"/>
    <col min="13571" max="13571" width="8.25" style="1" customWidth="1"/>
    <col min="13572" max="13577" width="22.625" style="1" customWidth="1"/>
    <col min="13578" max="13578" width="25.75" style="1" customWidth="1"/>
    <col min="13579" max="13582" width="22.625" style="1" customWidth="1"/>
    <col min="13583" max="13826" width="9" style="1"/>
    <col min="13827" max="13827" width="8.25" style="1" customWidth="1"/>
    <col min="13828" max="13833" width="22.625" style="1" customWidth="1"/>
    <col min="13834" max="13834" width="25.75" style="1" customWidth="1"/>
    <col min="13835" max="13838" width="22.625" style="1" customWidth="1"/>
    <col min="13839" max="14082" width="9" style="1"/>
    <col min="14083" max="14083" width="8.25" style="1" customWidth="1"/>
    <col min="14084" max="14089" width="22.625" style="1" customWidth="1"/>
    <col min="14090" max="14090" width="25.75" style="1" customWidth="1"/>
    <col min="14091" max="14094" width="22.625" style="1" customWidth="1"/>
    <col min="14095" max="14338" width="9" style="1"/>
    <col min="14339" max="14339" width="8.25" style="1" customWidth="1"/>
    <col min="14340" max="14345" width="22.625" style="1" customWidth="1"/>
    <col min="14346" max="14346" width="25.75" style="1" customWidth="1"/>
    <col min="14347" max="14350" width="22.625" style="1" customWidth="1"/>
    <col min="14351" max="14594" width="9" style="1"/>
    <col min="14595" max="14595" width="8.25" style="1" customWidth="1"/>
    <col min="14596" max="14601" width="22.625" style="1" customWidth="1"/>
    <col min="14602" max="14602" width="25.75" style="1" customWidth="1"/>
    <col min="14603" max="14606" width="22.625" style="1" customWidth="1"/>
    <col min="14607" max="14850" width="9" style="1"/>
    <col min="14851" max="14851" width="8.25" style="1" customWidth="1"/>
    <col min="14852" max="14857" width="22.625" style="1" customWidth="1"/>
    <col min="14858" max="14858" width="25.75" style="1" customWidth="1"/>
    <col min="14859" max="14862" width="22.625" style="1" customWidth="1"/>
    <col min="14863" max="15106" width="9" style="1"/>
    <col min="15107" max="15107" width="8.25" style="1" customWidth="1"/>
    <col min="15108" max="15113" width="22.625" style="1" customWidth="1"/>
    <col min="15114" max="15114" width="25.75" style="1" customWidth="1"/>
    <col min="15115" max="15118" width="22.625" style="1" customWidth="1"/>
    <col min="15119" max="15362" width="9" style="1"/>
    <col min="15363" max="15363" width="8.25" style="1" customWidth="1"/>
    <col min="15364" max="15369" width="22.625" style="1" customWidth="1"/>
    <col min="15370" max="15370" width="25.75" style="1" customWidth="1"/>
    <col min="15371" max="15374" width="22.625" style="1" customWidth="1"/>
    <col min="15375" max="15618" width="9" style="1"/>
    <col min="15619" max="15619" width="8.25" style="1" customWidth="1"/>
    <col min="15620" max="15625" width="22.625" style="1" customWidth="1"/>
    <col min="15626" max="15626" width="25.75" style="1" customWidth="1"/>
    <col min="15627" max="15630" width="22.625" style="1" customWidth="1"/>
    <col min="15631" max="15874" width="9" style="1"/>
    <col min="15875" max="15875" width="8.25" style="1" customWidth="1"/>
    <col min="15876" max="15881" width="22.625" style="1" customWidth="1"/>
    <col min="15882" max="15882" width="25.75" style="1" customWidth="1"/>
    <col min="15883" max="15886" width="22.625" style="1" customWidth="1"/>
    <col min="15887" max="16130" width="9" style="1"/>
    <col min="16131" max="16131" width="8.25" style="1" customWidth="1"/>
    <col min="16132" max="16137" width="22.625" style="1" customWidth="1"/>
    <col min="16138" max="16138" width="25.75" style="1" customWidth="1"/>
    <col min="16139" max="16142" width="22.625" style="1" customWidth="1"/>
    <col min="16143" max="16384" width="9" style="1"/>
  </cols>
  <sheetData>
    <row r="1" spans="1:14" ht="30" customHeight="1" x14ac:dyDescent="0.15">
      <c r="A1" s="9" t="s">
        <v>80</v>
      </c>
      <c r="B1" s="10"/>
      <c r="C1" s="11"/>
      <c r="D1" s="12"/>
      <c r="E1" s="12"/>
      <c r="F1" s="13"/>
      <c r="G1" s="13"/>
      <c r="H1" s="13"/>
      <c r="I1" s="13"/>
      <c r="J1" s="13"/>
      <c r="K1" s="13"/>
      <c r="L1" s="13"/>
      <c r="M1" s="13"/>
      <c r="N1" s="13"/>
    </row>
    <row r="2" spans="1:14" ht="30" customHeight="1" x14ac:dyDescent="0.15">
      <c r="A2" s="10"/>
      <c r="B2" s="10"/>
      <c r="C2" s="11"/>
      <c r="D2" s="12"/>
      <c r="E2" s="12"/>
      <c r="F2" s="13"/>
      <c r="G2" s="13"/>
      <c r="H2" s="13"/>
      <c r="I2" s="13"/>
      <c r="J2" s="13"/>
      <c r="K2" s="13"/>
      <c r="L2" s="13"/>
      <c r="M2" s="13"/>
      <c r="N2" s="13"/>
    </row>
    <row r="3" spans="1:14" ht="30" customHeight="1" x14ac:dyDescent="0.15">
      <c r="A3" s="140" t="s">
        <v>89</v>
      </c>
      <c r="B3" s="140"/>
      <c r="C3" s="140"/>
      <c r="D3" s="140"/>
      <c r="E3" s="140"/>
      <c r="F3" s="140"/>
      <c r="G3" s="140"/>
      <c r="H3" s="140"/>
      <c r="I3" s="140"/>
      <c r="J3" s="140"/>
      <c r="K3" s="140"/>
      <c r="L3" s="140"/>
      <c r="M3" s="140"/>
      <c r="N3" s="140"/>
    </row>
    <row r="4" spans="1:14" ht="30" customHeight="1" x14ac:dyDescent="0.15">
      <c r="A4" s="14"/>
      <c r="B4" s="14"/>
      <c r="C4" s="14"/>
      <c r="D4" s="14"/>
      <c r="E4" s="14"/>
      <c r="F4" s="14"/>
      <c r="G4" s="14"/>
      <c r="H4" s="14"/>
      <c r="I4" s="14"/>
      <c r="J4" s="14"/>
      <c r="K4" s="14"/>
      <c r="L4" s="14"/>
      <c r="M4" s="14"/>
      <c r="N4" s="14"/>
    </row>
    <row r="5" spans="1:14" s="17" customFormat="1" ht="30" customHeight="1" x14ac:dyDescent="0.15">
      <c r="A5" s="15" t="s">
        <v>54</v>
      </c>
      <c r="B5" s="15"/>
      <c r="C5" s="15"/>
      <c r="D5" s="15"/>
      <c r="E5" s="16"/>
      <c r="F5" s="16"/>
      <c r="G5" s="16"/>
      <c r="H5" s="16"/>
      <c r="I5" s="16"/>
      <c r="J5" s="16"/>
      <c r="K5" s="16"/>
      <c r="L5" s="16"/>
      <c r="M5" s="16"/>
      <c r="N5" s="16"/>
    </row>
    <row r="6" spans="1:14" s="17" customFormat="1" ht="30" customHeight="1" thickBot="1" x14ac:dyDescent="0.2">
      <c r="B6" s="18"/>
      <c r="C6" s="18"/>
      <c r="D6" s="18"/>
      <c r="E6" s="18"/>
      <c r="F6" s="18"/>
      <c r="G6" s="18"/>
      <c r="H6" s="18"/>
      <c r="I6" s="18"/>
      <c r="J6" s="18"/>
      <c r="K6" s="18"/>
      <c r="L6" s="18"/>
      <c r="M6" s="18"/>
      <c r="N6" s="19" t="s">
        <v>9</v>
      </c>
    </row>
    <row r="7" spans="1:14" s="26" customFormat="1" ht="80.099999999999994" customHeight="1" x14ac:dyDescent="0.15">
      <c r="A7" s="20" t="s">
        <v>40</v>
      </c>
      <c r="B7" s="21" t="s">
        <v>41</v>
      </c>
      <c r="C7" s="21" t="s">
        <v>42</v>
      </c>
      <c r="D7" s="21" t="s">
        <v>43</v>
      </c>
      <c r="E7" s="21" t="s">
        <v>44</v>
      </c>
      <c r="F7" s="22" t="s">
        <v>4</v>
      </c>
      <c r="G7" s="100" t="s">
        <v>81</v>
      </c>
      <c r="H7" s="23" t="s">
        <v>55</v>
      </c>
      <c r="I7" s="24" t="s">
        <v>45</v>
      </c>
      <c r="J7" s="25" t="s">
        <v>46</v>
      </c>
      <c r="K7" s="102" t="s">
        <v>83</v>
      </c>
      <c r="L7" s="102" t="s">
        <v>84</v>
      </c>
      <c r="M7" s="23" t="s">
        <v>135</v>
      </c>
      <c r="N7" s="106" t="s">
        <v>88</v>
      </c>
    </row>
    <row r="8" spans="1:14" ht="24.95" customHeight="1" thickBot="1" x14ac:dyDescent="0.2">
      <c r="A8" s="27"/>
      <c r="B8" s="28"/>
      <c r="C8" s="29"/>
      <c r="D8" s="29"/>
      <c r="E8" s="29"/>
      <c r="F8" s="30" t="s">
        <v>47</v>
      </c>
      <c r="G8" s="31" t="s">
        <v>48</v>
      </c>
      <c r="H8" s="32" t="s">
        <v>49</v>
      </c>
      <c r="I8" s="33" t="s">
        <v>50</v>
      </c>
      <c r="J8" s="34" t="s">
        <v>51</v>
      </c>
      <c r="K8" s="101" t="s">
        <v>82</v>
      </c>
      <c r="L8" s="101" t="s">
        <v>85</v>
      </c>
      <c r="M8" s="34" t="s">
        <v>86</v>
      </c>
      <c r="N8" s="35" t="s">
        <v>87</v>
      </c>
    </row>
    <row r="9" spans="1:14" ht="120" customHeight="1" thickTop="1" thickBot="1" x14ac:dyDescent="0.2">
      <c r="A9" s="36">
        <v>1</v>
      </c>
      <c r="B9" s="37" t="str">
        <f>基本データ入力!E13</f>
        <v>特別養護老人ホーム</v>
      </c>
      <c r="C9" s="37" t="str">
        <f>基本データ入力!E14</f>
        <v>特別養護老人ホーム○○</v>
      </c>
      <c r="D9" s="37" t="str">
        <f>基本データ入力!E10</f>
        <v>社会福祉法人○○会</v>
      </c>
      <c r="E9" s="37" t="str">
        <f>基本データ入力!E15</f>
        <v>宮崎県宮崎市橘通東2丁目10番1号</v>
      </c>
      <c r="F9" s="38">
        <f>基本データ入力!E18</f>
        <v>3800000</v>
      </c>
      <c r="G9" s="38">
        <f>基本データ入力!E19</f>
        <v>3500450</v>
      </c>
      <c r="H9" s="39" cm="1">
        <f t="array" ref="H9">_xlfn.IFS(基本データ入力!E16=基本データ入力!K8,基本データ入力!E17,基本データ入力!E16=基本データ入力!K9,基本データ入力!E17,基本データ入力!E16=基本データ入力!K10,基本データ入力!E17,基本データ入力!E16=基本データ入力!K11,1)</f>
        <v>1</v>
      </c>
      <c r="I9" s="40" cm="1">
        <f t="array" ref="I9">_xlfn.IFS(基本データ入力!E16=基本データ入力!K8,基本データ入力!I2,基本データ入力!E16=基本データ入力!K9,基本データ入力!I3,基本データ入力!E16=基本データ入力!K10,基本データ入力!I4,基本データ入力!E16=基本データ入力!K11,基本データ入力!I5)</f>
        <v>4710000</v>
      </c>
      <c r="J9" s="41">
        <f>H9*I9</f>
        <v>4710000</v>
      </c>
      <c r="K9" s="41">
        <f>ROUNDDOWN(MIN(G9,J9),-3)</f>
        <v>3500000</v>
      </c>
      <c r="L9" s="105"/>
      <c r="M9" s="41">
        <v>0</v>
      </c>
      <c r="N9" s="103"/>
    </row>
    <row r="10" spans="1:14" ht="99.95" customHeight="1" thickTop="1" thickBot="1" x14ac:dyDescent="0.2">
      <c r="A10" s="137" t="s">
        <v>5</v>
      </c>
      <c r="B10" s="138"/>
      <c r="C10" s="42"/>
      <c r="D10" s="42"/>
      <c r="E10" s="42"/>
      <c r="F10" s="43">
        <f>F9</f>
        <v>3800000</v>
      </c>
      <c r="G10" s="43">
        <f>G9</f>
        <v>3500450</v>
      </c>
      <c r="H10" s="44">
        <f>H9</f>
        <v>1</v>
      </c>
      <c r="I10" s="45"/>
      <c r="J10" s="43">
        <f>J9</f>
        <v>4710000</v>
      </c>
      <c r="K10" s="43">
        <f>K9</f>
        <v>3500000</v>
      </c>
      <c r="L10" s="44">
        <f>基本データ入力!E23</f>
        <v>3600000</v>
      </c>
      <c r="M10" s="43">
        <v>0</v>
      </c>
      <c r="N10" s="104">
        <f>L10-K10</f>
        <v>100000</v>
      </c>
    </row>
    <row r="11" spans="1:14" ht="24.95" customHeight="1" x14ac:dyDescent="0.15">
      <c r="A11" s="139" t="s">
        <v>52</v>
      </c>
      <c r="B11" s="139"/>
      <c r="C11" s="139"/>
      <c r="D11" s="139"/>
      <c r="E11" s="139"/>
      <c r="F11" s="139"/>
      <c r="G11" s="139"/>
      <c r="H11" s="139"/>
      <c r="I11" s="139"/>
      <c r="J11" s="139"/>
      <c r="K11" s="98"/>
      <c r="L11" s="98"/>
      <c r="M11" s="98"/>
      <c r="N11" s="2"/>
    </row>
    <row r="12" spans="1:14" ht="24.95" customHeight="1" x14ac:dyDescent="0.15">
      <c r="A12" s="46" t="s">
        <v>53</v>
      </c>
      <c r="B12" s="46"/>
      <c r="C12" s="46"/>
      <c r="D12" s="46"/>
      <c r="E12" s="46"/>
      <c r="F12" s="46"/>
      <c r="G12" s="46"/>
      <c r="H12" s="46"/>
      <c r="I12" s="46"/>
      <c r="J12" s="46"/>
      <c r="K12" s="46"/>
      <c r="L12" s="46"/>
      <c r="M12" s="46"/>
      <c r="N12" s="2"/>
    </row>
    <row r="13" spans="1:14" ht="24.95" customHeight="1" x14ac:dyDescent="0.15">
      <c r="A13" s="46" t="s">
        <v>56</v>
      </c>
      <c r="B13" s="46"/>
      <c r="C13" s="46"/>
      <c r="D13" s="46"/>
      <c r="E13" s="46"/>
      <c r="F13" s="46"/>
      <c r="G13" s="46"/>
      <c r="H13" s="46"/>
      <c r="I13" s="46"/>
      <c r="J13" s="46"/>
      <c r="K13" s="46"/>
      <c r="L13" s="46"/>
      <c r="M13" s="46"/>
      <c r="N13" s="2"/>
    </row>
    <row r="14" spans="1:14" ht="24.95" customHeight="1" x14ac:dyDescent="0.15">
      <c r="A14" s="46" t="s">
        <v>57</v>
      </c>
      <c r="B14" s="46"/>
      <c r="C14" s="46"/>
      <c r="D14" s="46"/>
      <c r="E14" s="46"/>
      <c r="F14" s="46"/>
      <c r="G14" s="46"/>
      <c r="H14" s="46"/>
      <c r="I14" s="46"/>
      <c r="J14" s="46"/>
      <c r="K14" s="46"/>
      <c r="L14" s="46"/>
      <c r="M14" s="46"/>
      <c r="N14" s="2"/>
    </row>
    <row r="15" spans="1:14" ht="24.95" customHeight="1" x14ac:dyDescent="0.15">
      <c r="A15" s="46" t="s">
        <v>58</v>
      </c>
      <c r="B15" s="46"/>
      <c r="C15" s="2"/>
      <c r="D15" s="46"/>
      <c r="E15" s="46"/>
      <c r="F15" s="46"/>
      <c r="G15" s="46"/>
      <c r="H15" s="46"/>
      <c r="I15" s="46"/>
      <c r="J15" s="46"/>
      <c r="K15" s="46"/>
      <c r="L15" s="46"/>
      <c r="M15" s="46"/>
      <c r="N15" s="2"/>
    </row>
  </sheetData>
  <mergeCells count="3">
    <mergeCell ref="A10:B10"/>
    <mergeCell ref="A11:J11"/>
    <mergeCell ref="A3:N3"/>
  </mergeCells>
  <phoneticPr fontId="2"/>
  <printOptions horizontalCentered="1"/>
  <pageMargins left="0.59055118110236227" right="0.59055118110236227" top="0.78740157480314965" bottom="0.78740157480314965" header="0" footer="0"/>
  <pageSetup paperSize="9" scale="49"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pageSetUpPr fitToPage="1"/>
  </sheetPr>
  <dimension ref="A1:E16"/>
  <sheetViews>
    <sheetView showZeros="0" view="pageBreakPreview" zoomScaleNormal="100" zoomScaleSheetLayoutView="100" workbookViewId="0">
      <selection activeCell="D4" sqref="D4"/>
    </sheetView>
  </sheetViews>
  <sheetFormatPr defaultRowHeight="14.25" x14ac:dyDescent="0.15"/>
  <cols>
    <col min="1" max="3" width="25.625" style="47" customWidth="1"/>
    <col min="4" max="4" width="9" style="47"/>
    <col min="5" max="5" width="25.625" style="47" customWidth="1"/>
    <col min="6" max="16384" width="9" style="47"/>
  </cols>
  <sheetData>
    <row r="1" spans="1:5" ht="30" customHeight="1" x14ac:dyDescent="0.15">
      <c r="A1" s="47" t="s">
        <v>78</v>
      </c>
    </row>
    <row r="2" spans="1:5" ht="30" customHeight="1" x14ac:dyDescent="0.15"/>
    <row r="3" spans="1:5" ht="30" customHeight="1" x14ac:dyDescent="0.15">
      <c r="A3" s="141" t="s">
        <v>79</v>
      </c>
      <c r="B3" s="141"/>
      <c r="C3" s="141"/>
      <c r="E3" s="115" t="s">
        <v>133</v>
      </c>
    </row>
    <row r="4" spans="1:5" ht="30" customHeight="1" x14ac:dyDescent="0.15">
      <c r="E4" s="115" t="s">
        <v>134</v>
      </c>
    </row>
    <row r="5" spans="1:5" ht="30" customHeight="1" x14ac:dyDescent="0.15">
      <c r="A5" s="47" t="s">
        <v>8</v>
      </c>
    </row>
    <row r="6" spans="1:5" ht="30" customHeight="1" thickBot="1" x14ac:dyDescent="0.2">
      <c r="C6" s="48" t="s">
        <v>9</v>
      </c>
    </row>
    <row r="7" spans="1:5" ht="30" customHeight="1" thickBot="1" x14ac:dyDescent="0.2">
      <c r="A7" s="49" t="s">
        <v>65</v>
      </c>
      <c r="B7" s="50" t="s">
        <v>10</v>
      </c>
      <c r="C7" s="51" t="s">
        <v>11</v>
      </c>
    </row>
    <row r="8" spans="1:5" ht="30" customHeight="1" thickTop="1" x14ac:dyDescent="0.15">
      <c r="A8" s="52" t="s">
        <v>60</v>
      </c>
      <c r="B8" s="53">
        <f>'内訳書(様式7)'!K10</f>
        <v>3500000</v>
      </c>
      <c r="C8" s="54"/>
    </row>
    <row r="9" spans="1:5" ht="30" customHeight="1" thickBot="1" x14ac:dyDescent="0.2">
      <c r="A9" s="55" t="s">
        <v>61</v>
      </c>
      <c r="B9" s="56">
        <f>IF(B10-B8=0,"0",B10-B8)</f>
        <v>300000</v>
      </c>
      <c r="C9" s="57"/>
    </row>
    <row r="10" spans="1:5" ht="30" customHeight="1" thickBot="1" x14ac:dyDescent="0.2">
      <c r="A10" s="58" t="s">
        <v>66</v>
      </c>
      <c r="B10" s="59">
        <f>B16</f>
        <v>3800000</v>
      </c>
      <c r="C10" s="57"/>
    </row>
    <row r="11" spans="1:5" ht="30" customHeight="1" x14ac:dyDescent="0.15"/>
    <row r="12" spans="1:5" ht="30" customHeight="1" x14ac:dyDescent="0.15"/>
    <row r="13" spans="1:5" ht="30" customHeight="1" thickBot="1" x14ac:dyDescent="0.2">
      <c r="A13" s="47" t="s">
        <v>62</v>
      </c>
      <c r="C13" s="48" t="s">
        <v>9</v>
      </c>
    </row>
    <row r="14" spans="1:5" ht="30" customHeight="1" thickBot="1" x14ac:dyDescent="0.2">
      <c r="A14" s="49" t="s">
        <v>65</v>
      </c>
      <c r="B14" s="50" t="s">
        <v>12</v>
      </c>
      <c r="C14" s="51" t="s">
        <v>11</v>
      </c>
    </row>
    <row r="15" spans="1:5" ht="30" customHeight="1" thickTop="1" thickBot="1" x14ac:dyDescent="0.2">
      <c r="A15" s="60" t="str">
        <f>IF(基本データ入力!E16=基本データ入力!K8,'予算書(様式8)'!E3,'予算書(様式8)'!E4)</f>
        <v>陰圧一式</v>
      </c>
      <c r="B15" s="61">
        <f>基本データ入力!E18</f>
        <v>3800000</v>
      </c>
      <c r="C15" s="3"/>
    </row>
    <row r="16" spans="1:5" ht="30" customHeight="1" thickBot="1" x14ac:dyDescent="0.2">
      <c r="A16" s="58" t="s">
        <v>66</v>
      </c>
      <c r="B16" s="59">
        <f>SUM(B15:B15)</f>
        <v>3800000</v>
      </c>
      <c r="C16" s="57"/>
    </row>
  </sheetData>
  <mergeCells count="1">
    <mergeCell ref="A3:C3"/>
  </mergeCells>
  <phoneticPr fontId="2"/>
  <printOptions horizontalCentered="1"/>
  <pageMargins left="0.78740157480314965" right="0.39370078740157483" top="0.39370078740157483" bottom="0.39370078740157483"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基本データ入力</vt:lpstr>
      <vt:lpstr>申請書(別紙4)</vt:lpstr>
      <vt:lpstr>内訳書(様式7)</vt:lpstr>
      <vt:lpstr>予算書(様式8)</vt:lpstr>
      <vt:lpstr>基本データ入力!Print_Area</vt:lpstr>
      <vt:lpstr>'申請書(別紙4)'!Print_Area</vt:lpstr>
      <vt:lpstr>'内訳書(様式7)'!Print_Area</vt:lpstr>
      <vt:lpstr>'予算書(様式8)'!Print_Area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児玉 雄之輔</cp:lastModifiedBy>
  <cp:lastPrinted>2024-01-12T02:48:13Z</cp:lastPrinted>
  <dcterms:created xsi:type="dcterms:W3CDTF">2009-08-28T05:39:45Z</dcterms:created>
  <dcterms:modified xsi:type="dcterms:W3CDTF">2024-01-12T05:56:12Z</dcterms:modified>
</cp:coreProperties>
</file>