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0ABDB4B7-9BF2-4E96-922B-D4449750AA32}" xr6:coauthVersionLast="47" xr6:coauthVersionMax="47" xr10:uidLastSave="{00000000-0000-0000-0000-000000000000}"/>
  <workbookProtection workbookAlgorithmName="SHA-512" workbookHashValue="DjQISWWGaD0mKKza4gtOrSlYvyFT1vR0SMXfrqqOBTgfsEJb2RcCwqdLs4A/OmB3Kubd6bx94+wuoSwBxJ5giQ==" workbookSaltValue="NOn1zd6HB+OTNhjqQ2p23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<sst xmlns="http://schemas.openxmlformats.org/spreadsheetml/2006/main" count="228" uniqueCount="112">
  <si>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</si>
  <si>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</si>
  <si>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</si>
  <si>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</si>
  <si>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</si>
  <si>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</si>
  <si>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</si>
  <si>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</si>
  <si>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</si>
  <si>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</si>
  <si>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</si>
  <si>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</si>
  <si>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</si>
  <si>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</si>
  <si>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</si>
  <si>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</si>
  <si>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</si>
  <si>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</si>
  <si>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</si>
  <si>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</si>
  <si>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</si>
  <si>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</si>
  <si>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</si>
  <si>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</si>
  <si>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</si>
  <si>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</si>
  <si>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</si>
  <si>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</si>
  <si>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</si>
  <si>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</si>
  <si>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</si>
  <si>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</si>
  <si>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</si>
  <si>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</si>
  <si>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</si>
  <si>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</si>
  <si>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</si>
  <si>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</si>
  <si>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</si>
  <si>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</si>
  <si>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</si>
  <si>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</si>
  <si>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</si>
  <si>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</si>
  <si>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</si>
  <si>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</si>
  <si>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</si>
  <si>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</si>
  <si>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</si>
  <si>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</si>
  <si>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</si>
  <si>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</si>
  <si>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</si>
  <si>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</si>
  <si>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</si>
  <si>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</si>
  <si>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</si>
  <si>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</si>
  <si>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</si>
  <si>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</si>
  <si>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</si>
  <si>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</si>
  <si>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</si>
  <si>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</si>
  <si>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</si>
  <si>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</si>
  <si>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</si>
  <si>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</si>
  <si>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</si>
  <si>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</si>
  <si>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</si>
  <si>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</si>
  <si>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</si>
  <si>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</si>
  <si>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</si>
  <si>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</si>
  <si>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</si>
  <si>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</si>
  <si>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</si>
  <si>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</si>
  <si>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</si>
  <si>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</si>
  <si>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</si>
  <si>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</si>
  <si>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</si>
  <si>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</si>
  <si>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</si>
  <si>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</si>
  <si>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</si>
  <si>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</si>
  <si>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</si>
  <si>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</si>
  <si>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宮崎市</t>
  </si>
  <si>
    <t>法適用</t>
  </si>
  <si>
    <t>水道事業</t>
  </si>
  <si>
    <t>末端給水事業</t>
  </si>
  <si>
    <t>A1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</si>
  <si>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</si>
  <si>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</si>
  <si>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</si>
  <si>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</si>
  <si>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</si>
  <si>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</si>
  <si>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</si>
  <si>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</si>
  <si>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</si>
  <si>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</si>
  <si>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</si>
  <si>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</si>
  <si>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［有形固定資産減価償却率］は、老朽化した施設の更新や耐震化事業等を計画的に進めており、類似団体平均や全国平均よりも低くなっています。
　［管路経年化率］は、過去に集中的に整備してきた管路が次々に耐用年数を迎えていることから、大きく上昇しました。
　［管路更新率］は、当該年度の投資計画や更新工事等の状況で変動しますが、類似団体平均や全国平均と比べ低い更新率となっています。
　今後とも、緊急度や重要度を考慮し、効率的かつ効果的な経年管の更新に取組む必要があります。</t>
    <rPh sb="215" eb="217">
      <t>ケイネン</t>
    </rPh>
    <rPh sb="217" eb="218">
      <t>カン</t>
    </rPh>
    <phoneticPr fontId="1"/>
  </si>
  <si>
    <t>　有収水量が減少傾向にあるなかで、事業資産の老朽化に伴う更新需要の増加や大規模災害に備えた耐震化対策等が急務となっており、経営環境は厳しさを増しています。
　そのため、将来にわたって安定的に事業を継続し発展させるため「みやざき水ビジョン2020」に掲げた実施方策及び取組内容を実行しながら、「経営戦略」に基づきアセットマネジメント等を活用した効率的・効果的な更新・投資を行うとともに、料金体系の見直しを検討する必要があります。</t>
    <rPh sb="52" eb="54">
      <t>キュウム</t>
    </rPh>
    <phoneticPr fontId="1"/>
  </si>
  <si>
    <t>●経営の健全性について
　令和3年度は2年度に実施した新型コロナウイルス感染症に係る水道料金の減額措置を行っていないため、経常収益が増加し[経常収支比率]は上昇しました。
　[累積欠損金比率]は0％が継続しており、［流動比率］は低下しているものの200%以上を維持し、支払能力は十分な水準にあります。
　［企業債残高対給水収益比率］は企業債残高の減少に努めており、大きく低下しましたが未だに類似団体平均より２倍以上有ります。
　［料金回収率］はコロナ禍による水道料金の減額措置がなかったため、100％以上に回復しました。
　今後とも資金残高との調整を図りながら、企業債の借入額の抑制に取組む必要があります。　
●効率性について
　［給水原価］は、類似団体や全国の平均よりも低いものの、費用の増加や有収水量が減少したため上昇しています。
　［施設利用率］は類似団体平均より高く、施設活用の効率性は高いといえます。
　［有収率］は、類似団体や全国平均と比較すると低い数値であるため、経年管の更新等の漏水対策を実施し、給水の効率性を高める必要があります。</t>
    <rPh sb="192" eb="193">
      <t>イマ</t>
    </rPh>
    <rPh sb="195" eb="197">
      <t>ルイジ</t>
    </rPh>
    <rPh sb="197" eb="199">
      <t>ダンタイ</t>
    </rPh>
    <rPh sb="199" eb="201">
      <t>ヘイキン</t>
    </rPh>
    <rPh sb="204" eb="207">
      <t>バイイジョウ</t>
    </rPh>
    <rPh sb="207" eb="208">
      <t>ア</t>
    </rPh>
    <rPh sb="225" eb="226">
      <t>ワザワイ</t>
    </rPh>
    <rPh sb="229" eb="231">
      <t>スイドウ</t>
    </rPh>
    <rPh sb="231" eb="233">
      <t>リョウキン</t>
    </rPh>
    <rPh sb="234" eb="236">
      <t>ゲンガク</t>
    </rPh>
    <rPh sb="236" eb="238">
      <t>ソチ</t>
    </rPh>
    <rPh sb="343" eb="345">
      <t>ヒヨウ</t>
    </rPh>
    <rPh sb="346" eb="348">
      <t>ゾウカ</t>
    </rPh>
    <rPh sb="349" eb="351">
      <t>ユウシュウ</t>
    </rPh>
    <rPh sb="351" eb="353">
      <t>スイリョウ</t>
    </rPh>
    <rPh sb="354" eb="356">
      <t>ゲンショウ</t>
    </rPh>
    <rPh sb="360" eb="362">
      <t>ジョウショウ</t>
    </rPh>
    <rPh sb="420" eb="422">
      <t>ゼンコク</t>
    </rPh>
    <rPh sb="440" eb="442">
      <t>ケイネン</t>
    </rPh>
    <rPh sb="442" eb="443">
      <t>クダ</t>
    </rPh>
    <rPh sb="453" eb="455">
      <t>ジッシ</t>
    </rPh>
    <rPh sb="462" eb="463">
      <t>セイ</t>
    </rPh>
    <rPh sb="464" eb="465">
      <t>タカ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</si>
</sst>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0.76</c:v>
                </c:pt>
                <c:pt idx="1">
                  <c:v>0.64</c:v>
                </c:pt>
                <c:pt idx="2">
                  <c:v>0.75</c:v>
                </c:pt>
                <c:pt idx="3">
                  <c:v>0.64</c:v>
                </c:pt>
                <c:pt idx="4">
                  <c:v>0.64</c:v>
                </c:pt>
              </c:numCache>
            </c:numRef>
          </c:val>
          <c:extLst>
            <c:ext xmlns:c16="http://schemas.microsoft.com/office/drawing/2014/chart" uri="{C3380CC4-5D6E-409C-BE32-E72D297353CC}">
              <c16:uniqueId val="{00000000-2212-45CD-ABC5-754DAE08BC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2212-45CD-ABC5-754DAE08BC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68.61</c:v>
                </c:pt>
                <c:pt idx="1">
                  <c:v>67.88</c:v>
                </c:pt>
                <c:pt idx="2">
                  <c:v>66.819999999999993</c:v>
                </c:pt>
                <c:pt idx="3">
                  <c:v>67.239999999999995</c:v>
                </c:pt>
                <c:pt idx="4">
                  <c:v>67.3</c:v>
                </c:pt>
              </c:numCache>
            </c:numRef>
          </c:val>
          <c:extLst>
            <c:ext xmlns:c16="http://schemas.microsoft.com/office/drawing/2014/chart" uri="{C3380CC4-5D6E-409C-BE32-E72D297353CC}">
              <c16:uniqueId val="{00000000-B591-4774-9456-98C2358E7D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B591-4774-9456-98C2358E7D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89.63</c:v>
                </c:pt>
                <c:pt idx="1">
                  <c:v>89.36</c:v>
                </c:pt>
                <c:pt idx="2">
                  <c:v>89.96</c:v>
                </c:pt>
                <c:pt idx="3">
                  <c:v>90.09</c:v>
                </c:pt>
                <c:pt idx="4">
                  <c:v>89.22</c:v>
                </c:pt>
              </c:numCache>
            </c:numRef>
          </c:val>
          <c:extLst>
            <c:ext xmlns:c16="http://schemas.microsoft.com/office/drawing/2014/chart" uri="{C3380CC4-5D6E-409C-BE32-E72D297353CC}">
              <c16:uniqueId val="{00000000-333B-4BF7-ACE9-2F3F4E1D33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333B-4BF7-ACE9-2F3F4E1D33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118.7</c:v>
                </c:pt>
                <c:pt idx="1">
                  <c:v>119.54</c:v>
                </c:pt>
                <c:pt idx="2">
                  <c:v>116.22</c:v>
                </c:pt>
                <c:pt idx="3">
                  <c:v>106.44</c:v>
                </c:pt>
                <c:pt idx="4">
                  <c:v>112.71</c:v>
                </c:pt>
              </c:numCache>
            </c:numRef>
          </c:val>
          <c:extLst>
            <c:ext xmlns:c16="http://schemas.microsoft.com/office/drawing/2014/chart" uri="{C3380CC4-5D6E-409C-BE32-E72D297353CC}">
              <c16:uniqueId val="{00000000-8D54-4BAC-8DDA-C3AEC157E5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8D54-4BAC-8DDA-C3AEC157E5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45.25</c:v>
                </c:pt>
                <c:pt idx="1">
                  <c:v>46.15</c:v>
                </c:pt>
                <c:pt idx="2">
                  <c:v>47.24</c:v>
                </c:pt>
                <c:pt idx="3">
                  <c:v>48.71</c:v>
                </c:pt>
                <c:pt idx="4">
                  <c:v>46.66</c:v>
                </c:pt>
              </c:numCache>
            </c:numRef>
          </c:val>
          <c:extLst>
            <c:ext xmlns:c16="http://schemas.microsoft.com/office/drawing/2014/chart" uri="{C3380CC4-5D6E-409C-BE32-E72D297353CC}">
              <c16:uniqueId val="{00000000-A14A-421F-9E92-F8D518DDCA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A14A-421F-9E92-F8D518DDCA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16.73</c:v>
                </c:pt>
                <c:pt idx="1">
                  <c:v>18.940000000000001</c:v>
                </c:pt>
                <c:pt idx="2">
                  <c:v>21.09</c:v>
                </c:pt>
                <c:pt idx="3">
                  <c:v>22.44</c:v>
                </c:pt>
                <c:pt idx="4">
                  <c:v>29.01</c:v>
                </c:pt>
              </c:numCache>
            </c:numRef>
          </c:val>
          <c:extLst>
            <c:ext xmlns:c16="http://schemas.microsoft.com/office/drawing/2014/chart" uri="{C3380CC4-5D6E-409C-BE32-E72D297353CC}">
              <c16:uniqueId val="{00000000-B0DF-4A0E-AAE7-D7477878B0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B0DF-4A0E-AAE7-D7477878B0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65-4B54-A4C3-7153195C75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F65-4B54-A4C3-7153195C75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299.83999999999997</c:v>
                </c:pt>
                <c:pt idx="1">
                  <c:v>272.58999999999997</c:v>
                </c:pt>
                <c:pt idx="2">
                  <c:v>262.51</c:v>
                </c:pt>
                <c:pt idx="3">
                  <c:v>231.42</c:v>
                </c:pt>
                <c:pt idx="4">
                  <c:v>209.03</c:v>
                </c:pt>
              </c:numCache>
            </c:numRef>
          </c:val>
          <c:extLst>
            <c:ext xmlns:c16="http://schemas.microsoft.com/office/drawing/2014/chart" uri="{C3380CC4-5D6E-409C-BE32-E72D297353CC}">
              <c16:uniqueId val="{00000000-0C51-4BE5-B704-E29179A80E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0C51-4BE5-B704-E29179A80E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524.91999999999996</c:v>
                </c:pt>
                <c:pt idx="1">
                  <c:v>529.27</c:v>
                </c:pt>
                <c:pt idx="2">
                  <c:v>521.09</c:v>
                </c:pt>
                <c:pt idx="3">
                  <c:v>562.25</c:v>
                </c:pt>
                <c:pt idx="4">
                  <c:v>517.02</c:v>
                </c:pt>
              </c:numCache>
            </c:numRef>
          </c:val>
          <c:extLst>
            <c:ext xmlns:c16="http://schemas.microsoft.com/office/drawing/2014/chart" uri="{C3380CC4-5D6E-409C-BE32-E72D297353CC}">
              <c16:uniqueId val="{00000000-52D6-48AB-B963-1EF1B8C150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52D6-48AB-B963-1EF1B8C150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111.25</c:v>
                </c:pt>
                <c:pt idx="1">
                  <c:v>111.92</c:v>
                </c:pt>
                <c:pt idx="2">
                  <c:v>109.31</c:v>
                </c:pt>
                <c:pt idx="3">
                  <c:v>98.88</c:v>
                </c:pt>
                <c:pt idx="4">
                  <c:v>105.51</c:v>
                </c:pt>
              </c:numCache>
            </c:numRef>
          </c:val>
          <c:extLst>
            <c:ext xmlns:c16="http://schemas.microsoft.com/office/drawing/2014/chart" uri="{C3380CC4-5D6E-409C-BE32-E72D297353CC}">
              <c16:uniqueId val="{00000000-B09A-42E9-B806-721B4A668E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B09A-42E9-B806-721B4A668E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146.84</c:v>
                </c:pt>
                <c:pt idx="1">
                  <c:v>145.91</c:v>
                </c:pt>
                <c:pt idx="2">
                  <c:v>149.29</c:v>
                </c:pt>
                <c:pt idx="3">
                  <c:v>150.19999999999999</c:v>
                </c:pt>
                <c:pt idx="4">
                  <c:v>153.65</c:v>
                </c:pt>
              </c:numCache>
            </c:numRef>
          </c:val>
          <c:extLst>
            <c:ext xmlns:c16="http://schemas.microsoft.com/office/drawing/2014/chart" uri="{C3380CC4-5D6E-409C-BE32-E72D297353CC}">
              <c16:uniqueId val="{00000000-DBD6-4C16-AB59-872E98D9CE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DBD6-4C16-AB59-872E98D9CE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751185" y="6743700"/>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宮崎市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7</v>
      </c>
      <c r="C7" s="34"/>
      <c r="D7" s="34"/>
      <c r="E7" s="34"/>
      <c r="F7" s="34"/>
      <c r="G7" s="34"/>
      <c r="H7" s="34"/>
      <c r="I7" s="33" t="s">
        <v>13</v>
      </c>
      <c r="J7" s="34"/>
      <c r="K7" s="34"/>
      <c r="L7" s="34"/>
      <c r="M7" s="34"/>
      <c r="N7" s="34"/>
      <c r="O7" s="35"/>
      <c r="P7" s="36" t="s">
        <v>6</v>
      </c>
      <c r="Q7" s="36"/>
      <c r="R7" s="36"/>
      <c r="S7" s="36"/>
      <c r="T7" s="36"/>
      <c r="U7" s="36"/>
      <c r="V7" s="36"/>
      <c r="W7" s="36" t="s">
        <v>14</v>
      </c>
      <c r="X7" s="36"/>
      <c r="Y7" s="36"/>
      <c r="Z7" s="36"/>
      <c r="AA7" s="36"/>
      <c r="AB7" s="36"/>
      <c r="AC7" s="36"/>
      <c r="AD7" s="36" t="s">
        <v>5</v>
      </c>
      <c r="AE7" s="36"/>
      <c r="AF7" s="36"/>
      <c r="AG7" s="36"/>
      <c r="AH7" s="36"/>
      <c r="AI7" s="36"/>
      <c r="AJ7" s="36"/>
      <c r="AK7" s="2"/>
      <c r="AL7" s="36" t="s">
        <v>16</v>
      </c>
      <c r="AM7" s="36"/>
      <c r="AN7" s="36"/>
      <c r="AO7" s="36"/>
      <c r="AP7" s="36"/>
      <c r="AQ7" s="36"/>
      <c r="AR7" s="36"/>
      <c r="AS7" s="36"/>
      <c r="AT7" s="33" t="s">
        <v>11</v>
      </c>
      <c r="AU7" s="34"/>
      <c r="AV7" s="34"/>
      <c r="AW7" s="34"/>
      <c r="AX7" s="34"/>
      <c r="AY7" s="34"/>
      <c r="AZ7" s="34"/>
      <c r="BA7" s="34"/>
      <c r="BB7" s="36" t="s">
        <v>17</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400918</v>
      </c>
      <c r="AM8" s="44"/>
      <c r="AN8" s="44"/>
      <c r="AO8" s="44"/>
      <c r="AP8" s="44"/>
      <c r="AQ8" s="44"/>
      <c r="AR8" s="44"/>
      <c r="AS8" s="44"/>
      <c r="AT8" s="45">
        <f>データ!$S$6</f>
        <v>643.57000000000005</v>
      </c>
      <c r="AU8" s="46"/>
      <c r="AV8" s="46"/>
      <c r="AW8" s="46"/>
      <c r="AX8" s="46"/>
      <c r="AY8" s="46"/>
      <c r="AZ8" s="46"/>
      <c r="BA8" s="46"/>
      <c r="BB8" s="47">
        <f>データ!$T$6</f>
        <v>622.96</v>
      </c>
      <c r="BC8" s="47"/>
      <c r="BD8" s="47"/>
      <c r="BE8" s="47"/>
      <c r="BF8" s="47"/>
      <c r="BG8" s="47"/>
      <c r="BH8" s="47"/>
      <c r="BI8" s="47"/>
      <c r="BJ8" s="3"/>
      <c r="BK8" s="3"/>
      <c r="BL8" s="48" t="s">
        <v>12</v>
      </c>
      <c r="BM8" s="49"/>
      <c r="BN8" s="50" t="s">
        <v>20</v>
      </c>
      <c r="BO8" s="50"/>
      <c r="BP8" s="50"/>
      <c r="BQ8" s="50"/>
      <c r="BR8" s="50"/>
      <c r="BS8" s="50"/>
      <c r="BT8" s="50"/>
      <c r="BU8" s="50"/>
      <c r="BV8" s="50"/>
      <c r="BW8" s="50"/>
      <c r="BX8" s="50"/>
      <c r="BY8" s="51"/>
    </row>
    <row r="9" spans="1:78" ht="18.75" customHeight="1" x14ac:dyDescent="0.2">
      <c r="A9" s="2"/>
      <c r="B9" s="33" t="s">
        <v>22</v>
      </c>
      <c r="C9" s="34"/>
      <c r="D9" s="34"/>
      <c r="E9" s="34"/>
      <c r="F9" s="34"/>
      <c r="G9" s="34"/>
      <c r="H9" s="34"/>
      <c r="I9" s="33" t="s">
        <v>23</v>
      </c>
      <c r="J9" s="34"/>
      <c r="K9" s="34"/>
      <c r="L9" s="34"/>
      <c r="M9" s="34"/>
      <c r="N9" s="34"/>
      <c r="O9" s="35"/>
      <c r="P9" s="36" t="s">
        <v>25</v>
      </c>
      <c r="Q9" s="36"/>
      <c r="R9" s="36"/>
      <c r="S9" s="36"/>
      <c r="T9" s="36"/>
      <c r="U9" s="36"/>
      <c r="V9" s="36"/>
      <c r="W9" s="36" t="s">
        <v>21</v>
      </c>
      <c r="X9" s="36"/>
      <c r="Y9" s="36"/>
      <c r="Z9" s="36"/>
      <c r="AA9" s="36"/>
      <c r="AB9" s="36"/>
      <c r="AC9" s="36"/>
      <c r="AD9" s="2"/>
      <c r="AE9" s="2"/>
      <c r="AF9" s="2"/>
      <c r="AG9" s="2"/>
      <c r="AH9" s="2"/>
      <c r="AI9" s="2"/>
      <c r="AJ9" s="2"/>
      <c r="AK9" s="2"/>
      <c r="AL9" s="36" t="s">
        <v>26</v>
      </c>
      <c r="AM9" s="36"/>
      <c r="AN9" s="36"/>
      <c r="AO9" s="36"/>
      <c r="AP9" s="36"/>
      <c r="AQ9" s="36"/>
      <c r="AR9" s="36"/>
      <c r="AS9" s="36"/>
      <c r="AT9" s="33" t="s">
        <v>30</v>
      </c>
      <c r="AU9" s="34"/>
      <c r="AV9" s="34"/>
      <c r="AW9" s="34"/>
      <c r="AX9" s="34"/>
      <c r="AY9" s="34"/>
      <c r="AZ9" s="34"/>
      <c r="BA9" s="34"/>
      <c r="BB9" s="36" t="s">
        <v>15</v>
      </c>
      <c r="BC9" s="36"/>
      <c r="BD9" s="36"/>
      <c r="BE9" s="36"/>
      <c r="BF9" s="36"/>
      <c r="BG9" s="36"/>
      <c r="BH9" s="36"/>
      <c r="BI9" s="36"/>
      <c r="BJ9" s="3"/>
      <c r="BK9" s="3"/>
      <c r="BL9" s="52" t="s">
        <v>31</v>
      </c>
      <c r="BM9" s="53"/>
      <c r="BN9" s="54" t="s">
        <v>33</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51.31</v>
      </c>
      <c r="J10" s="46"/>
      <c r="K10" s="46"/>
      <c r="L10" s="46"/>
      <c r="M10" s="46"/>
      <c r="N10" s="46"/>
      <c r="O10" s="56"/>
      <c r="P10" s="47">
        <f>データ!$P$6</f>
        <v>99.51</v>
      </c>
      <c r="Q10" s="47"/>
      <c r="R10" s="47"/>
      <c r="S10" s="47"/>
      <c r="T10" s="47"/>
      <c r="U10" s="47"/>
      <c r="V10" s="47"/>
      <c r="W10" s="44">
        <f>データ!$Q$6</f>
        <v>2959</v>
      </c>
      <c r="X10" s="44"/>
      <c r="Y10" s="44"/>
      <c r="Z10" s="44"/>
      <c r="AA10" s="44"/>
      <c r="AB10" s="44"/>
      <c r="AC10" s="44"/>
      <c r="AD10" s="2"/>
      <c r="AE10" s="2"/>
      <c r="AF10" s="2"/>
      <c r="AG10" s="2"/>
      <c r="AH10" s="2"/>
      <c r="AI10" s="2"/>
      <c r="AJ10" s="2"/>
      <c r="AK10" s="2"/>
      <c r="AL10" s="44">
        <f>データ!$U$6</f>
        <v>397919</v>
      </c>
      <c r="AM10" s="44"/>
      <c r="AN10" s="44"/>
      <c r="AO10" s="44"/>
      <c r="AP10" s="44"/>
      <c r="AQ10" s="44"/>
      <c r="AR10" s="44"/>
      <c r="AS10" s="44"/>
      <c r="AT10" s="45">
        <f>データ!$V$6</f>
        <v>324.27</v>
      </c>
      <c r="AU10" s="46"/>
      <c r="AV10" s="46"/>
      <c r="AW10" s="46"/>
      <c r="AX10" s="46"/>
      <c r="AY10" s="46"/>
      <c r="AZ10" s="46"/>
      <c r="BA10" s="46"/>
      <c r="BB10" s="47">
        <f>データ!$W$6</f>
        <v>1227.1199999999999</v>
      </c>
      <c r="BC10" s="47"/>
      <c r="BD10" s="47"/>
      <c r="BE10" s="47"/>
      <c r="BF10" s="47"/>
      <c r="BG10" s="47"/>
      <c r="BH10" s="47"/>
      <c r="BI10" s="47"/>
      <c r="BJ10" s="2"/>
      <c r="BK10" s="2"/>
      <c r="BL10" s="57" t="s">
        <v>35</v>
      </c>
      <c r="BM10" s="58"/>
      <c r="BN10" s="59" t="s">
        <v>4</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36</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38</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39</v>
      </c>
      <c r="BM14" s="71"/>
      <c r="BN14" s="71"/>
      <c r="BO14" s="71"/>
      <c r="BP14" s="71"/>
      <c r="BQ14" s="71"/>
      <c r="BR14" s="71"/>
      <c r="BS14" s="71"/>
      <c r="BT14" s="71"/>
      <c r="BU14" s="71"/>
      <c r="BV14" s="71"/>
      <c r="BW14" s="71"/>
      <c r="BX14" s="71"/>
      <c r="BY14" s="71"/>
      <c r="BZ14" s="72"/>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41</v>
      </c>
      <c r="BM45" s="71"/>
      <c r="BN45" s="71"/>
      <c r="BO45" s="71"/>
      <c r="BP45" s="71"/>
      <c r="BQ45" s="71"/>
      <c r="BR45" s="71"/>
      <c r="BS45" s="71"/>
      <c r="BT45" s="71"/>
      <c r="BU45" s="71"/>
      <c r="BV45" s="71"/>
      <c r="BW45" s="71"/>
      <c r="BX45" s="71"/>
      <c r="BY45" s="71"/>
      <c r="BZ45" s="7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109</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2">
      <c r="A60" s="2"/>
      <c r="B60" s="67" t="s">
        <v>10</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9</v>
      </c>
      <c r="BM64" s="71"/>
      <c r="BN64" s="71"/>
      <c r="BO64" s="71"/>
      <c r="BP64" s="71"/>
      <c r="BQ64" s="71"/>
      <c r="BR64" s="71"/>
      <c r="BS64" s="71"/>
      <c r="BT64" s="71"/>
      <c r="BU64" s="71"/>
      <c r="BV64" s="71"/>
      <c r="BW64" s="71"/>
      <c r="BX64" s="71"/>
      <c r="BY64" s="71"/>
      <c r="BZ64" s="7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2">
      <c r="C83" s="10"/>
    </row>
    <row r="84" spans="1:78" hidden="1" x14ac:dyDescent="0.2">
      <c r="B84" s="6" t="s">
        <v>42</v>
      </c>
      <c r="C84" s="6"/>
      <c r="D84" s="6"/>
      <c r="E84" s="6" t="s">
        <v>44</v>
      </c>
      <c r="F84" s="6" t="s">
        <v>46</v>
      </c>
      <c r="G84" s="6" t="s">
        <v>47</v>
      </c>
      <c r="H84" s="6" t="s">
        <v>40</v>
      </c>
      <c r="I84" s="6" t="s">
        <v>8</v>
      </c>
      <c r="J84" s="6" t="s">
        <v>28</v>
      </c>
      <c r="K84" s="6" t="s">
        <v>48</v>
      </c>
      <c r="L84" s="6" t="s">
        <v>50</v>
      </c>
      <c r="M84" s="6" t="s">
        <v>32</v>
      </c>
      <c r="N84" s="6" t="s">
        <v>52</v>
      </c>
      <c r="O84" s="6" t="s">
        <v>54</v>
      </c>
    </row>
    <row r="85" spans="1:78" hidden="1" x14ac:dyDescent="0.2">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KcFVRDQ86XTAPhjG0kwnGUSEFQQC8YtkmtoiUzshoJM77u0x8okebVaPPngHQDxzkoLMDzK5vMYheMoAdakyTQ==" saltValue="U+00rjOL3WoZT8jvGbmWL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45</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19</v>
      </c>
      <c r="B3" s="17" t="s">
        <v>49</v>
      </c>
      <c r="C3" s="17" t="s">
        <v>57</v>
      </c>
      <c r="D3" s="17" t="s">
        <v>58</v>
      </c>
      <c r="E3" s="17" t="s">
        <v>3</v>
      </c>
      <c r="F3" s="17" t="s">
        <v>2</v>
      </c>
      <c r="G3" s="17" t="s">
        <v>24</v>
      </c>
      <c r="H3" s="84" t="s">
        <v>29</v>
      </c>
      <c r="I3" s="85"/>
      <c r="J3" s="85"/>
      <c r="K3" s="85"/>
      <c r="L3" s="85"/>
      <c r="M3" s="85"/>
      <c r="N3" s="85"/>
      <c r="O3" s="85"/>
      <c r="P3" s="85"/>
      <c r="Q3" s="85"/>
      <c r="R3" s="85"/>
      <c r="S3" s="85"/>
      <c r="T3" s="85"/>
      <c r="U3" s="85"/>
      <c r="V3" s="85"/>
      <c r="W3" s="86"/>
      <c r="X3" s="82"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10</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59</v>
      </c>
      <c r="B4" s="18"/>
      <c r="C4" s="18"/>
      <c r="D4" s="18"/>
      <c r="E4" s="18"/>
      <c r="F4" s="18"/>
      <c r="G4" s="18"/>
      <c r="H4" s="87"/>
      <c r="I4" s="88"/>
      <c r="J4" s="88"/>
      <c r="K4" s="88"/>
      <c r="L4" s="88"/>
      <c r="M4" s="88"/>
      <c r="N4" s="88"/>
      <c r="O4" s="88"/>
      <c r="P4" s="88"/>
      <c r="Q4" s="88"/>
      <c r="R4" s="88"/>
      <c r="S4" s="88"/>
      <c r="T4" s="88"/>
      <c r="U4" s="88"/>
      <c r="V4" s="88"/>
      <c r="W4" s="89"/>
      <c r="X4" s="83" t="s">
        <v>51</v>
      </c>
      <c r="Y4" s="83"/>
      <c r="Z4" s="83"/>
      <c r="AA4" s="83"/>
      <c r="AB4" s="83"/>
      <c r="AC4" s="83"/>
      <c r="AD4" s="83"/>
      <c r="AE4" s="83"/>
      <c r="AF4" s="83"/>
      <c r="AG4" s="83"/>
      <c r="AH4" s="83"/>
      <c r="AI4" s="83" t="s">
        <v>43</v>
      </c>
      <c r="AJ4" s="83"/>
      <c r="AK4" s="83"/>
      <c r="AL4" s="83"/>
      <c r="AM4" s="83"/>
      <c r="AN4" s="83"/>
      <c r="AO4" s="83"/>
      <c r="AP4" s="83"/>
      <c r="AQ4" s="83"/>
      <c r="AR4" s="83"/>
      <c r="AS4" s="83"/>
      <c r="AT4" s="83" t="s">
        <v>37</v>
      </c>
      <c r="AU4" s="83"/>
      <c r="AV4" s="83"/>
      <c r="AW4" s="83"/>
      <c r="AX4" s="83"/>
      <c r="AY4" s="83"/>
      <c r="AZ4" s="83"/>
      <c r="BA4" s="83"/>
      <c r="BB4" s="83"/>
      <c r="BC4" s="83"/>
      <c r="BD4" s="83"/>
      <c r="BE4" s="83" t="s">
        <v>61</v>
      </c>
      <c r="BF4" s="83"/>
      <c r="BG4" s="83"/>
      <c r="BH4" s="83"/>
      <c r="BI4" s="83"/>
      <c r="BJ4" s="83"/>
      <c r="BK4" s="83"/>
      <c r="BL4" s="83"/>
      <c r="BM4" s="83"/>
      <c r="BN4" s="83"/>
      <c r="BO4" s="83"/>
      <c r="BP4" s="83" t="s">
        <v>34</v>
      </c>
      <c r="BQ4" s="83"/>
      <c r="BR4" s="83"/>
      <c r="BS4" s="83"/>
      <c r="BT4" s="83"/>
      <c r="BU4" s="83"/>
      <c r="BV4" s="83"/>
      <c r="BW4" s="83"/>
      <c r="BX4" s="83"/>
      <c r="BY4" s="83"/>
      <c r="BZ4" s="83"/>
      <c r="CA4" s="83" t="s">
        <v>62</v>
      </c>
      <c r="CB4" s="83"/>
      <c r="CC4" s="83"/>
      <c r="CD4" s="83"/>
      <c r="CE4" s="83"/>
      <c r="CF4" s="83"/>
      <c r="CG4" s="83"/>
      <c r="CH4" s="83"/>
      <c r="CI4" s="83"/>
      <c r="CJ4" s="83"/>
      <c r="CK4" s="83"/>
      <c r="CL4" s="83" t="s">
        <v>64</v>
      </c>
      <c r="CM4" s="83"/>
      <c r="CN4" s="83"/>
      <c r="CO4" s="83"/>
      <c r="CP4" s="83"/>
      <c r="CQ4" s="83"/>
      <c r="CR4" s="83"/>
      <c r="CS4" s="83"/>
      <c r="CT4" s="83"/>
      <c r="CU4" s="83"/>
      <c r="CV4" s="83"/>
      <c r="CW4" s="83" t="s">
        <v>65</v>
      </c>
      <c r="CX4" s="83"/>
      <c r="CY4" s="83"/>
      <c r="CZ4" s="83"/>
      <c r="DA4" s="83"/>
      <c r="DB4" s="83"/>
      <c r="DC4" s="83"/>
      <c r="DD4" s="83"/>
      <c r="DE4" s="83"/>
      <c r="DF4" s="83"/>
      <c r="DG4" s="83"/>
      <c r="DH4" s="83" t="s">
        <v>66</v>
      </c>
      <c r="DI4" s="83"/>
      <c r="DJ4" s="83"/>
      <c r="DK4" s="83"/>
      <c r="DL4" s="83"/>
      <c r="DM4" s="83"/>
      <c r="DN4" s="83"/>
      <c r="DO4" s="83"/>
      <c r="DP4" s="83"/>
      <c r="DQ4" s="83"/>
      <c r="DR4" s="83"/>
      <c r="DS4" s="83" t="s">
        <v>60</v>
      </c>
      <c r="DT4" s="83"/>
      <c r="DU4" s="83"/>
      <c r="DV4" s="83"/>
      <c r="DW4" s="83"/>
      <c r="DX4" s="83"/>
      <c r="DY4" s="83"/>
      <c r="DZ4" s="83"/>
      <c r="EA4" s="83"/>
      <c r="EB4" s="83"/>
      <c r="EC4" s="83"/>
      <c r="ED4" s="83" t="s">
        <v>67</v>
      </c>
      <c r="EE4" s="83"/>
      <c r="EF4" s="83"/>
      <c r="EG4" s="83"/>
      <c r="EH4" s="83"/>
      <c r="EI4" s="83"/>
      <c r="EJ4" s="83"/>
      <c r="EK4" s="83"/>
      <c r="EL4" s="83"/>
      <c r="EM4" s="83"/>
      <c r="EN4" s="83"/>
    </row>
    <row r="5" spans="1:144" x14ac:dyDescent="0.2">
      <c r="A5" s="15" t="s">
        <v>27</v>
      </c>
      <c r="B5" s="19"/>
      <c r="C5" s="19"/>
      <c r="D5" s="19"/>
      <c r="E5" s="19"/>
      <c r="F5" s="19"/>
      <c r="G5" s="19"/>
      <c r="H5" s="25" t="s">
        <v>56</v>
      </c>
      <c r="I5" s="25" t="s">
        <v>68</v>
      </c>
      <c r="J5" s="25" t="s">
        <v>69</v>
      </c>
      <c r="K5" s="25" t="s">
        <v>70</v>
      </c>
      <c r="L5" s="25" t="s">
        <v>71</v>
      </c>
      <c r="M5" s="25" t="s">
        <v>5</v>
      </c>
      <c r="N5" s="25" t="s">
        <v>72</v>
      </c>
      <c r="O5" s="25" t="s">
        <v>73</v>
      </c>
      <c r="P5" s="25" t="s">
        <v>74</v>
      </c>
      <c r="Q5" s="25" t="s">
        <v>75</v>
      </c>
      <c r="R5" s="25" t="s">
        <v>76</v>
      </c>
      <c r="S5" s="25" t="s">
        <v>77</v>
      </c>
      <c r="T5" s="25" t="s">
        <v>63</v>
      </c>
      <c r="U5" s="25" t="s">
        <v>78</v>
      </c>
      <c r="V5" s="25" t="s">
        <v>79</v>
      </c>
      <c r="W5" s="25" t="s">
        <v>80</v>
      </c>
      <c r="X5" s="25" t="s">
        <v>81</v>
      </c>
      <c r="Y5" s="25" t="s">
        <v>82</v>
      </c>
      <c r="Z5" s="25" t="s">
        <v>83</v>
      </c>
      <c r="AA5" s="25" t="s">
        <v>0</v>
      </c>
      <c r="AB5" s="25" t="s">
        <v>84</v>
      </c>
      <c r="AC5" s="25" t="s">
        <v>86</v>
      </c>
      <c r="AD5" s="25" t="s">
        <v>87</v>
      </c>
      <c r="AE5" s="25" t="s">
        <v>88</v>
      </c>
      <c r="AF5" s="25" t="s">
        <v>89</v>
      </c>
      <c r="AG5" s="25" t="s">
        <v>90</v>
      </c>
      <c r="AH5" s="25" t="s">
        <v>42</v>
      </c>
      <c r="AI5" s="25" t="s">
        <v>81</v>
      </c>
      <c r="AJ5" s="25" t="s">
        <v>82</v>
      </c>
      <c r="AK5" s="25" t="s">
        <v>83</v>
      </c>
      <c r="AL5" s="25" t="s">
        <v>0</v>
      </c>
      <c r="AM5" s="25" t="s">
        <v>84</v>
      </c>
      <c r="AN5" s="25" t="s">
        <v>86</v>
      </c>
      <c r="AO5" s="25" t="s">
        <v>87</v>
      </c>
      <c r="AP5" s="25" t="s">
        <v>88</v>
      </c>
      <c r="AQ5" s="25" t="s">
        <v>89</v>
      </c>
      <c r="AR5" s="25" t="s">
        <v>90</v>
      </c>
      <c r="AS5" s="25" t="s">
        <v>85</v>
      </c>
      <c r="AT5" s="25" t="s">
        <v>81</v>
      </c>
      <c r="AU5" s="25" t="s">
        <v>82</v>
      </c>
      <c r="AV5" s="25" t="s">
        <v>83</v>
      </c>
      <c r="AW5" s="25" t="s">
        <v>0</v>
      </c>
      <c r="AX5" s="25" t="s">
        <v>84</v>
      </c>
      <c r="AY5" s="25" t="s">
        <v>86</v>
      </c>
      <c r="AZ5" s="25" t="s">
        <v>87</v>
      </c>
      <c r="BA5" s="25" t="s">
        <v>88</v>
      </c>
      <c r="BB5" s="25" t="s">
        <v>89</v>
      </c>
      <c r="BC5" s="25" t="s">
        <v>90</v>
      </c>
      <c r="BD5" s="25" t="s">
        <v>85</v>
      </c>
      <c r="BE5" s="25" t="s">
        <v>81</v>
      </c>
      <c r="BF5" s="25" t="s">
        <v>82</v>
      </c>
      <c r="BG5" s="25" t="s">
        <v>83</v>
      </c>
      <c r="BH5" s="25" t="s">
        <v>0</v>
      </c>
      <c r="BI5" s="25" t="s">
        <v>84</v>
      </c>
      <c r="BJ5" s="25" t="s">
        <v>86</v>
      </c>
      <c r="BK5" s="25" t="s">
        <v>87</v>
      </c>
      <c r="BL5" s="25" t="s">
        <v>88</v>
      </c>
      <c r="BM5" s="25" t="s">
        <v>89</v>
      </c>
      <c r="BN5" s="25" t="s">
        <v>90</v>
      </c>
      <c r="BO5" s="25" t="s">
        <v>85</v>
      </c>
      <c r="BP5" s="25" t="s">
        <v>81</v>
      </c>
      <c r="BQ5" s="25" t="s">
        <v>82</v>
      </c>
      <c r="BR5" s="25" t="s">
        <v>83</v>
      </c>
      <c r="BS5" s="25" t="s">
        <v>0</v>
      </c>
      <c r="BT5" s="25" t="s">
        <v>84</v>
      </c>
      <c r="BU5" s="25" t="s">
        <v>86</v>
      </c>
      <c r="BV5" s="25" t="s">
        <v>87</v>
      </c>
      <c r="BW5" s="25" t="s">
        <v>88</v>
      </c>
      <c r="BX5" s="25" t="s">
        <v>89</v>
      </c>
      <c r="BY5" s="25" t="s">
        <v>90</v>
      </c>
      <c r="BZ5" s="25" t="s">
        <v>85</v>
      </c>
      <c r="CA5" s="25" t="s">
        <v>81</v>
      </c>
      <c r="CB5" s="25" t="s">
        <v>82</v>
      </c>
      <c r="CC5" s="25" t="s">
        <v>83</v>
      </c>
      <c r="CD5" s="25" t="s">
        <v>0</v>
      </c>
      <c r="CE5" s="25" t="s">
        <v>84</v>
      </c>
      <c r="CF5" s="25" t="s">
        <v>86</v>
      </c>
      <c r="CG5" s="25" t="s">
        <v>87</v>
      </c>
      <c r="CH5" s="25" t="s">
        <v>88</v>
      </c>
      <c r="CI5" s="25" t="s">
        <v>89</v>
      </c>
      <c r="CJ5" s="25" t="s">
        <v>90</v>
      </c>
      <c r="CK5" s="25" t="s">
        <v>85</v>
      </c>
      <c r="CL5" s="25" t="s">
        <v>81</v>
      </c>
      <c r="CM5" s="25" t="s">
        <v>82</v>
      </c>
      <c r="CN5" s="25" t="s">
        <v>83</v>
      </c>
      <c r="CO5" s="25" t="s">
        <v>0</v>
      </c>
      <c r="CP5" s="25" t="s">
        <v>84</v>
      </c>
      <c r="CQ5" s="25" t="s">
        <v>86</v>
      </c>
      <c r="CR5" s="25" t="s">
        <v>87</v>
      </c>
      <c r="CS5" s="25" t="s">
        <v>88</v>
      </c>
      <c r="CT5" s="25" t="s">
        <v>89</v>
      </c>
      <c r="CU5" s="25" t="s">
        <v>90</v>
      </c>
      <c r="CV5" s="25" t="s">
        <v>85</v>
      </c>
      <c r="CW5" s="25" t="s">
        <v>81</v>
      </c>
      <c r="CX5" s="25" t="s">
        <v>82</v>
      </c>
      <c r="CY5" s="25" t="s">
        <v>83</v>
      </c>
      <c r="CZ5" s="25" t="s">
        <v>0</v>
      </c>
      <c r="DA5" s="25" t="s">
        <v>84</v>
      </c>
      <c r="DB5" s="25" t="s">
        <v>86</v>
      </c>
      <c r="DC5" s="25" t="s">
        <v>87</v>
      </c>
      <c r="DD5" s="25" t="s">
        <v>88</v>
      </c>
      <c r="DE5" s="25" t="s">
        <v>89</v>
      </c>
      <c r="DF5" s="25" t="s">
        <v>90</v>
      </c>
      <c r="DG5" s="25" t="s">
        <v>85</v>
      </c>
      <c r="DH5" s="25" t="s">
        <v>81</v>
      </c>
      <c r="DI5" s="25" t="s">
        <v>82</v>
      </c>
      <c r="DJ5" s="25" t="s">
        <v>83</v>
      </c>
      <c r="DK5" s="25" t="s">
        <v>0</v>
      </c>
      <c r="DL5" s="25" t="s">
        <v>84</v>
      </c>
      <c r="DM5" s="25" t="s">
        <v>86</v>
      </c>
      <c r="DN5" s="25" t="s">
        <v>87</v>
      </c>
      <c r="DO5" s="25" t="s">
        <v>88</v>
      </c>
      <c r="DP5" s="25" t="s">
        <v>89</v>
      </c>
      <c r="DQ5" s="25" t="s">
        <v>90</v>
      </c>
      <c r="DR5" s="25" t="s">
        <v>85</v>
      </c>
      <c r="DS5" s="25" t="s">
        <v>81</v>
      </c>
      <c r="DT5" s="25" t="s">
        <v>82</v>
      </c>
      <c r="DU5" s="25" t="s">
        <v>83</v>
      </c>
      <c r="DV5" s="25" t="s">
        <v>0</v>
      </c>
      <c r="DW5" s="25" t="s">
        <v>84</v>
      </c>
      <c r="DX5" s="25" t="s">
        <v>86</v>
      </c>
      <c r="DY5" s="25" t="s">
        <v>87</v>
      </c>
      <c r="DZ5" s="25" t="s">
        <v>88</v>
      </c>
      <c r="EA5" s="25" t="s">
        <v>89</v>
      </c>
      <c r="EB5" s="25" t="s">
        <v>90</v>
      </c>
      <c r="EC5" s="25" t="s">
        <v>85</v>
      </c>
      <c r="ED5" s="25" t="s">
        <v>81</v>
      </c>
      <c r="EE5" s="25" t="s">
        <v>82</v>
      </c>
      <c r="EF5" s="25" t="s">
        <v>83</v>
      </c>
      <c r="EG5" s="25" t="s">
        <v>0</v>
      </c>
      <c r="EH5" s="25" t="s">
        <v>84</v>
      </c>
      <c r="EI5" s="25" t="s">
        <v>86</v>
      </c>
      <c r="EJ5" s="25" t="s">
        <v>87</v>
      </c>
      <c r="EK5" s="25" t="s">
        <v>88</v>
      </c>
      <c r="EL5" s="25" t="s">
        <v>89</v>
      </c>
      <c r="EM5" s="25" t="s">
        <v>90</v>
      </c>
      <c r="EN5" s="25" t="s">
        <v>85</v>
      </c>
    </row>
    <row r="6" spans="1:144" s="14" customFormat="1" x14ac:dyDescent="0.2">
      <c r="A6" s="15" t="s">
        <v>91</v>
      </c>
      <c r="B6" s="20">
        <f t="shared" ref="B6:W6" si="1">B7</f>
        <v>2021</v>
      </c>
      <c r="C6" s="20">
        <f t="shared" si="1"/>
        <v>452017</v>
      </c>
      <c r="D6" s="20">
        <f t="shared" si="1"/>
        <v>46</v>
      </c>
      <c r="E6" s="20">
        <f t="shared" si="1"/>
        <v>1</v>
      </c>
      <c r="F6" s="20">
        <f t="shared" si="1"/>
        <v>0</v>
      </c>
      <c r="G6" s="20">
        <f t="shared" si="1"/>
        <v>1</v>
      </c>
      <c r="H6" s="20" t="str">
        <f t="shared" si="1"/>
        <v>宮崎県　宮崎市</v>
      </c>
      <c r="I6" s="20" t="str">
        <f t="shared" si="1"/>
        <v>法適用</v>
      </c>
      <c r="J6" s="20" t="str">
        <f t="shared" si="1"/>
        <v>水道事業</v>
      </c>
      <c r="K6" s="20" t="str">
        <f t="shared" si="1"/>
        <v>末端給水事業</v>
      </c>
      <c r="L6" s="20" t="str">
        <f t="shared" si="1"/>
        <v>A1</v>
      </c>
      <c r="M6" s="20" t="str">
        <f t="shared" si="1"/>
        <v>自治体職員</v>
      </c>
      <c r="N6" s="26" t="str">
        <f t="shared" si="1"/>
        <v>-</v>
      </c>
      <c r="O6" s="26">
        <f t="shared" si="1"/>
        <v>51.31</v>
      </c>
      <c r="P6" s="26">
        <f t="shared" si="1"/>
        <v>99.51</v>
      </c>
      <c r="Q6" s="26">
        <f t="shared" si="1"/>
        <v>2959</v>
      </c>
      <c r="R6" s="26">
        <f t="shared" si="1"/>
        <v>400918</v>
      </c>
      <c r="S6" s="26">
        <f t="shared" si="1"/>
        <v>643.57000000000005</v>
      </c>
      <c r="T6" s="26">
        <f t="shared" si="1"/>
        <v>622.96</v>
      </c>
      <c r="U6" s="26">
        <f t="shared" si="1"/>
        <v>397919</v>
      </c>
      <c r="V6" s="26">
        <f t="shared" si="1"/>
        <v>324.27</v>
      </c>
      <c r="W6" s="26">
        <f t="shared" si="1"/>
        <v>1227.1199999999999</v>
      </c>
      <c r="X6" s="28">
        <f t="shared" ref="X6:AG6" si="2">IF(X7="",NA(),X7)</f>
        <v>118.7</v>
      </c>
      <c r="Y6" s="28">
        <f t="shared" si="2"/>
        <v>119.54</v>
      </c>
      <c r="Z6" s="28">
        <f t="shared" si="2"/>
        <v>116.22</v>
      </c>
      <c r="AA6" s="28">
        <f t="shared" si="2"/>
        <v>106.44</v>
      </c>
      <c r="AB6" s="28">
        <f t="shared" si="2"/>
        <v>112.71</v>
      </c>
      <c r="AC6" s="28">
        <f t="shared" si="2"/>
        <v>116.77</v>
      </c>
      <c r="AD6" s="28">
        <f t="shared" si="2"/>
        <v>115.41</v>
      </c>
      <c r="AE6" s="28">
        <f t="shared" si="2"/>
        <v>113.57</v>
      </c>
      <c r="AF6" s="28">
        <f t="shared" si="2"/>
        <v>112.59</v>
      </c>
      <c r="AG6" s="28">
        <f t="shared" si="2"/>
        <v>113.87</v>
      </c>
      <c r="AH6" s="26" t="str">
        <f>IF(AH7="","",IF(AH7="-","【-】","【"&amp;SUBSTITUTE(TEXT(AH7,"#,##0.00"),"-","△")&amp;"】"))</f>
        <v>【111.39】</v>
      </c>
      <c r="AI6" s="26">
        <f t="shared" ref="AI6:AR6" si="3">IF(AI7="",NA(),AI7)</f>
        <v>0</v>
      </c>
      <c r="AJ6" s="26">
        <f t="shared" si="3"/>
        <v>0</v>
      </c>
      <c r="AK6" s="26">
        <f t="shared" si="3"/>
        <v>0</v>
      </c>
      <c r="AL6" s="26">
        <f t="shared" si="3"/>
        <v>0</v>
      </c>
      <c r="AM6" s="26">
        <f t="shared" si="3"/>
        <v>0</v>
      </c>
      <c r="AN6" s="26">
        <f t="shared" si="3"/>
        <v>0</v>
      </c>
      <c r="AO6" s="26">
        <f t="shared" si="3"/>
        <v>0</v>
      </c>
      <c r="AP6" s="26">
        <f t="shared" si="3"/>
        <v>0</v>
      </c>
      <c r="AQ6" s="26">
        <f t="shared" si="3"/>
        <v>0</v>
      </c>
      <c r="AR6" s="26">
        <f t="shared" si="3"/>
        <v>0</v>
      </c>
      <c r="AS6" s="26" t="str">
        <f>IF(AS7="","",IF(AS7="-","【-】","【"&amp;SUBSTITUTE(TEXT(AS7,"#,##0.00"),"-","△")&amp;"】"))</f>
        <v>【1.30】</v>
      </c>
      <c r="AT6" s="28">
        <f t="shared" ref="AT6:BC6" si="4">IF(AT7="",NA(),AT7)</f>
        <v>299.83999999999997</v>
      </c>
      <c r="AU6" s="28">
        <f t="shared" si="4"/>
        <v>272.58999999999997</v>
      </c>
      <c r="AV6" s="28">
        <f t="shared" si="4"/>
        <v>262.51</v>
      </c>
      <c r="AW6" s="28">
        <f t="shared" si="4"/>
        <v>231.42</v>
      </c>
      <c r="AX6" s="28">
        <f t="shared" si="4"/>
        <v>209.03</v>
      </c>
      <c r="AY6" s="28">
        <f t="shared" si="4"/>
        <v>254.05</v>
      </c>
      <c r="AZ6" s="28">
        <f t="shared" si="4"/>
        <v>258.22000000000003</v>
      </c>
      <c r="BA6" s="28">
        <f t="shared" si="4"/>
        <v>250.03</v>
      </c>
      <c r="BB6" s="28">
        <f t="shared" si="4"/>
        <v>239.45</v>
      </c>
      <c r="BC6" s="28">
        <f t="shared" si="4"/>
        <v>246.01</v>
      </c>
      <c r="BD6" s="26" t="str">
        <f>IF(BD7="","",IF(BD7="-","【-】","【"&amp;SUBSTITUTE(TEXT(BD7,"#,##0.00"),"-","△")&amp;"】"))</f>
        <v>【261.51】</v>
      </c>
      <c r="BE6" s="28">
        <f t="shared" ref="BE6:BN6" si="5">IF(BE7="",NA(),BE7)</f>
        <v>524.91999999999996</v>
      </c>
      <c r="BF6" s="28">
        <f t="shared" si="5"/>
        <v>529.27</v>
      </c>
      <c r="BG6" s="28">
        <f t="shared" si="5"/>
        <v>521.09</v>
      </c>
      <c r="BH6" s="28">
        <f t="shared" si="5"/>
        <v>562.25</v>
      </c>
      <c r="BI6" s="28">
        <f t="shared" si="5"/>
        <v>517.02</v>
      </c>
      <c r="BJ6" s="28">
        <f t="shared" si="5"/>
        <v>258.63</v>
      </c>
      <c r="BK6" s="28">
        <f t="shared" si="5"/>
        <v>255.12</v>
      </c>
      <c r="BL6" s="28">
        <f t="shared" si="5"/>
        <v>254.19</v>
      </c>
      <c r="BM6" s="28">
        <f t="shared" si="5"/>
        <v>259.56</v>
      </c>
      <c r="BN6" s="28">
        <f t="shared" si="5"/>
        <v>248.92</v>
      </c>
      <c r="BO6" s="26" t="str">
        <f>IF(BO7="","",IF(BO7="-","【-】","【"&amp;SUBSTITUTE(TEXT(BO7,"#,##0.00"),"-","△")&amp;"】"))</f>
        <v>【265.16】</v>
      </c>
      <c r="BP6" s="28">
        <f t="shared" ref="BP6:BY6" si="6">IF(BP7="",NA(),BP7)</f>
        <v>111.25</v>
      </c>
      <c r="BQ6" s="28">
        <f t="shared" si="6"/>
        <v>111.92</v>
      </c>
      <c r="BR6" s="28">
        <f t="shared" si="6"/>
        <v>109.31</v>
      </c>
      <c r="BS6" s="28">
        <f t="shared" si="6"/>
        <v>98.88</v>
      </c>
      <c r="BT6" s="28">
        <f t="shared" si="6"/>
        <v>105.51</v>
      </c>
      <c r="BU6" s="28">
        <f t="shared" si="6"/>
        <v>110.3</v>
      </c>
      <c r="BV6" s="28">
        <f t="shared" si="6"/>
        <v>109.12</v>
      </c>
      <c r="BW6" s="28">
        <f t="shared" si="6"/>
        <v>107.42</v>
      </c>
      <c r="BX6" s="28">
        <f t="shared" si="6"/>
        <v>105.07</v>
      </c>
      <c r="BY6" s="28">
        <f t="shared" si="6"/>
        <v>107.54</v>
      </c>
      <c r="BZ6" s="26" t="str">
        <f>IF(BZ7="","",IF(BZ7="-","【-】","【"&amp;SUBSTITUTE(TEXT(BZ7,"#,##0.00"),"-","△")&amp;"】"))</f>
        <v>【102.35】</v>
      </c>
      <c r="CA6" s="28">
        <f t="shared" ref="CA6:CJ6" si="7">IF(CA7="",NA(),CA7)</f>
        <v>146.84</v>
      </c>
      <c r="CB6" s="28">
        <f t="shared" si="7"/>
        <v>145.91</v>
      </c>
      <c r="CC6" s="28">
        <f t="shared" si="7"/>
        <v>149.29</v>
      </c>
      <c r="CD6" s="28">
        <f t="shared" si="7"/>
        <v>150.19999999999999</v>
      </c>
      <c r="CE6" s="28">
        <f t="shared" si="7"/>
        <v>153.65</v>
      </c>
      <c r="CF6" s="28">
        <f t="shared" si="7"/>
        <v>151.85</v>
      </c>
      <c r="CG6" s="28">
        <f t="shared" si="7"/>
        <v>153.88</v>
      </c>
      <c r="CH6" s="28">
        <f t="shared" si="7"/>
        <v>157.19</v>
      </c>
      <c r="CI6" s="28">
        <f t="shared" si="7"/>
        <v>153.71</v>
      </c>
      <c r="CJ6" s="28">
        <f t="shared" si="7"/>
        <v>155.9</v>
      </c>
      <c r="CK6" s="26" t="str">
        <f>IF(CK7="","",IF(CK7="-","【-】","【"&amp;SUBSTITUTE(TEXT(CK7,"#,##0.00"),"-","△")&amp;"】"))</f>
        <v>【167.74】</v>
      </c>
      <c r="CL6" s="28">
        <f t="shared" ref="CL6:CU6" si="8">IF(CL7="",NA(),CL7)</f>
        <v>68.61</v>
      </c>
      <c r="CM6" s="28">
        <f t="shared" si="8"/>
        <v>67.88</v>
      </c>
      <c r="CN6" s="28">
        <f t="shared" si="8"/>
        <v>66.819999999999993</v>
      </c>
      <c r="CO6" s="28">
        <f t="shared" si="8"/>
        <v>67.239999999999995</v>
      </c>
      <c r="CP6" s="28">
        <f t="shared" si="8"/>
        <v>67.3</v>
      </c>
      <c r="CQ6" s="28">
        <f t="shared" si="8"/>
        <v>63.54</v>
      </c>
      <c r="CR6" s="28">
        <f t="shared" si="8"/>
        <v>63.53</v>
      </c>
      <c r="CS6" s="28">
        <f t="shared" si="8"/>
        <v>63.16</v>
      </c>
      <c r="CT6" s="28">
        <f t="shared" si="8"/>
        <v>64.41</v>
      </c>
      <c r="CU6" s="28">
        <f t="shared" si="8"/>
        <v>64.11</v>
      </c>
      <c r="CV6" s="26" t="str">
        <f>IF(CV7="","",IF(CV7="-","【-】","【"&amp;SUBSTITUTE(TEXT(CV7,"#,##0.00"),"-","△")&amp;"】"))</f>
        <v>【60.29】</v>
      </c>
      <c r="CW6" s="28">
        <f t="shared" ref="CW6:DF6" si="9">IF(CW7="",NA(),CW7)</f>
        <v>89.63</v>
      </c>
      <c r="CX6" s="28">
        <f t="shared" si="9"/>
        <v>89.36</v>
      </c>
      <c r="CY6" s="28">
        <f t="shared" si="9"/>
        <v>89.96</v>
      </c>
      <c r="CZ6" s="28">
        <f t="shared" si="9"/>
        <v>90.09</v>
      </c>
      <c r="DA6" s="28">
        <f t="shared" si="9"/>
        <v>89.22</v>
      </c>
      <c r="DB6" s="28">
        <f t="shared" si="9"/>
        <v>91.48</v>
      </c>
      <c r="DC6" s="28">
        <f t="shared" si="9"/>
        <v>91.58</v>
      </c>
      <c r="DD6" s="28">
        <f t="shared" si="9"/>
        <v>91.48</v>
      </c>
      <c r="DE6" s="28">
        <f t="shared" si="9"/>
        <v>91.64</v>
      </c>
      <c r="DF6" s="28">
        <f t="shared" si="9"/>
        <v>92.09</v>
      </c>
      <c r="DG6" s="26" t="str">
        <f>IF(DG7="","",IF(DG7="-","【-】","【"&amp;SUBSTITUTE(TEXT(DG7,"#,##0.00"),"-","△")&amp;"】"))</f>
        <v>【90.12】</v>
      </c>
      <c r="DH6" s="28">
        <f t="shared" ref="DH6:DQ6" si="10">IF(DH7="",NA(),DH7)</f>
        <v>45.25</v>
      </c>
      <c r="DI6" s="28">
        <f t="shared" si="10"/>
        <v>46.15</v>
      </c>
      <c r="DJ6" s="28">
        <f t="shared" si="10"/>
        <v>47.24</v>
      </c>
      <c r="DK6" s="28">
        <f t="shared" si="10"/>
        <v>48.71</v>
      </c>
      <c r="DL6" s="28">
        <f t="shared" si="10"/>
        <v>46.66</v>
      </c>
      <c r="DM6" s="28">
        <f t="shared" si="10"/>
        <v>49.66</v>
      </c>
      <c r="DN6" s="28">
        <f t="shared" si="10"/>
        <v>50.41</v>
      </c>
      <c r="DO6" s="28">
        <f t="shared" si="10"/>
        <v>51.13</v>
      </c>
      <c r="DP6" s="28">
        <f t="shared" si="10"/>
        <v>51.62</v>
      </c>
      <c r="DQ6" s="28">
        <f t="shared" si="10"/>
        <v>52.16</v>
      </c>
      <c r="DR6" s="26" t="str">
        <f>IF(DR7="","",IF(DR7="-","【-】","【"&amp;SUBSTITUTE(TEXT(DR7,"#,##0.00"),"-","△")&amp;"】"))</f>
        <v>【50.88】</v>
      </c>
      <c r="DS6" s="28">
        <f t="shared" ref="DS6:EB6" si="11">IF(DS7="",NA(),DS7)</f>
        <v>16.73</v>
      </c>
      <c r="DT6" s="28">
        <f t="shared" si="11"/>
        <v>18.940000000000001</v>
      </c>
      <c r="DU6" s="28">
        <f t="shared" si="11"/>
        <v>21.09</v>
      </c>
      <c r="DV6" s="28">
        <f t="shared" si="11"/>
        <v>22.44</v>
      </c>
      <c r="DW6" s="28">
        <f t="shared" si="11"/>
        <v>29.01</v>
      </c>
      <c r="DX6" s="28">
        <f t="shared" si="11"/>
        <v>18.940000000000001</v>
      </c>
      <c r="DY6" s="28">
        <f t="shared" si="11"/>
        <v>20.36</v>
      </c>
      <c r="DZ6" s="28">
        <f t="shared" si="11"/>
        <v>22.41</v>
      </c>
      <c r="EA6" s="28">
        <f t="shared" si="11"/>
        <v>23.68</v>
      </c>
      <c r="EB6" s="28">
        <f t="shared" si="11"/>
        <v>25.76</v>
      </c>
      <c r="EC6" s="26" t="str">
        <f>IF(EC7="","",IF(EC7="-","【-】","【"&amp;SUBSTITUTE(TEXT(EC7,"#,##0.00"),"-","△")&amp;"】"))</f>
        <v>【22.30】</v>
      </c>
      <c r="ED6" s="28">
        <f t="shared" ref="ED6:EM6" si="12">IF(ED7="",NA(),ED7)</f>
        <v>0.76</v>
      </c>
      <c r="EE6" s="28">
        <f t="shared" si="12"/>
        <v>0.64</v>
      </c>
      <c r="EF6" s="28">
        <f t="shared" si="12"/>
        <v>0.75</v>
      </c>
      <c r="EG6" s="28">
        <f t="shared" si="12"/>
        <v>0.64</v>
      </c>
      <c r="EH6" s="28">
        <f t="shared" si="12"/>
        <v>0.64</v>
      </c>
      <c r="EI6" s="28">
        <f t="shared" si="12"/>
        <v>0.74</v>
      </c>
      <c r="EJ6" s="28">
        <f t="shared" si="12"/>
        <v>0.75</v>
      </c>
      <c r="EK6" s="28">
        <f t="shared" si="12"/>
        <v>0.73</v>
      </c>
      <c r="EL6" s="28">
        <f t="shared" si="12"/>
        <v>0.79</v>
      </c>
      <c r="EM6" s="28">
        <f t="shared" si="12"/>
        <v>0.75</v>
      </c>
      <c r="EN6" s="26" t="str">
        <f>IF(EN7="","",IF(EN7="-","【-】","【"&amp;SUBSTITUTE(TEXT(EN7,"#,##0.00"),"-","△")&amp;"】"))</f>
        <v>【0.66】</v>
      </c>
    </row>
    <row r="7" spans="1:144" s="14" customFormat="1" x14ac:dyDescent="0.2">
      <c r="A7" s="15"/>
      <c r="B7" s="21">
        <v>2021</v>
      </c>
      <c r="C7" s="21">
        <v>452017</v>
      </c>
      <c r="D7" s="21">
        <v>46</v>
      </c>
      <c r="E7" s="21">
        <v>1</v>
      </c>
      <c r="F7" s="21">
        <v>0</v>
      </c>
      <c r="G7" s="21">
        <v>1</v>
      </c>
      <c r="H7" s="21" t="s">
        <v>92</v>
      </c>
      <c r="I7" s="21" t="s">
        <v>93</v>
      </c>
      <c r="J7" s="21" t="s">
        <v>94</v>
      </c>
      <c r="K7" s="21" t="s">
        <v>95</v>
      </c>
      <c r="L7" s="21" t="s">
        <v>96</v>
      </c>
      <c r="M7" s="21" t="s">
        <v>97</v>
      </c>
      <c r="N7" s="27" t="s">
        <v>98</v>
      </c>
      <c r="O7" s="27">
        <v>51.31</v>
      </c>
      <c r="P7" s="27">
        <v>99.51</v>
      </c>
      <c r="Q7" s="27">
        <v>2959</v>
      </c>
      <c r="R7" s="27">
        <v>400918</v>
      </c>
      <c r="S7" s="27">
        <v>643.57000000000005</v>
      </c>
      <c r="T7" s="27">
        <v>622.96</v>
      </c>
      <c r="U7" s="27">
        <v>397919</v>
      </c>
      <c r="V7" s="27">
        <v>324.27</v>
      </c>
      <c r="W7" s="27">
        <v>1227.1199999999999</v>
      </c>
      <c r="X7" s="27">
        <v>118.7</v>
      </c>
      <c r="Y7" s="27">
        <v>119.54</v>
      </c>
      <c r="Z7" s="27">
        <v>116.22</v>
      </c>
      <c r="AA7" s="27">
        <v>106.44</v>
      </c>
      <c r="AB7" s="27">
        <v>112.71</v>
      </c>
      <c r="AC7" s="27">
        <v>116.77</v>
      </c>
      <c r="AD7" s="27">
        <v>115.41</v>
      </c>
      <c r="AE7" s="27">
        <v>113.57</v>
      </c>
      <c r="AF7" s="27">
        <v>112.59</v>
      </c>
      <c r="AG7" s="27">
        <v>113.87</v>
      </c>
      <c r="AH7" s="27">
        <v>111.39</v>
      </c>
      <c r="AI7" s="27">
        <v>0</v>
      </c>
      <c r="AJ7" s="27">
        <v>0</v>
      </c>
      <c r="AK7" s="27">
        <v>0</v>
      </c>
      <c r="AL7" s="27">
        <v>0</v>
      </c>
      <c r="AM7" s="27">
        <v>0</v>
      </c>
      <c r="AN7" s="27">
        <v>0</v>
      </c>
      <c r="AO7" s="27">
        <v>0</v>
      </c>
      <c r="AP7" s="27">
        <v>0</v>
      </c>
      <c r="AQ7" s="27">
        <v>0</v>
      </c>
      <c r="AR7" s="27">
        <v>0</v>
      </c>
      <c r="AS7" s="27">
        <v>1.3</v>
      </c>
      <c r="AT7" s="27">
        <v>299.83999999999997</v>
      </c>
      <c r="AU7" s="27">
        <v>272.58999999999997</v>
      </c>
      <c r="AV7" s="27">
        <v>262.51</v>
      </c>
      <c r="AW7" s="27">
        <v>231.42</v>
      </c>
      <c r="AX7" s="27">
        <v>209.03</v>
      </c>
      <c r="AY7" s="27">
        <v>254.05</v>
      </c>
      <c r="AZ7" s="27">
        <v>258.22000000000003</v>
      </c>
      <c r="BA7" s="27">
        <v>250.03</v>
      </c>
      <c r="BB7" s="27">
        <v>239.45</v>
      </c>
      <c r="BC7" s="27">
        <v>246.01</v>
      </c>
      <c r="BD7" s="27">
        <v>261.51</v>
      </c>
      <c r="BE7" s="27">
        <v>524.91999999999996</v>
      </c>
      <c r="BF7" s="27">
        <v>529.27</v>
      </c>
      <c r="BG7" s="27">
        <v>521.09</v>
      </c>
      <c r="BH7" s="27">
        <v>562.25</v>
      </c>
      <c r="BI7" s="27">
        <v>517.02</v>
      </c>
      <c r="BJ7" s="27">
        <v>258.63</v>
      </c>
      <c r="BK7" s="27">
        <v>255.12</v>
      </c>
      <c r="BL7" s="27">
        <v>254.19</v>
      </c>
      <c r="BM7" s="27">
        <v>259.56</v>
      </c>
      <c r="BN7" s="27">
        <v>248.92</v>
      </c>
      <c r="BO7" s="27">
        <v>265.16000000000003</v>
      </c>
      <c r="BP7" s="27">
        <v>111.25</v>
      </c>
      <c r="BQ7" s="27">
        <v>111.92</v>
      </c>
      <c r="BR7" s="27">
        <v>109.31</v>
      </c>
      <c r="BS7" s="27">
        <v>98.88</v>
      </c>
      <c r="BT7" s="27">
        <v>105.51</v>
      </c>
      <c r="BU7" s="27">
        <v>110.3</v>
      </c>
      <c r="BV7" s="27">
        <v>109.12</v>
      </c>
      <c r="BW7" s="27">
        <v>107.42</v>
      </c>
      <c r="BX7" s="27">
        <v>105.07</v>
      </c>
      <c r="BY7" s="27">
        <v>107.54</v>
      </c>
      <c r="BZ7" s="27">
        <v>102.35</v>
      </c>
      <c r="CA7" s="27">
        <v>146.84</v>
      </c>
      <c r="CB7" s="27">
        <v>145.91</v>
      </c>
      <c r="CC7" s="27">
        <v>149.29</v>
      </c>
      <c r="CD7" s="27">
        <v>150.19999999999999</v>
      </c>
      <c r="CE7" s="27">
        <v>153.65</v>
      </c>
      <c r="CF7" s="27">
        <v>151.85</v>
      </c>
      <c r="CG7" s="27">
        <v>153.88</v>
      </c>
      <c r="CH7" s="27">
        <v>157.19</v>
      </c>
      <c r="CI7" s="27">
        <v>153.71</v>
      </c>
      <c r="CJ7" s="27">
        <v>155.9</v>
      </c>
      <c r="CK7" s="27">
        <v>167.74</v>
      </c>
      <c r="CL7" s="27">
        <v>68.61</v>
      </c>
      <c r="CM7" s="27">
        <v>67.88</v>
      </c>
      <c r="CN7" s="27">
        <v>66.819999999999993</v>
      </c>
      <c r="CO7" s="27">
        <v>67.239999999999995</v>
      </c>
      <c r="CP7" s="27">
        <v>67.3</v>
      </c>
      <c r="CQ7" s="27">
        <v>63.54</v>
      </c>
      <c r="CR7" s="27">
        <v>63.53</v>
      </c>
      <c r="CS7" s="27">
        <v>63.16</v>
      </c>
      <c r="CT7" s="27">
        <v>64.41</v>
      </c>
      <c r="CU7" s="27">
        <v>64.11</v>
      </c>
      <c r="CV7" s="27">
        <v>60.29</v>
      </c>
      <c r="CW7" s="27">
        <v>89.63</v>
      </c>
      <c r="CX7" s="27">
        <v>89.36</v>
      </c>
      <c r="CY7" s="27">
        <v>89.96</v>
      </c>
      <c r="CZ7" s="27">
        <v>90.09</v>
      </c>
      <c r="DA7" s="27">
        <v>89.22</v>
      </c>
      <c r="DB7" s="27">
        <v>91.48</v>
      </c>
      <c r="DC7" s="27">
        <v>91.58</v>
      </c>
      <c r="DD7" s="27">
        <v>91.48</v>
      </c>
      <c r="DE7" s="27">
        <v>91.64</v>
      </c>
      <c r="DF7" s="27">
        <v>92.09</v>
      </c>
      <c r="DG7" s="27">
        <v>90.12</v>
      </c>
      <c r="DH7" s="27">
        <v>45.25</v>
      </c>
      <c r="DI7" s="27">
        <v>46.15</v>
      </c>
      <c r="DJ7" s="27">
        <v>47.24</v>
      </c>
      <c r="DK7" s="27">
        <v>48.71</v>
      </c>
      <c r="DL7" s="27">
        <v>46.66</v>
      </c>
      <c r="DM7" s="27">
        <v>49.66</v>
      </c>
      <c r="DN7" s="27">
        <v>50.41</v>
      </c>
      <c r="DO7" s="27">
        <v>51.13</v>
      </c>
      <c r="DP7" s="27">
        <v>51.62</v>
      </c>
      <c r="DQ7" s="27">
        <v>52.16</v>
      </c>
      <c r="DR7" s="27">
        <v>50.88</v>
      </c>
      <c r="DS7" s="27">
        <v>16.73</v>
      </c>
      <c r="DT7" s="27">
        <v>18.940000000000001</v>
      </c>
      <c r="DU7" s="27">
        <v>21.09</v>
      </c>
      <c r="DV7" s="27">
        <v>22.44</v>
      </c>
      <c r="DW7" s="27">
        <v>29.01</v>
      </c>
      <c r="DX7" s="27">
        <v>18.940000000000001</v>
      </c>
      <c r="DY7" s="27">
        <v>20.36</v>
      </c>
      <c r="DZ7" s="27">
        <v>22.41</v>
      </c>
      <c r="EA7" s="27">
        <v>23.68</v>
      </c>
      <c r="EB7" s="27">
        <v>25.76</v>
      </c>
      <c r="EC7" s="27">
        <v>22.3</v>
      </c>
      <c r="ED7" s="27">
        <v>0.76</v>
      </c>
      <c r="EE7" s="27">
        <v>0.64</v>
      </c>
      <c r="EF7" s="27">
        <v>0.75</v>
      </c>
      <c r="EG7" s="27">
        <v>0.64</v>
      </c>
      <c r="EH7" s="27">
        <v>0.64</v>
      </c>
      <c r="EI7" s="27">
        <v>0.74</v>
      </c>
      <c r="EJ7" s="27">
        <v>0.75</v>
      </c>
      <c r="EK7" s="27">
        <v>0.73</v>
      </c>
      <c r="EL7" s="27">
        <v>0.79</v>
      </c>
      <c r="EM7" s="27">
        <v>0.75</v>
      </c>
      <c r="EN7" s="27">
        <v>0.66</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49</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2022-12-01T01:06:34Z</dcterms:created>
  <dcterms:modified xsi:type="dcterms:W3CDTF">2023-02-21T08:37:27Z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2023-01-24T07:16:34Z</vt:filetime>
  </property>
</Properties>
</file>