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5B232F11-F8B9-4784-8910-0BBE43274D15}" xr6:coauthVersionLast="47" xr6:coauthVersionMax="47" xr10:uidLastSave="{00000000-0000-0000-0000-000000000000}"/>
  <workbookProtection workbookAlgorithmName="SHA-512" workbookHashValue="Kq6JbhS6lPGJJIjT1WghPN+8KAV8Eeb1VPiUs28yhz+p5cE8D/uA9ex8v4xD+TgqZttLOq5Msjupz1mSXRDuqA==" workbookSaltValue="Bo6J51hKw3jt5uOlbIW4qQ=="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P6" i="5"/>
  <c r="P10" i="4" s="1"/>
  <c r="O6" i="5"/>
  <c r="N6" i="5"/>
  <c r="B10" i="4" s="1"/>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E85" i="4"/>
  <c r="BB10" i="4"/>
  <c r="W10" i="4"/>
  <c r="I10" i="4"/>
  <c r="BB8" i="4"/>
  <c r="AT8" i="4"/>
  <c r="AL8" i="4"/>
  <c r="W8" i="4"/>
  <c r="P8" i="4"/>
  <c r="I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<sst xmlns="http://schemas.openxmlformats.org/spreadsheetml/2006/main" count="228" uniqueCount="113">
  <si>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</si>
  <si>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</si>
  <si>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</si>
  <si>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</si>
  <si>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</si>
  <si>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</si>
  <si>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</si>
  <si>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</si>
  <si>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</si>
  <si>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</si>
  <si>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</si>
  <si>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</si>
  <si>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</si>
  <si>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</si>
  <si>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</si>
  <si>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</si>
  <si>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</si>
  <si>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</si>
  <si>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</si>
  <si>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</si>
  <si>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</si>
  <si>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</si>
  <si>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</si>
  <si>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</si>
  <si>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</si>
  <si>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</si>
  <si>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</si>
  <si>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</si>
  <si>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</si>
  <si>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</si>
  <si>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</si>
  <si>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</si>
  <si>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</si>
  <si>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</si>
  <si>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</si>
  <si>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</si>
  <si>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</si>
  <si>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</si>
  <si>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</si>
  <si>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</si>
  <si>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</si>
  <si>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</si>
  <si>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</si>
  <si>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</si>
  <si>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</si>
  <si>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</si>
  <si>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</si>
  <si>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</si>
  <si>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</si>
  <si>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</si>
  <si>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</si>
  <si>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</si>
  <si>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</si>
  <si>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</si>
  <si>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</si>
  <si>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</si>
  <si>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</si>
  <si>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</si>
  <si>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</si>
  <si>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</si>
  <si>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</si>
  <si>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</si>
  <si>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</si>
  <si>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</si>
  <si>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</si>
  <si>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</si>
  <si>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</si>
  <si>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</si>
  <si>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</si>
  <si>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</si>
  <si>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</si>
  <si>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</si>
  <si>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</si>
  <si>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</si>
  <si>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</si>
  <si>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</si>
  <si>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</si>
  <si>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</si>
  <si>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</si>
  <si>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</si>
  <si>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</si>
  <si>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</si>
  <si>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</si>
  <si>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</si>
  <si>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</si>
  <si>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</si>
  <si>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</si>
  <si>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</si>
  <si>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</si>
  <si>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</si>
  <si>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</si>
  <si>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</si>
  <si>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</si>
  <si>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</si>
  <si>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</si>
  <si>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</si>
  <si>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</si>
  <si>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</si>
  <si>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</si>
  <si>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</si>
  <si>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</si>
  <si>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</si>
  <si>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</si>
  <si>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</si>
  <si>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</si>
  <si>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</si>
  <si>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</si>
  <si>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</si>
  <si>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</si>
  <si>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</si>
  <si>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人口減少や節水型社会の進行に伴い料金収入の減少が見込まれる一方、老朽化した施設の更新や大規模災害に備えた耐震化対策等によるコストの増加が見込まれ、経営は厳しい局面を迎えています。
　50年後、100年後も水道事業を継続していくために、「新水道ビジョン」を踏まえ、平成30年７月分より水道料金改定を実施し、その後平成31年２月に経営戦略を策定しました。また、消費税改定に伴う市民負担の軽減を図るために令和元年12月分より水道料金減額改定を行い、令和３年３月に経営戦略の改定を行いました。今後もこれらの計画に基づき、水道事業の持続性と水道利用者からの信頼の確保を図りつつ、自立安定した経営基盤の強化を目指して事業運営を行っていきます。</t>
    <rPh sb="1" eb="5">
      <t>ジンコウゲンショウ</t>
    </rPh>
    <rPh sb="6" eb="11">
      <t>セッスイガタシャカイ</t>
    </rPh>
    <rPh sb="12" eb="14">
      <t>シンコウ</t>
    </rPh>
    <rPh sb="15" eb="16">
      <t>トモナ</t>
    </rPh>
    <rPh sb="17" eb="21">
      <t>リョウキンシュウニュウ</t>
    </rPh>
    <rPh sb="22" eb="24">
      <t>ゲンショウ</t>
    </rPh>
    <rPh sb="25" eb="27">
      <t>ミコ</t>
    </rPh>
    <rPh sb="30" eb="32">
      <t>イッポウ</t>
    </rPh>
    <rPh sb="33" eb="36">
      <t>ロウキュウカ</t>
    </rPh>
    <rPh sb="38" eb="40">
      <t>シセツ</t>
    </rPh>
    <rPh sb="41" eb="43">
      <t>コウシン</t>
    </rPh>
    <rPh sb="44" eb="49">
      <t>ダイキボサイガイ</t>
    </rPh>
    <rPh sb="50" eb="51">
      <t>ソナ</t>
    </rPh>
    <rPh sb="53" eb="58">
      <t>タイシンカタイサク</t>
    </rPh>
    <rPh sb="58" eb="59">
      <t>トウ</t>
    </rPh>
    <rPh sb="66" eb="68">
      <t>ゾウカ</t>
    </rPh>
    <rPh sb="69" eb="71">
      <t>ミコ</t>
    </rPh>
    <rPh sb="74" eb="76">
      <t>ケイエイ</t>
    </rPh>
    <rPh sb="77" eb="78">
      <t>キビ</t>
    </rPh>
    <rPh sb="80" eb="82">
      <t>キョクメン</t>
    </rPh>
    <rPh sb="83" eb="84">
      <t>ムカ</t>
    </rPh>
    <rPh sb="95" eb="97">
      <t>ネンゴ</t>
    </rPh>
    <rPh sb="101" eb="103">
      <t>ネンゴ</t>
    </rPh>
    <rPh sb="104" eb="108">
      <t>スイドウジギョウ</t>
    </rPh>
    <rPh sb="109" eb="111">
      <t>ケイゾク</t>
    </rPh>
    <rPh sb="129" eb="130">
      <t>フ</t>
    </rPh>
    <rPh sb="140" eb="141">
      <t>ブン</t>
    </rPh>
    <rPh sb="143" eb="145">
      <t>スイドウ</t>
    </rPh>
    <rPh sb="150" eb="152">
      <t>ジッシ</t>
    </rPh>
    <rPh sb="156" eb="157">
      <t>ゴ</t>
    </rPh>
    <rPh sb="157" eb="159">
      <t>ヘイセイ</t>
    </rPh>
    <rPh sb="161" eb="162">
      <t>ネン</t>
    </rPh>
    <rPh sb="163" eb="164">
      <t>ガツ</t>
    </rPh>
    <rPh sb="165" eb="169">
      <t>ケイエイセンリャク</t>
    </rPh>
    <rPh sb="170" eb="172">
      <t>サクテイ</t>
    </rPh>
    <rPh sb="180" eb="185">
      <t>ショウヒゼイカイテイ</t>
    </rPh>
    <rPh sb="186" eb="187">
      <t>トモナ</t>
    </rPh>
    <rPh sb="188" eb="192">
      <t>シミンフタン</t>
    </rPh>
    <rPh sb="193" eb="195">
      <t>ケイゲン</t>
    </rPh>
    <rPh sb="196" eb="197">
      <t>ハカ</t>
    </rPh>
    <rPh sb="208" eb="209">
      <t>ブン</t>
    </rPh>
    <rPh sb="211" eb="219">
      <t>スイドウリョウキンゲンガクカイテイ</t>
    </rPh>
    <rPh sb="220" eb="221">
      <t>オコナ</t>
    </rPh>
    <rPh sb="223" eb="225">
      <t>レイワ</t>
    </rPh>
    <rPh sb="226" eb="227">
      <t>ネン</t>
    </rPh>
    <rPh sb="228" eb="229">
      <t>ガツ</t>
    </rPh>
    <rPh sb="230" eb="234">
      <t>ケイエイセンリャク</t>
    </rPh>
    <rPh sb="235" eb="237">
      <t>カイテイ</t>
    </rPh>
    <rPh sb="238" eb="239">
      <t>オコナ</t>
    </rPh>
    <rPh sb="244" eb="246">
      <t>コンゴ</t>
    </rPh>
    <rPh sb="251" eb="253">
      <t>ケイカク</t>
    </rPh>
    <rPh sb="254" eb="255">
      <t>モト</t>
    </rPh>
    <rPh sb="258" eb="260">
      <t>スイドウ</t>
    </rPh>
    <rPh sb="260" eb="262">
      <t>ジギョウ</t>
    </rPh>
    <rPh sb="263" eb="266">
      <t>ジゾクセイ</t>
    </rPh>
    <rPh sb="267" eb="272">
      <t>スイドウリヨウシャ</t>
    </rPh>
    <rPh sb="275" eb="277">
      <t>シンライ</t>
    </rPh>
    <rPh sb="278" eb="280">
      <t>カクホ</t>
    </rPh>
    <rPh sb="281" eb="282">
      <t>ハカ</t>
    </rPh>
    <rPh sb="286" eb="290">
      <t>ジリツアンテイ</t>
    </rPh>
    <rPh sb="292" eb="296">
      <t>ケイエイキバン</t>
    </rPh>
    <rPh sb="297" eb="299">
      <t>キョウカ</t>
    </rPh>
    <rPh sb="300" eb="302">
      <t>メザ</t>
    </rPh>
    <rPh sb="304" eb="308">
      <t>ジギョウウンエイ</t>
    </rPh>
    <rPh sb="309" eb="310">
      <t>オコナ</t>
    </rPh>
    <phoneticPr fontId="4"/>
  </si>
  <si>
    <t>　「①有形固定資産減価償却率」及び「②管路経年化率」は、全国平均や類似団体平均を下回ってはいるものの、年々増加傾向にあります。
　「③管路更新率」は、全国平均・類似団体平均を上回って推移しています。
　今後も、発生が懸念されている南海トラフ巨大地震等に備えるため、アセットマネジメント等を参考に、老朽化の状況や被災時の影響度等から整備の優先順位を決定し、更新および耐震化を順次行っていきます。</t>
    <rPh sb="53" eb="55">
      <t>ゾウカ</t>
    </rPh>
    <rPh sb="91" eb="93">
      <t>スイイ</t>
    </rPh>
    <rPh sb="142" eb="143">
      <t>トウ</t>
    </rPh>
    <phoneticPr fontId="4"/>
  </si>
  <si>
    <t>　「①経常収支比率」は、新型コロナウイルス感染症対策として基本料金２か月分を全額免除したことによる給水収益の減少等の影響により前年度から減少しましたが、全国平均や類似団体平均を上回っています。
　「②累積欠損金比率」は0.00で、累積欠損金は生じておらず、経営の健全性は保たれています。
　「③流動比率」は、前年度から減少しましたが、値は100%を超えていることから、現時点では支払能力の健全性は保たれています。
　「④企業債残高対給水収益比率」は、全国平均や類似団体平均を上回っていますが、これは、建設改良の財源を他団体よりも企業債に依存している状態を示しています。借入額より償還額を増やすことで残高は年々減少しています。
　「⑤料金回収率」は、基本料金２か月分全額免除に伴い、前年度から減少しましたが、全国平均や類似団体平均を上回っています。
　「⑥給水原価」は、全国平均や類似団体平均と比べると低い状態で推移しています。
　「⑦施設利用率」は、簡易水道の統合等により認可変更を行った平成28年度以降、全国平均・類似団体平均を大きく上回っています。
　「⑧有収率」は、平成30年度まで減少傾向にあり、全国平均や類似団体平均を下回っていますが、漏水箇所を中心とした管路更新が進んだこと等により、令和元年度以降は増加傾向にあります。</t>
    <rPh sb="35" eb="36">
      <t>ツキ</t>
    </rPh>
    <rPh sb="337" eb="338">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</si>
</sst>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0.98</c:v>
                </c:pt>
                <c:pt idx="1">
                  <c:v>0.76</c:v>
                </c:pt>
                <c:pt idx="2">
                  <c:v>0.73</c:v>
                </c:pt>
                <c:pt idx="3">
                  <c:v>0.9</c:v>
                </c:pt>
                <c:pt idx="4">
                  <c:v>0.76</c:v>
                </c:pt>
              </c:numCache>
            </c:numRef>
          </c:val>
          <c:extLst>
            <c:ext xmlns:c16="http://schemas.microsoft.com/office/drawing/2014/chart" uri="{C3380CC4-5D6E-409C-BE32-E72D297353CC}">
              <c16:uniqueId val="{00000000-07B3-4035-9AD9-DF690E58DE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07B3-4035-9AD9-DF690E58DE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84.98</c:v>
                </c:pt>
                <c:pt idx="1">
                  <c:v>84.01</c:v>
                </c:pt>
                <c:pt idx="2">
                  <c:v>80.3</c:v>
                </c:pt>
                <c:pt idx="3">
                  <c:v>80.27</c:v>
                </c:pt>
                <c:pt idx="4">
                  <c:v>79.86</c:v>
                </c:pt>
              </c:numCache>
            </c:numRef>
          </c:val>
          <c:extLst>
            <c:ext xmlns:c16="http://schemas.microsoft.com/office/drawing/2014/chart" uri="{C3380CC4-5D6E-409C-BE32-E72D297353CC}">
              <c16:uniqueId val="{00000000-8C7A-4265-BDF4-88AEF07093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8C7A-4265-BDF4-88AEF07093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83.91</c:v>
                </c:pt>
                <c:pt idx="1">
                  <c:v>83.18</c:v>
                </c:pt>
                <c:pt idx="2">
                  <c:v>84.64</c:v>
                </c:pt>
                <c:pt idx="3">
                  <c:v>85.22</c:v>
                </c:pt>
                <c:pt idx="4">
                  <c:v>85.28</c:v>
                </c:pt>
              </c:numCache>
            </c:numRef>
          </c:val>
          <c:extLst>
            <c:ext xmlns:c16="http://schemas.microsoft.com/office/drawing/2014/chart" uri="{C3380CC4-5D6E-409C-BE32-E72D297353CC}">
              <c16:uniqueId val="{00000000-3D1B-4307-A48D-DCCA7CBC58C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3D1B-4307-A48D-DCCA7CBC58C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109.13</c:v>
                </c:pt>
                <c:pt idx="1">
                  <c:v>116.69</c:v>
                </c:pt>
                <c:pt idx="2">
                  <c:v>118.41</c:v>
                </c:pt>
                <c:pt idx="3">
                  <c:v>123.48</c:v>
                </c:pt>
                <c:pt idx="4">
                  <c:v>115.91</c:v>
                </c:pt>
              </c:numCache>
            </c:numRef>
          </c:val>
          <c:extLst>
            <c:ext xmlns:c16="http://schemas.microsoft.com/office/drawing/2014/chart" uri="{C3380CC4-5D6E-409C-BE32-E72D297353CC}">
              <c16:uniqueId val="{00000000-57B4-482D-BF3E-7A830EEB4C7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57B4-482D-BF3E-7A830EEB4C7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45.81</c:v>
                </c:pt>
                <c:pt idx="1">
                  <c:v>47.42</c:v>
                </c:pt>
                <c:pt idx="2">
                  <c:v>48.2</c:v>
                </c:pt>
                <c:pt idx="3">
                  <c:v>48.86</c:v>
                </c:pt>
                <c:pt idx="4">
                  <c:v>49.99</c:v>
                </c:pt>
              </c:numCache>
            </c:numRef>
          </c:val>
          <c:extLst>
            <c:ext xmlns:c16="http://schemas.microsoft.com/office/drawing/2014/chart" uri="{C3380CC4-5D6E-409C-BE32-E72D297353CC}">
              <c16:uniqueId val="{00000000-9A23-45C9-9794-3D4A3BF701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9A23-45C9-9794-3D4A3BF701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8.85</c:v>
                </c:pt>
                <c:pt idx="1">
                  <c:v>10.91</c:v>
                </c:pt>
                <c:pt idx="2">
                  <c:v>13.7</c:v>
                </c:pt>
                <c:pt idx="3">
                  <c:v>15.13</c:v>
                </c:pt>
                <c:pt idx="4">
                  <c:v>15.3</c:v>
                </c:pt>
              </c:numCache>
            </c:numRef>
          </c:val>
          <c:extLst>
            <c:ext xmlns:c16="http://schemas.microsoft.com/office/drawing/2014/chart" uri="{C3380CC4-5D6E-409C-BE32-E72D297353CC}">
              <c16:uniqueId val="{00000000-EF13-48B0-85D3-0099F408C8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EF13-48B0-85D3-0099F408C8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12-477F-8D26-3BC5DF5BE6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DF12-477F-8D26-3BC5DF5BE6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214.35</c:v>
                </c:pt>
                <c:pt idx="1">
                  <c:v>243.64</c:v>
                </c:pt>
                <c:pt idx="2">
                  <c:v>210.59</c:v>
                </c:pt>
                <c:pt idx="3">
                  <c:v>233.59</c:v>
                </c:pt>
                <c:pt idx="4">
                  <c:v>219.7</c:v>
                </c:pt>
              </c:numCache>
            </c:numRef>
          </c:val>
          <c:extLst>
            <c:ext xmlns:c16="http://schemas.microsoft.com/office/drawing/2014/chart" uri="{C3380CC4-5D6E-409C-BE32-E72D297353CC}">
              <c16:uniqueId val="{00000000-7850-4AF6-AE6F-2FE15F961A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7850-4AF6-AE6F-2FE15F961A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469.23</c:v>
                </c:pt>
                <c:pt idx="1">
                  <c:v>420.69</c:v>
                </c:pt>
                <c:pt idx="2">
                  <c:v>411.99</c:v>
                </c:pt>
                <c:pt idx="3">
                  <c:v>404.06</c:v>
                </c:pt>
                <c:pt idx="4">
                  <c:v>421.86</c:v>
                </c:pt>
              </c:numCache>
            </c:numRef>
          </c:val>
          <c:extLst>
            <c:ext xmlns:c16="http://schemas.microsoft.com/office/drawing/2014/chart" uri="{C3380CC4-5D6E-409C-BE32-E72D297353CC}">
              <c16:uniqueId val="{00000000-E36D-45BD-A165-23AC349846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E36D-45BD-A165-23AC349846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104.98</c:v>
                </c:pt>
                <c:pt idx="1">
                  <c:v>113.07</c:v>
                </c:pt>
                <c:pt idx="2">
                  <c:v>115.51</c:v>
                </c:pt>
                <c:pt idx="3">
                  <c:v>120.58</c:v>
                </c:pt>
                <c:pt idx="4">
                  <c:v>112.39</c:v>
                </c:pt>
              </c:numCache>
            </c:numRef>
          </c:val>
          <c:extLst>
            <c:ext xmlns:c16="http://schemas.microsoft.com/office/drawing/2014/chart" uri="{C3380CC4-5D6E-409C-BE32-E72D297353CC}">
              <c16:uniqueId val="{00000000-C8D6-41BF-B534-06554D3CF5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C8D6-41BF-B534-06554D3CF5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128.63999999999999</c:v>
                </c:pt>
                <c:pt idx="1">
                  <c:v>132.1</c:v>
                </c:pt>
                <c:pt idx="2">
                  <c:v>133.91</c:v>
                </c:pt>
                <c:pt idx="3">
                  <c:v>127.45</c:v>
                </c:pt>
                <c:pt idx="4">
                  <c:v>128.9</c:v>
                </c:pt>
              </c:numCache>
            </c:numRef>
          </c:val>
          <c:extLst>
            <c:ext xmlns:c16="http://schemas.microsoft.com/office/drawing/2014/chart" uri="{C3380CC4-5D6E-409C-BE32-E72D297353CC}">
              <c16:uniqueId val="{00000000-A3DB-424D-8FD6-A1001486C03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A3DB-424D-8FD6-A1001486C03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3" t="str">
        <f>データ!H6</f>
        <v>宮崎県　延岡市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2"/>
      <c r="D7" s="52"/>
      <c r="E7" s="52"/>
      <c r="F7" s="52"/>
      <c r="G7" s="52"/>
      <c r="H7" s="52"/>
      <c r="I7" s="51" t="s">
        <v>2</v>
      </c>
      <c r="J7" s="52"/>
      <c r="K7" s="52"/>
      <c r="L7" s="52"/>
      <c r="M7" s="52"/>
      <c r="N7" s="52"/>
      <c r="O7" s="73"/>
      <c r="P7" s="53" t="s">
        <v>3</v>
      </c>
      <c r="Q7" s="53"/>
      <c r="R7" s="53"/>
      <c r="S7" s="53"/>
      <c r="T7" s="53"/>
      <c r="U7" s="53"/>
      <c r="V7" s="53"/>
      <c r="W7" s="53" t="s">
        <v>4</v>
      </c>
      <c r="X7" s="53"/>
      <c r="Y7" s="53"/>
      <c r="Z7" s="53"/>
      <c r="AA7" s="53"/>
      <c r="AB7" s="53"/>
      <c r="AC7" s="53"/>
      <c r="AD7" s="53" t="s">
        <v>5</v>
      </c>
      <c r="AE7" s="53"/>
      <c r="AF7" s="53"/>
      <c r="AG7" s="53"/>
      <c r="AH7" s="53"/>
      <c r="AI7" s="53"/>
      <c r="AJ7" s="53"/>
      <c r="AK7" s="2"/>
      <c r="AL7" s="53" t="s">
        <v>6</v>
      </c>
      <c r="AM7" s="53"/>
      <c r="AN7" s="53"/>
      <c r="AO7" s="53"/>
      <c r="AP7" s="53"/>
      <c r="AQ7" s="53"/>
      <c r="AR7" s="53"/>
      <c r="AS7" s="53"/>
      <c r="AT7" s="51" t="s">
        <v>7</v>
      </c>
      <c r="AU7" s="52"/>
      <c r="AV7" s="52"/>
      <c r="AW7" s="52"/>
      <c r="AX7" s="52"/>
      <c r="AY7" s="52"/>
      <c r="AZ7" s="52"/>
      <c r="BA7" s="52"/>
      <c r="BB7" s="53" t="s">
        <v>8</v>
      </c>
      <c r="BC7" s="53"/>
      <c r="BD7" s="53"/>
      <c r="BE7" s="53"/>
      <c r="BF7" s="53"/>
      <c r="BG7" s="53"/>
      <c r="BH7" s="53"/>
      <c r="BI7" s="53"/>
      <c r="BJ7" s="3"/>
      <c r="BK7" s="3"/>
      <c r="BL7" s="85" t="s">
        <v>9</v>
      </c>
      <c r="BM7" s="86"/>
      <c r="BN7" s="86"/>
      <c r="BO7" s="86"/>
      <c r="BP7" s="86"/>
      <c r="BQ7" s="86"/>
      <c r="BR7" s="86"/>
      <c r="BS7" s="86"/>
      <c r="BT7" s="86"/>
      <c r="BU7" s="86"/>
      <c r="BV7" s="86"/>
      <c r="BW7" s="86"/>
      <c r="BX7" s="86"/>
      <c r="BY7" s="87"/>
    </row>
    <row r="8" spans="1:78" ht="18.75" customHeight="1" x14ac:dyDescent="0.2">
      <c r="A8" s="2"/>
      <c r="B8" s="78" t="str">
        <f>データ!$I$6</f>
        <v>法適用</v>
      </c>
      <c r="C8" s="79"/>
      <c r="D8" s="79"/>
      <c r="E8" s="79"/>
      <c r="F8" s="79"/>
      <c r="G8" s="79"/>
      <c r="H8" s="79"/>
      <c r="I8" s="78" t="str">
        <f>データ!$J$6</f>
        <v>水道事業</v>
      </c>
      <c r="J8" s="79"/>
      <c r="K8" s="79"/>
      <c r="L8" s="79"/>
      <c r="M8" s="79"/>
      <c r="N8" s="79"/>
      <c r="O8" s="80"/>
      <c r="P8" s="81" t="str">
        <f>データ!$K$6</f>
        <v>末端給水事業</v>
      </c>
      <c r="Q8" s="81"/>
      <c r="R8" s="81"/>
      <c r="S8" s="81"/>
      <c r="T8" s="81"/>
      <c r="U8" s="81"/>
      <c r="V8" s="81"/>
      <c r="W8" s="81" t="str">
        <f>データ!$L$6</f>
        <v>A3</v>
      </c>
      <c r="X8" s="81"/>
      <c r="Y8" s="81"/>
      <c r="Z8" s="81"/>
      <c r="AA8" s="81"/>
      <c r="AB8" s="81"/>
      <c r="AC8" s="81"/>
      <c r="AD8" s="81" t="str">
        <f>データ!$M$6</f>
        <v>非設置</v>
      </c>
      <c r="AE8" s="81"/>
      <c r="AF8" s="81"/>
      <c r="AG8" s="81"/>
      <c r="AH8" s="81"/>
      <c r="AI8" s="81"/>
      <c r="AJ8" s="81"/>
      <c r="AK8" s="2"/>
      <c r="AL8" s="72">
        <f>データ!$R$6</f>
        <v>119352</v>
      </c>
      <c r="AM8" s="72"/>
      <c r="AN8" s="72"/>
      <c r="AO8" s="72"/>
      <c r="AP8" s="72"/>
      <c r="AQ8" s="72"/>
      <c r="AR8" s="72"/>
      <c r="AS8" s="72"/>
      <c r="AT8" s="37">
        <f>データ!$S$6</f>
        <v>868.02</v>
      </c>
      <c r="AU8" s="38"/>
      <c r="AV8" s="38"/>
      <c r="AW8" s="38"/>
      <c r="AX8" s="38"/>
      <c r="AY8" s="38"/>
      <c r="AZ8" s="38"/>
      <c r="BA8" s="38"/>
      <c r="BB8" s="61">
        <f>データ!$T$6</f>
        <v>137.5</v>
      </c>
      <c r="BC8" s="61"/>
      <c r="BD8" s="61"/>
      <c r="BE8" s="61"/>
      <c r="BF8" s="61"/>
      <c r="BG8" s="61"/>
      <c r="BH8" s="61"/>
      <c r="BI8" s="61"/>
      <c r="BJ8" s="3"/>
      <c r="BK8" s="3"/>
      <c r="BL8" s="74" t="s">
        <v>10</v>
      </c>
      <c r="BM8" s="75"/>
      <c r="BN8" s="76" t="s">
        <v>11</v>
      </c>
      <c r="BO8" s="76"/>
      <c r="BP8" s="76"/>
      <c r="BQ8" s="76"/>
      <c r="BR8" s="76"/>
      <c r="BS8" s="76"/>
      <c r="BT8" s="76"/>
      <c r="BU8" s="76"/>
      <c r="BV8" s="76"/>
      <c r="BW8" s="76"/>
      <c r="BX8" s="76"/>
      <c r="BY8" s="77"/>
    </row>
    <row r="9" spans="1:78" ht="18.75" customHeight="1" x14ac:dyDescent="0.2">
      <c r="A9" s="2"/>
      <c r="B9" s="51" t="s">
        <v>12</v>
      </c>
      <c r="C9" s="52"/>
      <c r="D9" s="52"/>
      <c r="E9" s="52"/>
      <c r="F9" s="52"/>
      <c r="G9" s="52"/>
      <c r="H9" s="52"/>
      <c r="I9" s="51" t="s">
        <v>13</v>
      </c>
      <c r="J9" s="52"/>
      <c r="K9" s="52"/>
      <c r="L9" s="52"/>
      <c r="M9" s="52"/>
      <c r="N9" s="52"/>
      <c r="O9" s="73"/>
      <c r="P9" s="53" t="s">
        <v>14</v>
      </c>
      <c r="Q9" s="53"/>
      <c r="R9" s="53"/>
      <c r="S9" s="53"/>
      <c r="T9" s="53"/>
      <c r="U9" s="53"/>
      <c r="V9" s="53"/>
      <c r="W9" s="53" t="s">
        <v>15</v>
      </c>
      <c r="X9" s="53"/>
      <c r="Y9" s="53"/>
      <c r="Z9" s="53"/>
      <c r="AA9" s="53"/>
      <c r="AB9" s="53"/>
      <c r="AC9" s="53"/>
      <c r="AD9" s="2"/>
      <c r="AE9" s="2"/>
      <c r="AF9" s="2"/>
      <c r="AG9" s="2"/>
      <c r="AH9" s="2"/>
      <c r="AI9" s="2"/>
      <c r="AJ9" s="2"/>
      <c r="AK9" s="2"/>
      <c r="AL9" s="53" t="s">
        <v>16</v>
      </c>
      <c r="AM9" s="53"/>
      <c r="AN9" s="53"/>
      <c r="AO9" s="53"/>
      <c r="AP9" s="53"/>
      <c r="AQ9" s="53"/>
      <c r="AR9" s="53"/>
      <c r="AS9" s="53"/>
      <c r="AT9" s="51" t="s">
        <v>17</v>
      </c>
      <c r="AU9" s="52"/>
      <c r="AV9" s="52"/>
      <c r="AW9" s="52"/>
      <c r="AX9" s="52"/>
      <c r="AY9" s="52"/>
      <c r="AZ9" s="52"/>
      <c r="BA9" s="52"/>
      <c r="BB9" s="53" t="s">
        <v>18</v>
      </c>
      <c r="BC9" s="53"/>
      <c r="BD9" s="53"/>
      <c r="BE9" s="53"/>
      <c r="BF9" s="53"/>
      <c r="BG9" s="53"/>
      <c r="BH9" s="53"/>
      <c r="BI9" s="53"/>
      <c r="BJ9" s="3"/>
      <c r="BK9" s="3"/>
      <c r="BL9" s="54" t="s">
        <v>19</v>
      </c>
      <c r="BM9" s="55"/>
      <c r="BN9" s="56" t="s">
        <v>20</v>
      </c>
      <c r="BO9" s="56"/>
      <c r="BP9" s="56"/>
      <c r="BQ9" s="56"/>
      <c r="BR9" s="56"/>
      <c r="BS9" s="56"/>
      <c r="BT9" s="56"/>
      <c r="BU9" s="56"/>
      <c r="BV9" s="56"/>
      <c r="BW9" s="56"/>
      <c r="BX9" s="56"/>
      <c r="BY9" s="57"/>
    </row>
    <row r="10" spans="1:78" ht="18.75" customHeight="1" x14ac:dyDescent="0.2">
      <c r="A10" s="2"/>
      <c r="B10" s="37" t="str">
        <f>データ!$N$6</f>
        <v>-</v>
      </c>
      <c r="C10" s="38"/>
      <c r="D10" s="38"/>
      <c r="E10" s="38"/>
      <c r="F10" s="38"/>
      <c r="G10" s="38"/>
      <c r="H10" s="38"/>
      <c r="I10" s="37">
        <f>データ!$O$6</f>
        <v>62.6</v>
      </c>
      <c r="J10" s="38"/>
      <c r="K10" s="38"/>
      <c r="L10" s="38"/>
      <c r="M10" s="38"/>
      <c r="N10" s="38"/>
      <c r="O10" s="71"/>
      <c r="P10" s="61">
        <f>データ!$P$6</f>
        <v>95.8</v>
      </c>
      <c r="Q10" s="61"/>
      <c r="R10" s="61"/>
      <c r="S10" s="61"/>
      <c r="T10" s="61"/>
      <c r="U10" s="61"/>
      <c r="V10" s="61"/>
      <c r="W10" s="72">
        <f>データ!$Q$6</f>
        <v>2922</v>
      </c>
      <c r="X10" s="72"/>
      <c r="Y10" s="72"/>
      <c r="Z10" s="72"/>
      <c r="AA10" s="72"/>
      <c r="AB10" s="72"/>
      <c r="AC10" s="72"/>
      <c r="AD10" s="2"/>
      <c r="AE10" s="2"/>
      <c r="AF10" s="2"/>
      <c r="AG10" s="2"/>
      <c r="AH10" s="2"/>
      <c r="AI10" s="2"/>
      <c r="AJ10" s="2"/>
      <c r="AK10" s="2"/>
      <c r="AL10" s="72">
        <f>データ!$U$6</f>
        <v>113402</v>
      </c>
      <c r="AM10" s="72"/>
      <c r="AN10" s="72"/>
      <c r="AO10" s="72"/>
      <c r="AP10" s="72"/>
      <c r="AQ10" s="72"/>
      <c r="AR10" s="72"/>
      <c r="AS10" s="72"/>
      <c r="AT10" s="37">
        <f>データ!$V$6</f>
        <v>133.28</v>
      </c>
      <c r="AU10" s="38"/>
      <c r="AV10" s="38"/>
      <c r="AW10" s="38"/>
      <c r="AX10" s="38"/>
      <c r="AY10" s="38"/>
      <c r="AZ10" s="38"/>
      <c r="BA10" s="38"/>
      <c r="BB10" s="61">
        <f>データ!$W$6</f>
        <v>850.86</v>
      </c>
      <c r="BC10" s="61"/>
      <c r="BD10" s="61"/>
      <c r="BE10" s="61"/>
      <c r="BF10" s="61"/>
      <c r="BG10" s="61"/>
      <c r="BH10" s="61"/>
      <c r="BI10" s="61"/>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5" t="s">
        <v>111</v>
      </c>
      <c r="BM47" s="46"/>
      <c r="BN47" s="46"/>
      <c r="BO47" s="46"/>
      <c r="BP47" s="46"/>
      <c r="BQ47" s="46"/>
      <c r="BR47" s="46"/>
      <c r="BS47" s="46"/>
      <c r="BT47" s="46"/>
      <c r="BU47" s="46"/>
      <c r="BV47" s="46"/>
      <c r="BW47" s="46"/>
      <c r="BX47" s="46"/>
      <c r="BY47" s="46"/>
      <c r="BZ47" s="4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5"/>
      <c r="BM48" s="46"/>
      <c r="BN48" s="46"/>
      <c r="BO48" s="46"/>
      <c r="BP48" s="46"/>
      <c r="BQ48" s="46"/>
      <c r="BR48" s="46"/>
      <c r="BS48" s="46"/>
      <c r="BT48" s="46"/>
      <c r="BU48" s="46"/>
      <c r="BV48" s="46"/>
      <c r="BW48" s="46"/>
      <c r="BX48" s="46"/>
      <c r="BY48" s="46"/>
      <c r="BZ48" s="4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5"/>
      <c r="BM49" s="46"/>
      <c r="BN49" s="46"/>
      <c r="BO49" s="46"/>
      <c r="BP49" s="46"/>
      <c r="BQ49" s="46"/>
      <c r="BR49" s="46"/>
      <c r="BS49" s="46"/>
      <c r="BT49" s="46"/>
      <c r="BU49" s="46"/>
      <c r="BV49" s="46"/>
      <c r="BW49" s="46"/>
      <c r="BX49" s="46"/>
      <c r="BY49" s="46"/>
      <c r="BZ49" s="4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5"/>
      <c r="BM50" s="46"/>
      <c r="BN50" s="46"/>
      <c r="BO50" s="46"/>
      <c r="BP50" s="46"/>
      <c r="BQ50" s="46"/>
      <c r="BR50" s="46"/>
      <c r="BS50" s="46"/>
      <c r="BT50" s="46"/>
      <c r="BU50" s="46"/>
      <c r="BV50" s="46"/>
      <c r="BW50" s="46"/>
      <c r="BX50" s="46"/>
      <c r="BY50" s="46"/>
      <c r="BZ50" s="4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5"/>
      <c r="BM51" s="46"/>
      <c r="BN51" s="46"/>
      <c r="BO51" s="46"/>
      <c r="BP51" s="46"/>
      <c r="BQ51" s="46"/>
      <c r="BR51" s="46"/>
      <c r="BS51" s="46"/>
      <c r="BT51" s="46"/>
      <c r="BU51" s="46"/>
      <c r="BV51" s="46"/>
      <c r="BW51" s="46"/>
      <c r="BX51" s="46"/>
      <c r="BY51" s="46"/>
      <c r="BZ51" s="4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5"/>
      <c r="BM52" s="46"/>
      <c r="BN52" s="46"/>
      <c r="BO52" s="46"/>
      <c r="BP52" s="46"/>
      <c r="BQ52" s="46"/>
      <c r="BR52" s="46"/>
      <c r="BS52" s="46"/>
      <c r="BT52" s="46"/>
      <c r="BU52" s="46"/>
      <c r="BV52" s="46"/>
      <c r="BW52" s="46"/>
      <c r="BX52" s="46"/>
      <c r="BY52" s="46"/>
      <c r="BZ52" s="4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5"/>
      <c r="BM53" s="46"/>
      <c r="BN53" s="46"/>
      <c r="BO53" s="46"/>
      <c r="BP53" s="46"/>
      <c r="BQ53" s="46"/>
      <c r="BR53" s="46"/>
      <c r="BS53" s="46"/>
      <c r="BT53" s="46"/>
      <c r="BU53" s="46"/>
      <c r="BV53" s="46"/>
      <c r="BW53" s="46"/>
      <c r="BX53" s="46"/>
      <c r="BY53" s="46"/>
      <c r="BZ53" s="4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5"/>
      <c r="BM54" s="46"/>
      <c r="BN54" s="46"/>
      <c r="BO54" s="46"/>
      <c r="BP54" s="46"/>
      <c r="BQ54" s="46"/>
      <c r="BR54" s="46"/>
      <c r="BS54" s="46"/>
      <c r="BT54" s="46"/>
      <c r="BU54" s="46"/>
      <c r="BV54" s="46"/>
      <c r="BW54" s="46"/>
      <c r="BX54" s="46"/>
      <c r="BY54" s="46"/>
      <c r="BZ54" s="4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5"/>
      <c r="BM55" s="46"/>
      <c r="BN55" s="46"/>
      <c r="BO55" s="46"/>
      <c r="BP55" s="46"/>
      <c r="BQ55" s="46"/>
      <c r="BR55" s="46"/>
      <c r="BS55" s="46"/>
      <c r="BT55" s="46"/>
      <c r="BU55" s="46"/>
      <c r="BV55" s="46"/>
      <c r="BW55" s="46"/>
      <c r="BX55" s="46"/>
      <c r="BY55" s="46"/>
      <c r="BZ55" s="4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5"/>
      <c r="BM56" s="46"/>
      <c r="BN56" s="46"/>
      <c r="BO56" s="46"/>
      <c r="BP56" s="46"/>
      <c r="BQ56" s="46"/>
      <c r="BR56" s="46"/>
      <c r="BS56" s="46"/>
      <c r="BT56" s="46"/>
      <c r="BU56" s="46"/>
      <c r="BV56" s="46"/>
      <c r="BW56" s="46"/>
      <c r="BX56" s="46"/>
      <c r="BY56" s="46"/>
      <c r="BZ56" s="4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5"/>
      <c r="BM57" s="46"/>
      <c r="BN57" s="46"/>
      <c r="BO57" s="46"/>
      <c r="BP57" s="46"/>
      <c r="BQ57" s="46"/>
      <c r="BR57" s="46"/>
      <c r="BS57" s="46"/>
      <c r="BT57" s="46"/>
      <c r="BU57" s="46"/>
      <c r="BV57" s="46"/>
      <c r="BW57" s="46"/>
      <c r="BX57" s="46"/>
      <c r="BY57" s="46"/>
      <c r="BZ57" s="4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5"/>
      <c r="BM58" s="46"/>
      <c r="BN58" s="46"/>
      <c r="BO58" s="46"/>
      <c r="BP58" s="46"/>
      <c r="BQ58" s="46"/>
      <c r="BR58" s="46"/>
      <c r="BS58" s="46"/>
      <c r="BT58" s="46"/>
      <c r="BU58" s="46"/>
      <c r="BV58" s="46"/>
      <c r="BW58" s="46"/>
      <c r="BX58" s="46"/>
      <c r="BY58" s="46"/>
      <c r="BZ58" s="4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5"/>
      <c r="BM59" s="46"/>
      <c r="BN59" s="46"/>
      <c r="BO59" s="46"/>
      <c r="BP59" s="46"/>
      <c r="BQ59" s="46"/>
      <c r="BR59" s="46"/>
      <c r="BS59" s="46"/>
      <c r="BT59" s="46"/>
      <c r="BU59" s="46"/>
      <c r="BV59" s="46"/>
      <c r="BW59" s="46"/>
      <c r="BX59" s="46"/>
      <c r="BY59" s="46"/>
      <c r="BZ59" s="47"/>
    </row>
    <row r="60" spans="1:78" ht="13.5" customHeight="1" x14ac:dyDescent="0.2">
      <c r="A60" s="2"/>
      <c r="B60" s="48" t="s">
        <v>27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5"/>
      <c r="BM60" s="46"/>
      <c r="BN60" s="46"/>
      <c r="BO60" s="46"/>
      <c r="BP60" s="46"/>
      <c r="BQ60" s="46"/>
      <c r="BR60" s="46"/>
      <c r="BS60" s="46"/>
      <c r="BT60" s="46"/>
      <c r="BU60" s="46"/>
      <c r="BV60" s="46"/>
      <c r="BW60" s="46"/>
      <c r="BX60" s="46"/>
      <c r="BY60" s="46"/>
      <c r="BZ60" s="47"/>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5"/>
      <c r="BM61" s="46"/>
      <c r="BN61" s="46"/>
      <c r="BO61" s="46"/>
      <c r="BP61" s="46"/>
      <c r="BQ61" s="46"/>
      <c r="BR61" s="46"/>
      <c r="BS61" s="46"/>
      <c r="BT61" s="46"/>
      <c r="BU61" s="46"/>
      <c r="BV61" s="46"/>
      <c r="BW61" s="46"/>
      <c r="BX61" s="46"/>
      <c r="BY61" s="46"/>
      <c r="BZ61" s="4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5"/>
      <c r="BM62" s="46"/>
      <c r="BN62" s="46"/>
      <c r="BO62" s="46"/>
      <c r="BP62" s="46"/>
      <c r="BQ62" s="46"/>
      <c r="BR62" s="46"/>
      <c r="BS62" s="46"/>
      <c r="BT62" s="46"/>
      <c r="BU62" s="46"/>
      <c r="BV62" s="46"/>
      <c r="BW62" s="46"/>
      <c r="BX62" s="46"/>
      <c r="BY62" s="46"/>
      <c r="BZ62" s="4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5"/>
      <c r="BM63" s="46"/>
      <c r="BN63" s="46"/>
      <c r="BO63" s="46"/>
      <c r="BP63" s="46"/>
      <c r="BQ63" s="46"/>
      <c r="BR63" s="46"/>
      <c r="BS63" s="46"/>
      <c r="BT63" s="46"/>
      <c r="BU63" s="46"/>
      <c r="BV63" s="46"/>
      <c r="BW63" s="46"/>
      <c r="BX63" s="46"/>
      <c r="BY63" s="46"/>
      <c r="BZ63" s="4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110</v>
      </c>
      <c r="BM66" s="46"/>
      <c r="BN66" s="46"/>
      <c r="BO66" s="46"/>
      <c r="BP66" s="46"/>
      <c r="BQ66" s="46"/>
      <c r="BR66" s="46"/>
      <c r="BS66" s="46"/>
      <c r="BT66" s="46"/>
      <c r="BU66" s="46"/>
      <c r="BV66" s="46"/>
      <c r="BW66" s="46"/>
      <c r="BX66" s="46"/>
      <c r="BY66" s="46"/>
      <c r="BZ66" s="4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8"/>
      <c r="BM82" s="59"/>
      <c r="BN82" s="59"/>
      <c r="BO82" s="59"/>
      <c r="BP82" s="59"/>
      <c r="BQ82" s="59"/>
      <c r="BR82" s="59"/>
      <c r="BS82" s="59"/>
      <c r="BT82" s="59"/>
      <c r="BU82" s="59"/>
      <c r="BV82" s="59"/>
      <c r="BW82" s="59"/>
      <c r="BX82" s="59"/>
      <c r="BY82" s="59"/>
      <c r="BZ82" s="60"/>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n8/GcTbEE1DvAeShTFNFz6D8qPjlRJQhR45mJaCElObHpW3iiJCerww1KJ160SkXCZMcoz0hfkBXmLd2aSWqw==" saltValue="l7twU4EImfKRA1+fgSJ+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452033</v>
      </c>
      <c r="D6" s="20">
        <f t="shared" si="3"/>
        <v>46</v>
      </c>
      <c r="E6" s="20">
        <f t="shared" si="3"/>
        <v>1</v>
      </c>
      <c r="F6" s="20">
        <f t="shared" si="3"/>
        <v>0</v>
      </c>
      <c r="G6" s="20">
        <f t="shared" si="3"/>
        <v>1</v>
      </c>
      <c r="H6" s="20" t="str">
        <f t="shared" si="3"/>
        <v>宮崎県　延岡市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62.6</v>
      </c>
      <c r="P6" s="21">
        <f t="shared" si="3"/>
        <v>95.8</v>
      </c>
      <c r="Q6" s="21">
        <f t="shared" si="3"/>
        <v>2922</v>
      </c>
      <c r="R6" s="21">
        <f t="shared" si="3"/>
        <v>119352</v>
      </c>
      <c r="S6" s="21">
        <f t="shared" si="3"/>
        <v>868.02</v>
      </c>
      <c r="T6" s="21">
        <f t="shared" si="3"/>
        <v>137.5</v>
      </c>
      <c r="U6" s="21">
        <f t="shared" si="3"/>
        <v>113402</v>
      </c>
      <c r="V6" s="21">
        <f t="shared" si="3"/>
        <v>133.28</v>
      </c>
      <c r="W6" s="21">
        <f t="shared" si="3"/>
        <v>850.86</v>
      </c>
      <c r="X6" s="22">
        <f>IF(X7="",NA(),X7)</f>
        <v>109.13</v>
      </c>
      <c r="Y6" s="22">
        <f t="shared" ref="Y6:AG6" si="4">IF(Y7="",NA(),Y7)</f>
        <v>116.69</v>
      </c>
      <c r="Z6" s="22">
        <f t="shared" si="4"/>
        <v>118.41</v>
      </c>
      <c r="AA6" s="22">
        <f t="shared" si="4"/>
        <v>123.48</v>
      </c>
      <c r="AB6" s="22">
        <f t="shared" si="4"/>
        <v>115.91</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214.35</v>
      </c>
      <c r="AU6" s="22">
        <f t="shared" ref="AU6:BC6" si="6">IF(AU7="",NA(),AU7)</f>
        <v>243.64</v>
      </c>
      <c r="AV6" s="22">
        <f t="shared" si="6"/>
        <v>210.59</v>
      </c>
      <c r="AW6" s="22">
        <f t="shared" si="6"/>
        <v>233.59</v>
      </c>
      <c r="AX6" s="22">
        <f t="shared" si="6"/>
        <v>219.7</v>
      </c>
      <c r="AY6" s="22">
        <f t="shared" si="6"/>
        <v>337.49</v>
      </c>
      <c r="AZ6" s="22">
        <f t="shared" si="6"/>
        <v>335.6</v>
      </c>
      <c r="BA6" s="22">
        <f t="shared" si="6"/>
        <v>358.91</v>
      </c>
      <c r="BB6" s="22">
        <f t="shared" si="6"/>
        <v>360.96</v>
      </c>
      <c r="BC6" s="22">
        <f t="shared" si="6"/>
        <v>351.29</v>
      </c>
      <c r="BD6" s="21" t="str">
        <f>IF(BD7="","",IF(BD7="-","【-】","【"&amp;SUBSTITUTE(TEXT(BD7,"#,##0.00"),"-","△")&amp;"】"))</f>
        <v>【261.51】</v>
      </c>
      <c r="BE6" s="22">
        <f>IF(BE7="",NA(),BE7)</f>
        <v>469.23</v>
      </c>
      <c r="BF6" s="22">
        <f t="shared" ref="BF6:BN6" si="7">IF(BF7="",NA(),BF7)</f>
        <v>420.69</v>
      </c>
      <c r="BG6" s="22">
        <f t="shared" si="7"/>
        <v>411.99</v>
      </c>
      <c r="BH6" s="22">
        <f t="shared" si="7"/>
        <v>404.06</v>
      </c>
      <c r="BI6" s="22">
        <f t="shared" si="7"/>
        <v>421.86</v>
      </c>
      <c r="BJ6" s="22">
        <f t="shared" si="7"/>
        <v>265.92</v>
      </c>
      <c r="BK6" s="22">
        <f t="shared" si="7"/>
        <v>258.26</v>
      </c>
      <c r="BL6" s="22">
        <f t="shared" si="7"/>
        <v>247.27</v>
      </c>
      <c r="BM6" s="22">
        <f t="shared" si="7"/>
        <v>239.18</v>
      </c>
      <c r="BN6" s="22">
        <f t="shared" si="7"/>
        <v>236.29</v>
      </c>
      <c r="BO6" s="21" t="str">
        <f>IF(BO7="","",IF(BO7="-","【-】","【"&amp;SUBSTITUTE(TEXT(BO7,"#,##0.00"),"-","△")&amp;"】"))</f>
        <v>【265.16】</v>
      </c>
      <c r="BP6" s="22">
        <f>IF(BP7="",NA(),BP7)</f>
        <v>104.98</v>
      </c>
      <c r="BQ6" s="22">
        <f t="shared" ref="BQ6:BY6" si="8">IF(BQ7="",NA(),BQ7)</f>
        <v>113.07</v>
      </c>
      <c r="BR6" s="22">
        <f t="shared" si="8"/>
        <v>115.51</v>
      </c>
      <c r="BS6" s="22">
        <f t="shared" si="8"/>
        <v>120.58</v>
      </c>
      <c r="BT6" s="22">
        <f t="shared" si="8"/>
        <v>112.39</v>
      </c>
      <c r="BU6" s="22">
        <f t="shared" si="8"/>
        <v>105.86</v>
      </c>
      <c r="BV6" s="22">
        <f t="shared" si="8"/>
        <v>106.07</v>
      </c>
      <c r="BW6" s="22">
        <f t="shared" si="8"/>
        <v>105.34</v>
      </c>
      <c r="BX6" s="22">
        <f t="shared" si="8"/>
        <v>101.89</v>
      </c>
      <c r="BY6" s="22">
        <f t="shared" si="8"/>
        <v>104.33</v>
      </c>
      <c r="BZ6" s="21" t="str">
        <f>IF(BZ7="","",IF(BZ7="-","【-】","【"&amp;SUBSTITUTE(TEXT(BZ7,"#,##0.00"),"-","△")&amp;"】"))</f>
        <v>【102.35】</v>
      </c>
      <c r="CA6" s="22">
        <f>IF(CA7="",NA(),CA7)</f>
        <v>128.63999999999999</v>
      </c>
      <c r="CB6" s="22">
        <f t="shared" ref="CB6:CJ6" si="9">IF(CB7="",NA(),CB7)</f>
        <v>132.1</v>
      </c>
      <c r="CC6" s="22">
        <f t="shared" si="9"/>
        <v>133.91</v>
      </c>
      <c r="CD6" s="22">
        <f t="shared" si="9"/>
        <v>127.45</v>
      </c>
      <c r="CE6" s="22">
        <f t="shared" si="9"/>
        <v>128.9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84.98</v>
      </c>
      <c r="CM6" s="22">
        <f t="shared" ref="CM6:CU6" si="10">IF(CM7="",NA(),CM7)</f>
        <v>84.01</v>
      </c>
      <c r="CN6" s="22">
        <f t="shared" si="10"/>
        <v>80.3</v>
      </c>
      <c r="CO6" s="22">
        <f t="shared" si="10"/>
        <v>80.27</v>
      </c>
      <c r="CP6" s="22">
        <f t="shared" si="10"/>
        <v>79.86</v>
      </c>
      <c r="CQ6" s="22">
        <f t="shared" si="10"/>
        <v>62.38</v>
      </c>
      <c r="CR6" s="22">
        <f t="shared" si="10"/>
        <v>62.83</v>
      </c>
      <c r="CS6" s="22">
        <f t="shared" si="10"/>
        <v>62.05</v>
      </c>
      <c r="CT6" s="22">
        <f t="shared" si="10"/>
        <v>63.23</v>
      </c>
      <c r="CU6" s="22">
        <f t="shared" si="10"/>
        <v>62.59</v>
      </c>
      <c r="CV6" s="21" t="str">
        <f>IF(CV7="","",IF(CV7="-","【-】","【"&amp;SUBSTITUTE(TEXT(CV7,"#,##0.00"),"-","△")&amp;"】"))</f>
        <v>【60.29】</v>
      </c>
      <c r="CW6" s="22">
        <f>IF(CW7="",NA(),CW7)</f>
        <v>83.91</v>
      </c>
      <c r="CX6" s="22">
        <f t="shared" ref="CX6:DF6" si="11">IF(CX7="",NA(),CX7)</f>
        <v>83.18</v>
      </c>
      <c r="CY6" s="22">
        <f t="shared" si="11"/>
        <v>84.64</v>
      </c>
      <c r="CZ6" s="22">
        <f t="shared" si="11"/>
        <v>85.22</v>
      </c>
      <c r="DA6" s="22">
        <f t="shared" si="11"/>
        <v>85.28</v>
      </c>
      <c r="DB6" s="22">
        <f t="shared" si="11"/>
        <v>89.17</v>
      </c>
      <c r="DC6" s="22">
        <f t="shared" si="11"/>
        <v>88.86</v>
      </c>
      <c r="DD6" s="22">
        <f t="shared" si="11"/>
        <v>89.11</v>
      </c>
      <c r="DE6" s="22">
        <f t="shared" si="11"/>
        <v>89.35</v>
      </c>
      <c r="DF6" s="22">
        <f t="shared" si="11"/>
        <v>89.7</v>
      </c>
      <c r="DG6" s="21" t="str">
        <f>IF(DG7="","",IF(DG7="-","【-】","【"&amp;SUBSTITUTE(TEXT(DG7,"#,##0.00"),"-","△")&amp;"】"))</f>
        <v>【90.12】</v>
      </c>
      <c r="DH6" s="22">
        <f>IF(DH7="",NA(),DH7)</f>
        <v>45.81</v>
      </c>
      <c r="DI6" s="22">
        <f t="shared" ref="DI6:DQ6" si="12">IF(DI7="",NA(),DI7)</f>
        <v>47.42</v>
      </c>
      <c r="DJ6" s="22">
        <f t="shared" si="12"/>
        <v>48.2</v>
      </c>
      <c r="DK6" s="22">
        <f t="shared" si="12"/>
        <v>48.86</v>
      </c>
      <c r="DL6" s="22">
        <f t="shared" si="12"/>
        <v>49.99</v>
      </c>
      <c r="DM6" s="22">
        <f t="shared" si="12"/>
        <v>46.99</v>
      </c>
      <c r="DN6" s="22">
        <f t="shared" si="12"/>
        <v>47.89</v>
      </c>
      <c r="DO6" s="22">
        <f t="shared" si="12"/>
        <v>48.69</v>
      </c>
      <c r="DP6" s="22">
        <f t="shared" si="12"/>
        <v>49.62</v>
      </c>
      <c r="DQ6" s="22">
        <f t="shared" si="12"/>
        <v>50.5</v>
      </c>
      <c r="DR6" s="21" t="str">
        <f>IF(DR7="","",IF(DR7="-","【-】","【"&amp;SUBSTITUTE(TEXT(DR7,"#,##0.00"),"-","△")&amp;"】"))</f>
        <v>【50.88】</v>
      </c>
      <c r="DS6" s="22">
        <f>IF(DS7="",NA(),DS7)</f>
        <v>8.85</v>
      </c>
      <c r="DT6" s="22">
        <f t="shared" ref="DT6:EB6" si="13">IF(DT7="",NA(),DT7)</f>
        <v>10.91</v>
      </c>
      <c r="DU6" s="22">
        <f t="shared" si="13"/>
        <v>13.7</v>
      </c>
      <c r="DV6" s="22">
        <f t="shared" si="13"/>
        <v>15.13</v>
      </c>
      <c r="DW6" s="22">
        <f t="shared" si="13"/>
        <v>15.3</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0.98</v>
      </c>
      <c r="EE6" s="22">
        <f t="shared" ref="EE6:EM6" si="14">IF(EE7="",NA(),EE7)</f>
        <v>0.76</v>
      </c>
      <c r="EF6" s="22">
        <f t="shared" si="14"/>
        <v>0.73</v>
      </c>
      <c r="EG6" s="22">
        <f t="shared" si="14"/>
        <v>0.9</v>
      </c>
      <c r="EH6" s="22">
        <f t="shared" si="14"/>
        <v>0.76</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2">
      <c r="A7" s="15"/>
      <c r="B7" s="24">
        <v>2021</v>
      </c>
      <c r="C7" s="24">
        <v>452033</v>
      </c>
      <c r="D7" s="24">
        <v>46</v>
      </c>
      <c r="E7" s="24">
        <v>1</v>
      </c>
      <c r="F7" s="24">
        <v>0</v>
      </c>
      <c r="G7" s="24">
        <v>1</v>
      </c>
      <c r="H7" s="24" t="s">
        <v>93</v>
      </c>
      <c r="I7" s="24" t="s">
        <v>94</v>
      </c>
      <c r="J7" s="24" t="s">
        <v>95</v>
      </c>
      <c r="K7" s="24" t="s">
        <v>96</v>
      </c>
      <c r="L7" s="24" t="s">
        <v>97</v>
      </c>
      <c r="M7" s="24" t="s">
        <v>98</v>
      </c>
      <c r="N7" s="25" t="s">
        <v>99</v>
      </c>
      <c r="O7" s="25">
        <v>62.6</v>
      </c>
      <c r="P7" s="25">
        <v>95.8</v>
      </c>
      <c r="Q7" s="25">
        <v>2922</v>
      </c>
      <c r="R7" s="25">
        <v>119352</v>
      </c>
      <c r="S7" s="25">
        <v>868.02</v>
      </c>
      <c r="T7" s="25">
        <v>137.5</v>
      </c>
      <c r="U7" s="25">
        <v>113402</v>
      </c>
      <c r="V7" s="25">
        <v>133.28</v>
      </c>
      <c r="W7" s="25">
        <v>850.86</v>
      </c>
      <c r="X7" s="25">
        <v>109.13</v>
      </c>
      <c r="Y7" s="25">
        <v>116.69</v>
      </c>
      <c r="Z7" s="25">
        <v>118.41</v>
      </c>
      <c r="AA7" s="25">
        <v>123.48</v>
      </c>
      <c r="AB7" s="25">
        <v>115.91</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214.35</v>
      </c>
      <c r="AU7" s="25">
        <v>243.64</v>
      </c>
      <c r="AV7" s="25">
        <v>210.59</v>
      </c>
      <c r="AW7" s="25">
        <v>233.59</v>
      </c>
      <c r="AX7" s="25">
        <v>219.7</v>
      </c>
      <c r="AY7" s="25">
        <v>337.49</v>
      </c>
      <c r="AZ7" s="25">
        <v>335.6</v>
      </c>
      <c r="BA7" s="25">
        <v>358.91</v>
      </c>
      <c r="BB7" s="25">
        <v>360.96</v>
      </c>
      <c r="BC7" s="25">
        <v>351.29</v>
      </c>
      <c r="BD7" s="25">
        <v>261.51</v>
      </c>
      <c r="BE7" s="25">
        <v>469.23</v>
      </c>
      <c r="BF7" s="25">
        <v>420.69</v>
      </c>
      <c r="BG7" s="25">
        <v>411.99</v>
      </c>
      <c r="BH7" s="25">
        <v>404.06</v>
      </c>
      <c r="BI7" s="25">
        <v>421.86</v>
      </c>
      <c r="BJ7" s="25">
        <v>265.92</v>
      </c>
      <c r="BK7" s="25">
        <v>258.26</v>
      </c>
      <c r="BL7" s="25">
        <v>247.27</v>
      </c>
      <c r="BM7" s="25">
        <v>239.18</v>
      </c>
      <c r="BN7" s="25">
        <v>236.29</v>
      </c>
      <c r="BO7" s="25">
        <v>265.16000000000003</v>
      </c>
      <c r="BP7" s="25">
        <v>104.98</v>
      </c>
      <c r="BQ7" s="25">
        <v>113.07</v>
      </c>
      <c r="BR7" s="25">
        <v>115.51</v>
      </c>
      <c r="BS7" s="25">
        <v>120.58</v>
      </c>
      <c r="BT7" s="25">
        <v>112.39</v>
      </c>
      <c r="BU7" s="25">
        <v>105.86</v>
      </c>
      <c r="BV7" s="25">
        <v>106.07</v>
      </c>
      <c r="BW7" s="25">
        <v>105.34</v>
      </c>
      <c r="BX7" s="25">
        <v>101.89</v>
      </c>
      <c r="BY7" s="25">
        <v>104.33</v>
      </c>
      <c r="BZ7" s="25">
        <v>102.35</v>
      </c>
      <c r="CA7" s="25">
        <v>128.63999999999999</v>
      </c>
      <c r="CB7" s="25">
        <v>132.1</v>
      </c>
      <c r="CC7" s="25">
        <v>133.91</v>
      </c>
      <c r="CD7" s="25">
        <v>127.45</v>
      </c>
      <c r="CE7" s="25">
        <v>128.9</v>
      </c>
      <c r="CF7" s="25">
        <v>158.58000000000001</v>
      </c>
      <c r="CG7" s="25">
        <v>159.22</v>
      </c>
      <c r="CH7" s="25">
        <v>159.6</v>
      </c>
      <c r="CI7" s="25">
        <v>156.32</v>
      </c>
      <c r="CJ7" s="25">
        <v>157.4</v>
      </c>
      <c r="CK7" s="25">
        <v>167.74</v>
      </c>
      <c r="CL7" s="25">
        <v>84.98</v>
      </c>
      <c r="CM7" s="25">
        <v>84.01</v>
      </c>
      <c r="CN7" s="25">
        <v>80.3</v>
      </c>
      <c r="CO7" s="25">
        <v>80.27</v>
      </c>
      <c r="CP7" s="25">
        <v>79.86</v>
      </c>
      <c r="CQ7" s="25">
        <v>62.38</v>
      </c>
      <c r="CR7" s="25">
        <v>62.83</v>
      </c>
      <c r="CS7" s="25">
        <v>62.05</v>
      </c>
      <c r="CT7" s="25">
        <v>63.23</v>
      </c>
      <c r="CU7" s="25">
        <v>62.59</v>
      </c>
      <c r="CV7" s="25">
        <v>60.29</v>
      </c>
      <c r="CW7" s="25">
        <v>83.91</v>
      </c>
      <c r="CX7" s="25">
        <v>83.18</v>
      </c>
      <c r="CY7" s="25">
        <v>84.64</v>
      </c>
      <c r="CZ7" s="25">
        <v>85.22</v>
      </c>
      <c r="DA7" s="25">
        <v>85.28</v>
      </c>
      <c r="DB7" s="25">
        <v>89.17</v>
      </c>
      <c r="DC7" s="25">
        <v>88.86</v>
      </c>
      <c r="DD7" s="25">
        <v>89.11</v>
      </c>
      <c r="DE7" s="25">
        <v>89.35</v>
      </c>
      <c r="DF7" s="25">
        <v>89.7</v>
      </c>
      <c r="DG7" s="25">
        <v>90.12</v>
      </c>
      <c r="DH7" s="25">
        <v>45.81</v>
      </c>
      <c r="DI7" s="25">
        <v>47.42</v>
      </c>
      <c r="DJ7" s="25">
        <v>48.2</v>
      </c>
      <c r="DK7" s="25">
        <v>48.86</v>
      </c>
      <c r="DL7" s="25">
        <v>49.99</v>
      </c>
      <c r="DM7" s="25">
        <v>46.99</v>
      </c>
      <c r="DN7" s="25">
        <v>47.89</v>
      </c>
      <c r="DO7" s="25">
        <v>48.69</v>
      </c>
      <c r="DP7" s="25">
        <v>49.62</v>
      </c>
      <c r="DQ7" s="25">
        <v>50.5</v>
      </c>
      <c r="DR7" s="25">
        <v>50.88</v>
      </c>
      <c r="DS7" s="25">
        <v>8.85</v>
      </c>
      <c r="DT7" s="25">
        <v>10.91</v>
      </c>
      <c r="DU7" s="25">
        <v>13.7</v>
      </c>
      <c r="DV7" s="25">
        <v>15.13</v>
      </c>
      <c r="DW7" s="25">
        <v>15.3</v>
      </c>
      <c r="DX7" s="25">
        <v>15.83</v>
      </c>
      <c r="DY7" s="25">
        <v>16.899999999999999</v>
      </c>
      <c r="DZ7" s="25">
        <v>18.260000000000002</v>
      </c>
      <c r="EA7" s="25">
        <v>19.510000000000002</v>
      </c>
      <c r="EB7" s="25">
        <v>21.19</v>
      </c>
      <c r="EC7" s="25">
        <v>22.3</v>
      </c>
      <c r="ED7" s="25">
        <v>0.98</v>
      </c>
      <c r="EE7" s="25">
        <v>0.76</v>
      </c>
      <c r="EF7" s="25">
        <v>0.73</v>
      </c>
      <c r="EG7" s="25">
        <v>0.9</v>
      </c>
      <c r="EH7" s="25">
        <v>0.76</v>
      </c>
      <c r="EI7" s="25">
        <v>0.74</v>
      </c>
      <c r="EJ7" s="25">
        <v>0.72</v>
      </c>
      <c r="EK7" s="25">
        <v>0.66</v>
      </c>
      <c r="EL7" s="25">
        <v>0.67</v>
      </c>
      <c r="EM7" s="25">
        <v>0.62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2023-02-21T04:42:16Z</cp:lastPrinted>
  <dcterms:created xsi:type="dcterms:W3CDTF">2022-12-01T01:06:36Z</dcterms:created>
  <dcterms:modified xsi:type="dcterms:W3CDTF">2023-02-21T08:38:02Z</dcterms:modified>
  <cp:category/>
</cp:coreProperties>
</file>