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30EE5301-7510-411C-8A8E-2904C9D92CEF}" xr6:coauthVersionLast="47" xr6:coauthVersionMax="47" xr10:uidLastSave="{00000000-0000-0000-0000-000000000000}"/>
  <workbookProtection workbookAlgorithmName="SHA-512" workbookHashValue="gybRUutcTUcFpogHwZ2CDkhnCFk5VJQQK386MvZNGozuAqtYQzkQCnIY+R/G33Yus3q/F7RB+QF+TWnnM2kUhw==" workbookSaltValue="UG0trEcbXZ7Fb4RD8RuOMA==" workbookSpinCount="100000" lockStructure="1"/>
  <bookViews>
    <workbookView showHorizontalScroll="0" showVerticalScroll="0" showSheetTabs="0"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<sst xmlns="http://schemas.openxmlformats.org/spreadsheetml/2006/main" count="228" uniqueCount="114">
  <si>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</si>
  <si>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</si>
  <si>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</si>
  <si>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</si>
  <si>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</si>
  <si>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</si>
  <si>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</si>
  <si>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</si>
  <si>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</si>
  <si>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</si>
  <si>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</si>
  <si>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</si>
  <si>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</si>
  <si>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</si>
  <si>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</si>
  <si>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</si>
  <si>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</si>
  <si>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</si>
  <si>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</si>
  <si>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</si>
  <si>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</si>
  <si>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</si>
  <si>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</si>
  <si>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</si>
  <si>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</si>
  <si>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</si>
  <si>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</si>
  <si>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</si>
  <si>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</si>
  <si>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</si>
  <si>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</si>
  <si>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</si>
  <si>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</si>
  <si>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</si>
  <si>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</si>
  <si>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</si>
  <si>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</si>
  <si>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</si>
  <si>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</si>
  <si>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</si>
  <si>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</si>
  <si>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</si>
  <si>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</si>
  <si>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</si>
  <si>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</si>
  <si>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</si>
  <si>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</si>
  <si>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</si>
  <si>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</si>
  <si>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</si>
  <si>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</si>
  <si>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</si>
  <si>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</si>
  <si>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</si>
  <si>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</si>
  <si>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</si>
  <si>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</si>
  <si>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</si>
  <si>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</si>
  <si>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</si>
  <si>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</si>
  <si>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</si>
  <si>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</si>
  <si>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</si>
  <si>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</si>
  <si>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</si>
  <si>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</si>
  <si>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</si>
  <si>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</si>
  <si>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</si>
  <si>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</si>
  <si>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</si>
  <si>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</si>
  <si>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</si>
  <si>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</si>
  <si>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</si>
  <si>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</si>
  <si>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</si>
  <si>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</si>
  <si>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</si>
  <si>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</si>
  <si>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</si>
  <si>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</si>
  <si>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</si>
  <si>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</si>
  <si>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</si>
  <si>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</si>
  <si>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</si>
  <si>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</si>
  <si>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</si>
  <si>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</si>
  <si>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</si>
  <si>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</si>
  <si>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</si>
  <si>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</si>
  <si>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</si>
  <si>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</si>
  <si>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</si>
  <si>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</si>
  <si>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</si>
  <si>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</si>
  <si>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</si>
  <si>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</si>
  <si>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</si>
  <si>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</si>
  <si>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</si>
  <si>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</si>
  <si>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</si>
  <si>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</si>
  <si>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</si>
  <si>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</si>
  <si>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①有形固定資産減価償却率は、年次的に増え、また類似団体の平均を上回っており老朽化が徐々に進んでいることを表している。更新等の財源の確保や投資計画が必要であるといえる。
②管路経年化率は、昨年度より0.29％の増で、年次的に横ばいである。類似団体の平均との比較では下回っている。今後も引き続き毎年計画的に、老朽化した管路の更新及び石綿管の交換を行い管路の老朽化対策に取り組みたい。
③管路更新率は、昨年度より0.45％の増で、類似団体との比較では0.17％上回った。今後も管路の更新ペースや状況の把握を行っていきたい。</t>
    <rPh sb="14" eb="16">
      <t>ネンジ</t>
    </rPh>
    <rPh sb="104" eb="105">
      <t>ゾウ</t>
    </rPh>
    <rPh sb="107" eb="109">
      <t>ネンジ</t>
    </rPh>
    <rPh sb="209" eb="210">
      <t>ゾウ</t>
    </rPh>
    <rPh sb="227" eb="228">
      <t>ウエ</t>
    </rPh>
    <phoneticPr fontId="4"/>
  </si>
  <si>
    <t xml:space="preserve">　三股町は前年度より、人口は0.28％増加しており、給水収益は0.43％増で、事業収入全体では0.32％の増となっている。一方、営業費用は1.89％増だったが、事業費用全体では1.23％の増となった。これら分析結果等より、安定した経営状況と言える。
　経営の健全性、効率性について今後は、少子高齢化により人口減少が予想されることや、住民の節水に対する意識の向上等による収益の減少も考慮し、さらなる費用削減や経営改善の計画と実施が必要である。
　また、老朽化の状況について、施設や管路の老朽化を経営戦略により、更新投資等に充てる財源の確保や投資計画等の見直しを行っていく必要がある。
</t>
    <rPh sb="5" eb="6">
      <t>ゼン</t>
    </rPh>
    <rPh sb="19" eb="21">
      <t>ゾウカ</t>
    </rPh>
    <rPh sb="36" eb="37">
      <t>ゾウ</t>
    </rPh>
    <rPh sb="53" eb="54">
      <t>ゾウ</t>
    </rPh>
    <rPh sb="61" eb="63">
      <t>イッポウ</t>
    </rPh>
    <rPh sb="74" eb="75">
      <t>ゾウ</t>
    </rPh>
    <rPh sb="94" eb="95">
      <t>ゾウ</t>
    </rPh>
    <rPh sb="103" eb="105">
      <t>ブンセキ</t>
    </rPh>
    <rPh sb="105" eb="107">
      <t>ケッカ</t>
    </rPh>
    <rPh sb="107" eb="108">
      <t>トウ</t>
    </rPh>
    <rPh sb="111" eb="113">
      <t>アンテイ</t>
    </rPh>
    <rPh sb="115" eb="117">
      <t>ケイエイ</t>
    </rPh>
    <rPh sb="117" eb="119">
      <t>ジョウキョウ</t>
    </rPh>
    <rPh sb="120" eb="121">
      <t>イ</t>
    </rPh>
    <phoneticPr fontId="4"/>
  </si>
  <si>
    <t>①経常収支比率は100％を超え、昨年度より1.65％の増である。類似団体平均を14.86％上回り、Ｈ27年度より毎年増加している。維持管理費用等を賄える状況であり健全な経営を維持している。
②累積欠損金比率は、引き続き0％である。
③流動比率は100％を超え、昨年度より38.62％の増であるが、類似団体平均より100.03％下回っている。計画的な執行で経営健全化を図っていきたい。
④企業債残高対給水収益比率は、H28年度より毎年減少している。類似団体平均値を70.41％下回った。今後は計画的な施設更新を行っていきたい。
⑤料金回収率は100％を超え、昨年度より1.34％の減となっているものの、類似団体平均よりも15.03％高くなっている。費用削減や更新投資等に充てる財源を確保し健全経営を図っていく。
⑥給水原価は昨年度より1.62％の増だが、類似団体と比べ60.66％低く、安価で提供できており、今後も継続していけるように投資の効率化や維持管理費の削減等、経営改善の検討も行う。
⑦施設利用率は昨年度より3.32％の増で、類似団体との経年的な比較でも上回っている。現状及び将来の分析を行い適切な施設稼働を継続していく。
⑧有収率は昨年度より3.36％の減となり類似団体平均値よりも0.09％低い。管路の漏水調査や施設の維持管理に努め、適切な施設稼働を継続する。</t>
    <rPh sb="142" eb="143">
      <t>ゾウ</t>
    </rPh>
    <rPh sb="242" eb="244">
      <t>コンゴ</t>
    </rPh>
    <rPh sb="245" eb="248">
      <t>ケイカクテキ</t>
    </rPh>
    <rPh sb="249" eb="253">
      <t>シセツコウシン</t>
    </rPh>
    <rPh sb="278" eb="281">
      <t>サクネンド</t>
    </rPh>
    <rPh sb="289" eb="290">
      <t>ゲン</t>
    </rPh>
    <rPh sb="372" eb="373">
      <t>ゾウ</t>
    </rPh>
    <rPh sb="389" eb="390">
      <t>ヒク</t>
    </rPh>
    <rPh sb="489" eb="490">
      <t>オヨ</t>
    </rPh>
    <rPh sb="491" eb="493">
      <t>ショウライ</t>
    </rPh>
    <rPh sb="550" eb="551">
      <t>ヒク</t>
    </rPh>
    <rPh sb="553" eb="555">
      <t>カンロ</t>
    </rPh>
    <rPh sb="556" eb="560">
      <t>ロウスイチョウサ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</si>
</sst>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0.79</c:v>
                </c:pt>
                <c:pt idx="1">
                  <c:v>0.91</c:v>
                </c:pt>
                <c:pt idx="2">
                  <c:v>1.1599999999999999</c:v>
                </c:pt>
                <c:pt idx="3">
                  <c:v>0.2</c:v>
                </c:pt>
                <c:pt idx="4">
                  <c:v>0.65</c:v>
                </c:pt>
              </c:numCache>
            </c:numRef>
          </c:val>
          <c:extLst>
            <c:ext xmlns:c16="http://schemas.microsoft.com/office/drawing/2014/chart" uri="{C3380CC4-5D6E-409C-BE32-E72D297353CC}">
              <c16:uniqueId val="{00000000-BE4B-4F52-9FF3-95BD16691CF5}"/>
            </c:ext>
          </c:extLst>
        </c:ser>
        <c:dLbls>
          <c:showLegendKey val="0"/>
          <c:showVal val="0"/>
          <c:showCatName val="0"/>
          <c:showSerName val="0"/>
          <c:showPercent val="0"/>
          <c:showBubbleSize val="0"/>
        </c:dLbls>
        <c:gapWidth val="150"/>
        <c:axId val="355096672"/>
        <c:axId val="35503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E4B-4F52-9FF3-95BD16691CF5}"/>
            </c:ext>
          </c:extLst>
        </c:ser>
        <c:dLbls>
          <c:showLegendKey val="0"/>
          <c:showVal val="0"/>
          <c:showCatName val="0"/>
          <c:showSerName val="0"/>
          <c:showPercent val="0"/>
          <c:showBubbleSize val="0"/>
        </c:dLbls>
        <c:marker val="1"/>
        <c:smooth val="0"/>
        <c:axId val="355096672"/>
        <c:axId val="355036528"/>
      </c:lineChart>
      <c:dateAx>
        <c:axId val="355096672"/>
        <c:scaling>
          <c:orientation val="minMax"/>
        </c:scaling>
        <c:delete val="1"/>
        <c:axPos val="b"/>
        <c:numFmt formatCode="&quot;H&quot;yy" sourceLinked="1"/>
        <c:majorTickMark val="none"/>
        <c:minorTickMark val="none"/>
        <c:tickLblPos val="none"/>
        <c:crossAx val="355036528"/>
        <c:crosses val="autoZero"/>
        <c:auto val="1"/>
        <c:lblOffset val="100"/>
        <c:baseTimeUnit val="years"/>
      </c:dateAx>
      <c:valAx>
        <c:axId val="35503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68.62</c:v>
                </c:pt>
                <c:pt idx="1">
                  <c:v>67.86</c:v>
                </c:pt>
                <c:pt idx="2">
                  <c:v>71.02</c:v>
                </c:pt>
                <c:pt idx="3">
                  <c:v>75.16</c:v>
                </c:pt>
                <c:pt idx="4">
                  <c:v>78.48</c:v>
                </c:pt>
              </c:numCache>
            </c:numRef>
          </c:val>
          <c:extLst>
            <c:ext xmlns:c16="http://schemas.microsoft.com/office/drawing/2014/chart" uri="{C3380CC4-5D6E-409C-BE32-E72D297353CC}">
              <c16:uniqueId val="{00000000-B5A3-4CB2-9049-39FCB6D2C7D1}"/>
            </c:ext>
          </c:extLst>
        </c:ser>
        <c:dLbls>
          <c:showLegendKey val="0"/>
          <c:showVal val="0"/>
          <c:showCatName val="0"/>
          <c:showSerName val="0"/>
          <c:showPercent val="0"/>
          <c:showBubbleSize val="0"/>
        </c:dLbls>
        <c:gapWidth val="150"/>
        <c:axId val="356023320"/>
        <c:axId val="3560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5A3-4CB2-9049-39FCB6D2C7D1}"/>
            </c:ext>
          </c:extLst>
        </c:ser>
        <c:dLbls>
          <c:showLegendKey val="0"/>
          <c:showVal val="0"/>
          <c:showCatName val="0"/>
          <c:showSerName val="0"/>
          <c:showPercent val="0"/>
          <c:showBubbleSize val="0"/>
        </c:dLbls>
        <c:marker val="1"/>
        <c:smooth val="0"/>
        <c:axId val="356023320"/>
        <c:axId val="356024104"/>
      </c:lineChart>
      <c:dateAx>
        <c:axId val="356023320"/>
        <c:scaling>
          <c:orientation val="minMax"/>
        </c:scaling>
        <c:delete val="1"/>
        <c:axPos val="b"/>
        <c:numFmt formatCode="&quot;H&quot;yy" sourceLinked="1"/>
        <c:majorTickMark val="none"/>
        <c:minorTickMark val="none"/>
        <c:tickLblPos val="none"/>
        <c:crossAx val="356024104"/>
        <c:crosses val="autoZero"/>
        <c:auto val="1"/>
        <c:lblOffset val="100"/>
        <c:baseTimeUnit val="years"/>
      </c:dateAx>
      <c:valAx>
        <c:axId val="3560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91.48</c:v>
                </c:pt>
                <c:pt idx="1">
                  <c:v>91.78</c:v>
                </c:pt>
                <c:pt idx="2">
                  <c:v>87.21</c:v>
                </c:pt>
                <c:pt idx="3">
                  <c:v>84.53</c:v>
                </c:pt>
                <c:pt idx="4">
                  <c:v>81.17</c:v>
                </c:pt>
              </c:numCache>
            </c:numRef>
          </c:val>
          <c:extLst>
            <c:ext xmlns:c16="http://schemas.microsoft.com/office/drawing/2014/chart" uri="{C3380CC4-5D6E-409C-BE32-E72D297353CC}">
              <c16:uniqueId val="{00000000-FC73-4952-8ED1-7563547C3FCE}"/>
            </c:ext>
          </c:extLst>
        </c:ser>
        <c:dLbls>
          <c:showLegendKey val="0"/>
          <c:showVal val="0"/>
          <c:showCatName val="0"/>
          <c:showSerName val="0"/>
          <c:showPercent val="0"/>
          <c:showBubbleSize val="0"/>
        </c:dLbls>
        <c:gapWidth val="150"/>
        <c:axId val="356026064"/>
        <c:axId val="3560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C73-4952-8ED1-7563547C3FCE}"/>
            </c:ext>
          </c:extLst>
        </c:ser>
        <c:dLbls>
          <c:showLegendKey val="0"/>
          <c:showVal val="0"/>
          <c:showCatName val="0"/>
          <c:showSerName val="0"/>
          <c:showPercent val="0"/>
          <c:showBubbleSize val="0"/>
        </c:dLbls>
        <c:marker val="1"/>
        <c:smooth val="0"/>
        <c:axId val="356026064"/>
        <c:axId val="356025280"/>
      </c:lineChart>
      <c:dateAx>
        <c:axId val="356026064"/>
        <c:scaling>
          <c:orientation val="minMax"/>
        </c:scaling>
        <c:delete val="1"/>
        <c:axPos val="b"/>
        <c:numFmt formatCode="&quot;H&quot;yy" sourceLinked="1"/>
        <c:majorTickMark val="none"/>
        <c:minorTickMark val="none"/>
        <c:tickLblPos val="none"/>
        <c:crossAx val="356025280"/>
        <c:crosses val="autoZero"/>
        <c:auto val="1"/>
        <c:lblOffset val="100"/>
        <c:baseTimeUnit val="years"/>
      </c:dateAx>
      <c:valAx>
        <c:axId val="356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117.93</c:v>
                </c:pt>
                <c:pt idx="1">
                  <c:v>118.83</c:v>
                </c:pt>
                <c:pt idx="2">
                  <c:v>118.99</c:v>
                </c:pt>
                <c:pt idx="3">
                  <c:v>122.05</c:v>
                </c:pt>
                <c:pt idx="4">
                  <c:v>123.7</c:v>
                </c:pt>
              </c:numCache>
            </c:numRef>
          </c:val>
          <c:extLst>
            <c:ext xmlns:c16="http://schemas.microsoft.com/office/drawing/2014/chart" uri="{C3380CC4-5D6E-409C-BE32-E72D297353CC}">
              <c16:uniqueId val="{00000000-8F64-4324-A326-6D5CE4E25364}"/>
            </c:ext>
          </c:extLst>
        </c:ser>
        <c:dLbls>
          <c:showLegendKey val="0"/>
          <c:showVal val="0"/>
          <c:showCatName val="0"/>
          <c:showSerName val="0"/>
          <c:showPercent val="0"/>
          <c:showBubbleSize val="0"/>
        </c:dLbls>
        <c:gapWidth val="150"/>
        <c:axId val="355622912"/>
        <c:axId val="3556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F64-4324-A326-6D5CE4E25364}"/>
            </c:ext>
          </c:extLst>
        </c:ser>
        <c:dLbls>
          <c:showLegendKey val="0"/>
          <c:showVal val="0"/>
          <c:showCatName val="0"/>
          <c:showSerName val="0"/>
          <c:showPercent val="0"/>
          <c:showBubbleSize val="0"/>
        </c:dLbls>
        <c:marker val="1"/>
        <c:smooth val="0"/>
        <c:axId val="355622912"/>
        <c:axId val="355623296"/>
      </c:lineChart>
      <c:dateAx>
        <c:axId val="355622912"/>
        <c:scaling>
          <c:orientation val="minMax"/>
        </c:scaling>
        <c:delete val="1"/>
        <c:axPos val="b"/>
        <c:numFmt formatCode="&quot;H&quot;yy" sourceLinked="1"/>
        <c:majorTickMark val="none"/>
        <c:minorTickMark val="none"/>
        <c:tickLblPos val="none"/>
        <c:crossAx val="355623296"/>
        <c:crosses val="autoZero"/>
        <c:auto val="1"/>
        <c:lblOffset val="100"/>
        <c:baseTimeUnit val="years"/>
      </c:dateAx>
      <c:valAx>
        <c:axId val="355623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48.53</c:v>
                </c:pt>
                <c:pt idx="1">
                  <c:v>49.98</c:v>
                </c:pt>
                <c:pt idx="2">
                  <c:v>51.35</c:v>
                </c:pt>
                <c:pt idx="3">
                  <c:v>52.73</c:v>
                </c:pt>
                <c:pt idx="4">
                  <c:v>53.9</c:v>
                </c:pt>
              </c:numCache>
            </c:numRef>
          </c:val>
          <c:extLst>
            <c:ext xmlns:c16="http://schemas.microsoft.com/office/drawing/2014/chart" uri="{C3380CC4-5D6E-409C-BE32-E72D297353CC}">
              <c16:uniqueId val="{00000000-7968-4E26-8070-6BC2A8BD257A}"/>
            </c:ext>
          </c:extLst>
        </c:ser>
        <c:dLbls>
          <c:showLegendKey val="0"/>
          <c:showVal val="0"/>
          <c:showCatName val="0"/>
          <c:showSerName val="0"/>
          <c:showPercent val="0"/>
          <c:showBubbleSize val="0"/>
        </c:dLbls>
        <c:gapWidth val="150"/>
        <c:axId val="355732560"/>
        <c:axId val="35573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7968-4E26-8070-6BC2A8BD257A}"/>
            </c:ext>
          </c:extLst>
        </c:ser>
        <c:dLbls>
          <c:showLegendKey val="0"/>
          <c:showVal val="0"/>
          <c:showCatName val="0"/>
          <c:showSerName val="0"/>
          <c:showPercent val="0"/>
          <c:showBubbleSize val="0"/>
        </c:dLbls>
        <c:marker val="1"/>
        <c:smooth val="0"/>
        <c:axId val="355732560"/>
        <c:axId val="355732944"/>
      </c:lineChart>
      <c:dateAx>
        <c:axId val="355732560"/>
        <c:scaling>
          <c:orientation val="minMax"/>
        </c:scaling>
        <c:delete val="1"/>
        <c:axPos val="b"/>
        <c:numFmt formatCode="&quot;H&quot;yy" sourceLinked="1"/>
        <c:majorTickMark val="none"/>
        <c:minorTickMark val="none"/>
        <c:tickLblPos val="none"/>
        <c:crossAx val="355732944"/>
        <c:crosses val="autoZero"/>
        <c:auto val="1"/>
        <c:lblOffset val="100"/>
        <c:baseTimeUnit val="years"/>
      </c:dateAx>
      <c:valAx>
        <c:axId val="3557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9.51</c:v>
                </c:pt>
                <c:pt idx="1">
                  <c:v>9.2899999999999991</c:v>
                </c:pt>
                <c:pt idx="2">
                  <c:v>9.15</c:v>
                </c:pt>
                <c:pt idx="3">
                  <c:v>9.4499999999999993</c:v>
                </c:pt>
                <c:pt idx="4">
                  <c:v>9.74</c:v>
                </c:pt>
              </c:numCache>
            </c:numRef>
          </c:val>
          <c:extLst>
            <c:ext xmlns:c16="http://schemas.microsoft.com/office/drawing/2014/chart" uri="{C3380CC4-5D6E-409C-BE32-E72D297353CC}">
              <c16:uniqueId val="{00000000-9FA8-423C-8136-C76B2DF511E4}"/>
            </c:ext>
          </c:extLst>
        </c:ser>
        <c:dLbls>
          <c:showLegendKey val="0"/>
          <c:showVal val="0"/>
          <c:showCatName val="0"/>
          <c:showSerName val="0"/>
          <c:showPercent val="0"/>
          <c:showBubbleSize val="0"/>
        </c:dLbls>
        <c:gapWidth val="150"/>
        <c:axId val="161977104"/>
        <c:axId val="16197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FA8-423C-8136-C76B2DF511E4}"/>
            </c:ext>
          </c:extLst>
        </c:ser>
        <c:dLbls>
          <c:showLegendKey val="0"/>
          <c:showVal val="0"/>
          <c:showCatName val="0"/>
          <c:showSerName val="0"/>
          <c:showPercent val="0"/>
          <c:showBubbleSize val="0"/>
        </c:dLbls>
        <c:marker val="1"/>
        <c:smooth val="0"/>
        <c:axId val="161977104"/>
        <c:axId val="161977496"/>
      </c:lineChart>
      <c:dateAx>
        <c:axId val="161977104"/>
        <c:scaling>
          <c:orientation val="minMax"/>
        </c:scaling>
        <c:delete val="1"/>
        <c:axPos val="b"/>
        <c:numFmt formatCode="&quot;H&quot;yy" sourceLinked="1"/>
        <c:majorTickMark val="none"/>
        <c:minorTickMark val="none"/>
        <c:tickLblPos val="none"/>
        <c:crossAx val="161977496"/>
        <c:crosses val="autoZero"/>
        <c:auto val="1"/>
        <c:lblOffset val="100"/>
        <c:baseTimeUnit val="years"/>
      </c:dateAx>
      <c:valAx>
        <c:axId val="16197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51-42D6-94A0-22A1D79FA1F5}"/>
            </c:ext>
          </c:extLst>
        </c:ser>
        <c:dLbls>
          <c:showLegendKey val="0"/>
          <c:showVal val="0"/>
          <c:showCatName val="0"/>
          <c:showSerName val="0"/>
          <c:showPercent val="0"/>
          <c:showBubbleSize val="0"/>
        </c:dLbls>
        <c:gapWidth val="150"/>
        <c:axId val="355781104"/>
        <c:axId val="35578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B51-42D6-94A0-22A1D79FA1F5}"/>
            </c:ext>
          </c:extLst>
        </c:ser>
        <c:dLbls>
          <c:showLegendKey val="0"/>
          <c:showVal val="0"/>
          <c:showCatName val="0"/>
          <c:showSerName val="0"/>
          <c:showPercent val="0"/>
          <c:showBubbleSize val="0"/>
        </c:dLbls>
        <c:marker val="1"/>
        <c:smooth val="0"/>
        <c:axId val="355781104"/>
        <c:axId val="355783064"/>
      </c:lineChart>
      <c:dateAx>
        <c:axId val="355781104"/>
        <c:scaling>
          <c:orientation val="minMax"/>
        </c:scaling>
        <c:delete val="1"/>
        <c:axPos val="b"/>
        <c:numFmt formatCode="&quot;H&quot;yy" sourceLinked="1"/>
        <c:majorTickMark val="none"/>
        <c:minorTickMark val="none"/>
        <c:tickLblPos val="none"/>
        <c:crossAx val="355783064"/>
        <c:crosses val="autoZero"/>
        <c:auto val="1"/>
        <c:lblOffset val="100"/>
        <c:baseTimeUnit val="years"/>
      </c:dateAx>
      <c:valAx>
        <c:axId val="35578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7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326.35000000000002</c:v>
                </c:pt>
                <c:pt idx="1">
                  <c:v>302.55</c:v>
                </c:pt>
                <c:pt idx="2">
                  <c:v>323.74</c:v>
                </c:pt>
                <c:pt idx="3">
                  <c:v>239.91</c:v>
                </c:pt>
                <c:pt idx="4">
                  <c:v>278.52999999999997</c:v>
                </c:pt>
              </c:numCache>
            </c:numRef>
          </c:val>
          <c:extLst>
            <c:ext xmlns:c16="http://schemas.microsoft.com/office/drawing/2014/chart" uri="{C3380CC4-5D6E-409C-BE32-E72D297353CC}">
              <c16:uniqueId val="{00000000-8823-4997-87D7-97840564D624}"/>
            </c:ext>
          </c:extLst>
        </c:ser>
        <c:dLbls>
          <c:showLegendKey val="0"/>
          <c:showVal val="0"/>
          <c:showCatName val="0"/>
          <c:showSerName val="0"/>
          <c:showPercent val="0"/>
          <c:showBubbleSize val="0"/>
        </c:dLbls>
        <c:gapWidth val="150"/>
        <c:axId val="355782672"/>
        <c:axId val="35577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8823-4997-87D7-97840564D624}"/>
            </c:ext>
          </c:extLst>
        </c:ser>
        <c:dLbls>
          <c:showLegendKey val="0"/>
          <c:showVal val="0"/>
          <c:showCatName val="0"/>
          <c:showSerName val="0"/>
          <c:showPercent val="0"/>
          <c:showBubbleSize val="0"/>
        </c:dLbls>
        <c:marker val="1"/>
        <c:smooth val="0"/>
        <c:axId val="355782672"/>
        <c:axId val="355779928"/>
      </c:lineChart>
      <c:dateAx>
        <c:axId val="355782672"/>
        <c:scaling>
          <c:orientation val="minMax"/>
        </c:scaling>
        <c:delete val="1"/>
        <c:axPos val="b"/>
        <c:numFmt formatCode="&quot;H&quot;yy" sourceLinked="1"/>
        <c:majorTickMark val="none"/>
        <c:minorTickMark val="none"/>
        <c:tickLblPos val="none"/>
        <c:crossAx val="355779928"/>
        <c:crosses val="autoZero"/>
        <c:auto val="1"/>
        <c:lblOffset val="100"/>
        <c:baseTimeUnit val="years"/>
      </c:dateAx>
      <c:valAx>
        <c:axId val="355779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78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445.17</c:v>
                </c:pt>
                <c:pt idx="1">
                  <c:v>419.31</c:v>
                </c:pt>
                <c:pt idx="2">
                  <c:v>392.05</c:v>
                </c:pt>
                <c:pt idx="3">
                  <c:v>356.49</c:v>
                </c:pt>
                <c:pt idx="4">
                  <c:v>325.27</c:v>
                </c:pt>
              </c:numCache>
            </c:numRef>
          </c:val>
          <c:extLst>
            <c:ext xmlns:c16="http://schemas.microsoft.com/office/drawing/2014/chart" uri="{C3380CC4-5D6E-409C-BE32-E72D297353CC}">
              <c16:uniqueId val="{00000000-A52F-493A-AFD5-F21E39F2A006}"/>
            </c:ext>
          </c:extLst>
        </c:ser>
        <c:dLbls>
          <c:showLegendKey val="0"/>
          <c:showVal val="0"/>
          <c:showCatName val="0"/>
          <c:showSerName val="0"/>
          <c:showPercent val="0"/>
          <c:showBubbleSize val="0"/>
        </c:dLbls>
        <c:gapWidth val="150"/>
        <c:axId val="355780712"/>
        <c:axId val="35577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52F-493A-AFD5-F21E39F2A006}"/>
            </c:ext>
          </c:extLst>
        </c:ser>
        <c:dLbls>
          <c:showLegendKey val="0"/>
          <c:showVal val="0"/>
          <c:showCatName val="0"/>
          <c:showSerName val="0"/>
          <c:showPercent val="0"/>
          <c:showBubbleSize val="0"/>
        </c:dLbls>
        <c:marker val="1"/>
        <c:smooth val="0"/>
        <c:axId val="355780712"/>
        <c:axId val="355777968"/>
      </c:lineChart>
      <c:dateAx>
        <c:axId val="355780712"/>
        <c:scaling>
          <c:orientation val="minMax"/>
        </c:scaling>
        <c:delete val="1"/>
        <c:axPos val="b"/>
        <c:numFmt formatCode="&quot;H&quot;yy" sourceLinked="1"/>
        <c:majorTickMark val="none"/>
        <c:minorTickMark val="none"/>
        <c:tickLblPos val="none"/>
        <c:crossAx val="355777968"/>
        <c:crosses val="autoZero"/>
        <c:auto val="1"/>
        <c:lblOffset val="100"/>
        <c:baseTimeUnit val="years"/>
      </c:dateAx>
      <c:valAx>
        <c:axId val="35577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7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110.04</c:v>
                </c:pt>
                <c:pt idx="1">
                  <c:v>111.24</c:v>
                </c:pt>
                <c:pt idx="2">
                  <c:v>110.87</c:v>
                </c:pt>
                <c:pt idx="3">
                  <c:v>113.96</c:v>
                </c:pt>
                <c:pt idx="4">
                  <c:v>112.62</c:v>
                </c:pt>
              </c:numCache>
            </c:numRef>
          </c:val>
          <c:extLst>
            <c:ext xmlns:c16="http://schemas.microsoft.com/office/drawing/2014/chart" uri="{C3380CC4-5D6E-409C-BE32-E72D297353CC}">
              <c16:uniqueId val="{00000000-3E2C-4D14-B29F-C67280852E9C}"/>
            </c:ext>
          </c:extLst>
        </c:ser>
        <c:dLbls>
          <c:showLegendKey val="0"/>
          <c:showVal val="0"/>
          <c:showCatName val="0"/>
          <c:showSerName val="0"/>
          <c:showPercent val="0"/>
          <c:showBubbleSize val="0"/>
        </c:dLbls>
        <c:gapWidth val="150"/>
        <c:axId val="355778752"/>
        <c:axId val="35578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E2C-4D14-B29F-C67280852E9C}"/>
            </c:ext>
          </c:extLst>
        </c:ser>
        <c:dLbls>
          <c:showLegendKey val="0"/>
          <c:showVal val="0"/>
          <c:showCatName val="0"/>
          <c:showSerName val="0"/>
          <c:showPercent val="0"/>
          <c:showBubbleSize val="0"/>
        </c:dLbls>
        <c:marker val="1"/>
        <c:smooth val="0"/>
        <c:axId val="355778752"/>
        <c:axId val="355782280"/>
      </c:lineChart>
      <c:dateAx>
        <c:axId val="355778752"/>
        <c:scaling>
          <c:orientation val="minMax"/>
        </c:scaling>
        <c:delete val="1"/>
        <c:axPos val="b"/>
        <c:numFmt formatCode="&quot;H&quot;yy" sourceLinked="1"/>
        <c:majorTickMark val="none"/>
        <c:minorTickMark val="none"/>
        <c:tickLblPos val="none"/>
        <c:crossAx val="355782280"/>
        <c:crosses val="autoZero"/>
        <c:auto val="1"/>
        <c:lblOffset val="100"/>
        <c:baseTimeUnit val="years"/>
      </c:dateAx>
      <c:valAx>
        <c:axId val="35578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124.31</c:v>
                </c:pt>
                <c:pt idx="1">
                  <c:v>123.26</c:v>
                </c:pt>
                <c:pt idx="2">
                  <c:v>123.51</c:v>
                </c:pt>
                <c:pt idx="3">
                  <c:v>119.43</c:v>
                </c:pt>
                <c:pt idx="4">
                  <c:v>121.05</c:v>
                </c:pt>
              </c:numCache>
            </c:numRef>
          </c:val>
          <c:extLst>
            <c:ext xmlns:c16="http://schemas.microsoft.com/office/drawing/2014/chart" uri="{C3380CC4-5D6E-409C-BE32-E72D297353CC}">
              <c16:uniqueId val="{00000000-DEF6-4FEB-B1B5-08DAEDAF5B22}"/>
            </c:ext>
          </c:extLst>
        </c:ser>
        <c:dLbls>
          <c:showLegendKey val="0"/>
          <c:showVal val="0"/>
          <c:showCatName val="0"/>
          <c:showSerName val="0"/>
          <c:showPercent val="0"/>
          <c:showBubbleSize val="0"/>
        </c:dLbls>
        <c:gapWidth val="150"/>
        <c:axId val="355783848"/>
        <c:axId val="35577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EF6-4FEB-B1B5-08DAEDAF5B22}"/>
            </c:ext>
          </c:extLst>
        </c:ser>
        <c:dLbls>
          <c:showLegendKey val="0"/>
          <c:showVal val="0"/>
          <c:showCatName val="0"/>
          <c:showSerName val="0"/>
          <c:showPercent val="0"/>
          <c:showBubbleSize val="0"/>
        </c:dLbls>
        <c:marker val="1"/>
        <c:smooth val="0"/>
        <c:axId val="355783848"/>
        <c:axId val="355779536"/>
      </c:lineChart>
      <c:dateAx>
        <c:axId val="355783848"/>
        <c:scaling>
          <c:orientation val="minMax"/>
        </c:scaling>
        <c:delete val="1"/>
        <c:axPos val="b"/>
        <c:numFmt formatCode="&quot;H&quot;yy" sourceLinked="1"/>
        <c:majorTickMark val="none"/>
        <c:minorTickMark val="none"/>
        <c:tickLblPos val="none"/>
        <c:crossAx val="355779536"/>
        <c:crosses val="autoZero"/>
        <c:auto val="1"/>
        <c:lblOffset val="100"/>
        <c:baseTimeUnit val="years"/>
      </c:dateAx>
      <c:valAx>
        <c:axId val="3557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8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7"/>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2">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2">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3" t="str">
        <f>データ!H6</f>
        <v>宮崎県　三股町</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2">
      <c r="A8" s="2"/>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A6</v>
      </c>
      <c r="X8" s="45"/>
      <c r="Y8" s="45"/>
      <c r="Z8" s="45"/>
      <c r="AA8" s="45"/>
      <c r="AB8" s="45"/>
      <c r="AC8" s="45"/>
      <c r="AD8" s="45" t="str">
        <f>データ!$M$6</f>
        <v>自治体職員</v>
      </c>
      <c r="AE8" s="45"/>
      <c r="AF8" s="45"/>
      <c r="AG8" s="45"/>
      <c r="AH8" s="45"/>
      <c r="AI8" s="45"/>
      <c r="AJ8" s="45"/>
      <c r="AK8" s="2"/>
      <c r="AL8" s="46">
        <f>データ!$R$6</f>
        <v>26098</v>
      </c>
      <c r="AM8" s="46"/>
      <c r="AN8" s="46"/>
      <c r="AO8" s="46"/>
      <c r="AP8" s="46"/>
      <c r="AQ8" s="46"/>
      <c r="AR8" s="46"/>
      <c r="AS8" s="46"/>
      <c r="AT8" s="47">
        <f>データ!$S$6</f>
        <v>110.02</v>
      </c>
      <c r="AU8" s="48"/>
      <c r="AV8" s="48"/>
      <c r="AW8" s="48"/>
      <c r="AX8" s="48"/>
      <c r="AY8" s="48"/>
      <c r="AZ8" s="48"/>
      <c r="BA8" s="48"/>
      <c r="BB8" s="49">
        <f>データ!$T$6</f>
        <v>237.21</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2">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2">
      <c r="A10" s="2"/>
      <c r="B10" s="47" t="str">
        <f>データ!$N$6</f>
        <v>-</v>
      </c>
      <c r="C10" s="48"/>
      <c r="D10" s="48"/>
      <c r="E10" s="48"/>
      <c r="F10" s="48"/>
      <c r="G10" s="48"/>
      <c r="H10" s="48"/>
      <c r="I10" s="47">
        <f>データ!$O$6</f>
        <v>66.27</v>
      </c>
      <c r="J10" s="48"/>
      <c r="K10" s="48"/>
      <c r="L10" s="48"/>
      <c r="M10" s="48"/>
      <c r="N10" s="48"/>
      <c r="O10" s="82"/>
      <c r="P10" s="49">
        <f>データ!$P$6</f>
        <v>99.9</v>
      </c>
      <c r="Q10" s="49"/>
      <c r="R10" s="49"/>
      <c r="S10" s="49"/>
      <c r="T10" s="49"/>
      <c r="U10" s="49"/>
      <c r="V10" s="49"/>
      <c r="W10" s="46">
        <f>データ!$Q$6</f>
        <v>2640</v>
      </c>
      <c r="X10" s="46"/>
      <c r="Y10" s="46"/>
      <c r="Z10" s="46"/>
      <c r="AA10" s="46"/>
      <c r="AB10" s="46"/>
      <c r="AC10" s="46"/>
      <c r="AD10" s="2"/>
      <c r="AE10" s="2"/>
      <c r="AF10" s="2"/>
      <c r="AG10" s="2"/>
      <c r="AH10" s="2"/>
      <c r="AI10" s="2"/>
      <c r="AJ10" s="2"/>
      <c r="AK10" s="2"/>
      <c r="AL10" s="46">
        <f>データ!$U$6</f>
        <v>26019</v>
      </c>
      <c r="AM10" s="46"/>
      <c r="AN10" s="46"/>
      <c r="AO10" s="46"/>
      <c r="AP10" s="46"/>
      <c r="AQ10" s="46"/>
      <c r="AR10" s="46"/>
      <c r="AS10" s="46"/>
      <c r="AT10" s="47">
        <f>データ!$V$6</f>
        <v>26.74</v>
      </c>
      <c r="AU10" s="48"/>
      <c r="AV10" s="48"/>
      <c r="AW10" s="48"/>
      <c r="AX10" s="48"/>
      <c r="AY10" s="48"/>
      <c r="AZ10" s="48"/>
      <c r="BA10" s="48"/>
      <c r="BB10" s="49">
        <f>データ!$W$6</f>
        <v>973.04</v>
      </c>
      <c r="BC10" s="49"/>
      <c r="BD10" s="49"/>
      <c r="BE10" s="49"/>
      <c r="BF10" s="49"/>
      <c r="BG10" s="49"/>
      <c r="BH10" s="49"/>
      <c r="BI10" s="49"/>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8" t="s">
        <v>113</v>
      </c>
      <c r="BM16" s="59"/>
      <c r="BN16" s="59"/>
      <c r="BO16" s="59"/>
      <c r="BP16" s="59"/>
      <c r="BQ16" s="59"/>
      <c r="BR16" s="59"/>
      <c r="BS16" s="59"/>
      <c r="BT16" s="59"/>
      <c r="BU16" s="59"/>
      <c r="BV16" s="59"/>
      <c r="BW16" s="59"/>
      <c r="BX16" s="59"/>
      <c r="BY16" s="59"/>
      <c r="BZ16" s="6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59"/>
      <c r="BN17" s="59"/>
      <c r="BO17" s="59"/>
      <c r="BP17" s="59"/>
      <c r="BQ17" s="59"/>
      <c r="BR17" s="59"/>
      <c r="BS17" s="59"/>
      <c r="BT17" s="59"/>
      <c r="BU17" s="59"/>
      <c r="BV17" s="59"/>
      <c r="BW17" s="59"/>
      <c r="BX17" s="59"/>
      <c r="BY17" s="59"/>
      <c r="BZ17" s="6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59"/>
      <c r="BN18" s="59"/>
      <c r="BO18" s="59"/>
      <c r="BP18" s="59"/>
      <c r="BQ18" s="59"/>
      <c r="BR18" s="59"/>
      <c r="BS18" s="59"/>
      <c r="BT18" s="59"/>
      <c r="BU18" s="59"/>
      <c r="BV18" s="59"/>
      <c r="BW18" s="59"/>
      <c r="BX18" s="59"/>
      <c r="BY18" s="59"/>
      <c r="BZ18" s="6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59"/>
      <c r="BN19" s="59"/>
      <c r="BO19" s="59"/>
      <c r="BP19" s="59"/>
      <c r="BQ19" s="59"/>
      <c r="BR19" s="59"/>
      <c r="BS19" s="59"/>
      <c r="BT19" s="59"/>
      <c r="BU19" s="59"/>
      <c r="BV19" s="59"/>
      <c r="BW19" s="59"/>
      <c r="BX19" s="59"/>
      <c r="BY19" s="59"/>
      <c r="BZ19" s="6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59"/>
      <c r="BN20" s="59"/>
      <c r="BO20" s="59"/>
      <c r="BP20" s="59"/>
      <c r="BQ20" s="59"/>
      <c r="BR20" s="59"/>
      <c r="BS20" s="59"/>
      <c r="BT20" s="59"/>
      <c r="BU20" s="59"/>
      <c r="BV20" s="59"/>
      <c r="BW20" s="59"/>
      <c r="BX20" s="59"/>
      <c r="BY20" s="59"/>
      <c r="BZ20" s="6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59"/>
      <c r="BN21" s="59"/>
      <c r="BO21" s="59"/>
      <c r="BP21" s="59"/>
      <c r="BQ21" s="59"/>
      <c r="BR21" s="59"/>
      <c r="BS21" s="59"/>
      <c r="BT21" s="59"/>
      <c r="BU21" s="59"/>
      <c r="BV21" s="59"/>
      <c r="BW21" s="59"/>
      <c r="BX21" s="59"/>
      <c r="BY21" s="59"/>
      <c r="BZ21" s="6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59"/>
      <c r="BN22" s="59"/>
      <c r="BO22" s="59"/>
      <c r="BP22" s="59"/>
      <c r="BQ22" s="59"/>
      <c r="BR22" s="59"/>
      <c r="BS22" s="59"/>
      <c r="BT22" s="59"/>
      <c r="BU22" s="59"/>
      <c r="BV22" s="59"/>
      <c r="BW22" s="59"/>
      <c r="BX22" s="59"/>
      <c r="BY22" s="59"/>
      <c r="BZ22" s="6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59"/>
      <c r="BN23" s="59"/>
      <c r="BO23" s="59"/>
      <c r="BP23" s="59"/>
      <c r="BQ23" s="59"/>
      <c r="BR23" s="59"/>
      <c r="BS23" s="59"/>
      <c r="BT23" s="59"/>
      <c r="BU23" s="59"/>
      <c r="BV23" s="59"/>
      <c r="BW23" s="59"/>
      <c r="BX23" s="59"/>
      <c r="BY23" s="59"/>
      <c r="BZ23" s="6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59"/>
      <c r="BN24" s="59"/>
      <c r="BO24" s="59"/>
      <c r="BP24" s="59"/>
      <c r="BQ24" s="59"/>
      <c r="BR24" s="59"/>
      <c r="BS24" s="59"/>
      <c r="BT24" s="59"/>
      <c r="BU24" s="59"/>
      <c r="BV24" s="59"/>
      <c r="BW24" s="59"/>
      <c r="BX24" s="59"/>
      <c r="BY24" s="59"/>
      <c r="BZ24" s="6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59"/>
      <c r="BN25" s="59"/>
      <c r="BO25" s="59"/>
      <c r="BP25" s="59"/>
      <c r="BQ25" s="59"/>
      <c r="BR25" s="59"/>
      <c r="BS25" s="59"/>
      <c r="BT25" s="59"/>
      <c r="BU25" s="59"/>
      <c r="BV25" s="59"/>
      <c r="BW25" s="59"/>
      <c r="BX25" s="59"/>
      <c r="BY25" s="59"/>
      <c r="BZ25" s="6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59"/>
      <c r="BN26" s="59"/>
      <c r="BO26" s="59"/>
      <c r="BP26" s="59"/>
      <c r="BQ26" s="59"/>
      <c r="BR26" s="59"/>
      <c r="BS26" s="59"/>
      <c r="BT26" s="59"/>
      <c r="BU26" s="59"/>
      <c r="BV26" s="59"/>
      <c r="BW26" s="59"/>
      <c r="BX26" s="59"/>
      <c r="BY26" s="59"/>
      <c r="BZ26" s="6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59"/>
      <c r="BN27" s="59"/>
      <c r="BO27" s="59"/>
      <c r="BP27" s="59"/>
      <c r="BQ27" s="59"/>
      <c r="BR27" s="59"/>
      <c r="BS27" s="59"/>
      <c r="BT27" s="59"/>
      <c r="BU27" s="59"/>
      <c r="BV27" s="59"/>
      <c r="BW27" s="59"/>
      <c r="BX27" s="59"/>
      <c r="BY27" s="59"/>
      <c r="BZ27" s="6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59"/>
      <c r="BN28" s="59"/>
      <c r="BO28" s="59"/>
      <c r="BP28" s="59"/>
      <c r="BQ28" s="59"/>
      <c r="BR28" s="59"/>
      <c r="BS28" s="59"/>
      <c r="BT28" s="59"/>
      <c r="BU28" s="59"/>
      <c r="BV28" s="59"/>
      <c r="BW28" s="59"/>
      <c r="BX28" s="59"/>
      <c r="BY28" s="59"/>
      <c r="BZ28" s="6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59"/>
      <c r="BN29" s="59"/>
      <c r="BO29" s="59"/>
      <c r="BP29" s="59"/>
      <c r="BQ29" s="59"/>
      <c r="BR29" s="59"/>
      <c r="BS29" s="59"/>
      <c r="BT29" s="59"/>
      <c r="BU29" s="59"/>
      <c r="BV29" s="59"/>
      <c r="BW29" s="59"/>
      <c r="BX29" s="59"/>
      <c r="BY29" s="59"/>
      <c r="BZ29" s="6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59"/>
      <c r="BN30" s="59"/>
      <c r="BO30" s="59"/>
      <c r="BP30" s="59"/>
      <c r="BQ30" s="59"/>
      <c r="BR30" s="59"/>
      <c r="BS30" s="59"/>
      <c r="BT30" s="59"/>
      <c r="BU30" s="59"/>
      <c r="BV30" s="59"/>
      <c r="BW30" s="59"/>
      <c r="BX30" s="59"/>
      <c r="BY30" s="59"/>
      <c r="BZ30" s="6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59"/>
      <c r="BN31" s="59"/>
      <c r="BO31" s="59"/>
      <c r="BP31" s="59"/>
      <c r="BQ31" s="59"/>
      <c r="BR31" s="59"/>
      <c r="BS31" s="59"/>
      <c r="BT31" s="59"/>
      <c r="BU31" s="59"/>
      <c r="BV31" s="59"/>
      <c r="BW31" s="59"/>
      <c r="BX31" s="59"/>
      <c r="BY31" s="59"/>
      <c r="BZ31" s="6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59"/>
      <c r="BN32" s="59"/>
      <c r="BO32" s="59"/>
      <c r="BP32" s="59"/>
      <c r="BQ32" s="59"/>
      <c r="BR32" s="59"/>
      <c r="BS32" s="59"/>
      <c r="BT32" s="59"/>
      <c r="BU32" s="59"/>
      <c r="BV32" s="59"/>
      <c r="BW32" s="59"/>
      <c r="BX32" s="59"/>
      <c r="BY32" s="59"/>
      <c r="BZ32" s="6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59"/>
      <c r="BN33" s="59"/>
      <c r="BO33" s="59"/>
      <c r="BP33" s="59"/>
      <c r="BQ33" s="59"/>
      <c r="BR33" s="59"/>
      <c r="BS33" s="59"/>
      <c r="BT33" s="59"/>
      <c r="BU33" s="59"/>
      <c r="BV33" s="59"/>
      <c r="BW33" s="59"/>
      <c r="BX33" s="59"/>
      <c r="BY33" s="59"/>
      <c r="BZ33" s="6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59"/>
      <c r="BN34" s="59"/>
      <c r="BO34" s="59"/>
      <c r="BP34" s="59"/>
      <c r="BQ34" s="59"/>
      <c r="BR34" s="59"/>
      <c r="BS34" s="59"/>
      <c r="BT34" s="59"/>
      <c r="BU34" s="59"/>
      <c r="BV34" s="59"/>
      <c r="BW34" s="59"/>
      <c r="BX34" s="59"/>
      <c r="BY34" s="59"/>
      <c r="BZ34" s="6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59"/>
      <c r="BN35" s="59"/>
      <c r="BO35" s="59"/>
      <c r="BP35" s="59"/>
      <c r="BQ35" s="59"/>
      <c r="BR35" s="59"/>
      <c r="BS35" s="59"/>
      <c r="BT35" s="59"/>
      <c r="BU35" s="59"/>
      <c r="BV35" s="59"/>
      <c r="BW35" s="59"/>
      <c r="BX35" s="59"/>
      <c r="BY35" s="59"/>
      <c r="BZ35" s="6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59"/>
      <c r="BN36" s="59"/>
      <c r="BO36" s="59"/>
      <c r="BP36" s="59"/>
      <c r="BQ36" s="59"/>
      <c r="BR36" s="59"/>
      <c r="BS36" s="59"/>
      <c r="BT36" s="59"/>
      <c r="BU36" s="59"/>
      <c r="BV36" s="59"/>
      <c r="BW36" s="59"/>
      <c r="BX36" s="59"/>
      <c r="BY36" s="59"/>
      <c r="BZ36" s="6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59"/>
      <c r="BN37" s="59"/>
      <c r="BO37" s="59"/>
      <c r="BP37" s="59"/>
      <c r="BQ37" s="59"/>
      <c r="BR37" s="59"/>
      <c r="BS37" s="59"/>
      <c r="BT37" s="59"/>
      <c r="BU37" s="59"/>
      <c r="BV37" s="59"/>
      <c r="BW37" s="59"/>
      <c r="BX37" s="59"/>
      <c r="BY37" s="59"/>
      <c r="BZ37" s="6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59"/>
      <c r="BN38" s="59"/>
      <c r="BO38" s="59"/>
      <c r="BP38" s="59"/>
      <c r="BQ38" s="59"/>
      <c r="BR38" s="59"/>
      <c r="BS38" s="59"/>
      <c r="BT38" s="59"/>
      <c r="BU38" s="59"/>
      <c r="BV38" s="59"/>
      <c r="BW38" s="59"/>
      <c r="BX38" s="59"/>
      <c r="BY38" s="59"/>
      <c r="BZ38" s="6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59"/>
      <c r="BN39" s="59"/>
      <c r="BO39" s="59"/>
      <c r="BP39" s="59"/>
      <c r="BQ39" s="59"/>
      <c r="BR39" s="59"/>
      <c r="BS39" s="59"/>
      <c r="BT39" s="59"/>
      <c r="BU39" s="59"/>
      <c r="BV39" s="59"/>
      <c r="BW39" s="59"/>
      <c r="BX39" s="59"/>
      <c r="BY39" s="59"/>
      <c r="BZ39" s="6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59"/>
      <c r="BN40" s="59"/>
      <c r="BO40" s="59"/>
      <c r="BP40" s="59"/>
      <c r="BQ40" s="59"/>
      <c r="BR40" s="59"/>
      <c r="BS40" s="59"/>
      <c r="BT40" s="59"/>
      <c r="BU40" s="59"/>
      <c r="BV40" s="59"/>
      <c r="BW40" s="59"/>
      <c r="BX40" s="59"/>
      <c r="BY40" s="59"/>
      <c r="BZ40" s="6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59"/>
      <c r="BN41" s="59"/>
      <c r="BO41" s="59"/>
      <c r="BP41" s="59"/>
      <c r="BQ41" s="59"/>
      <c r="BR41" s="59"/>
      <c r="BS41" s="59"/>
      <c r="BT41" s="59"/>
      <c r="BU41" s="59"/>
      <c r="BV41" s="59"/>
      <c r="BW41" s="59"/>
      <c r="BX41" s="59"/>
      <c r="BY41" s="59"/>
      <c r="BZ41" s="6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59"/>
      <c r="BN42" s="59"/>
      <c r="BO42" s="59"/>
      <c r="BP42" s="59"/>
      <c r="BQ42" s="59"/>
      <c r="BR42" s="59"/>
      <c r="BS42" s="59"/>
      <c r="BT42" s="59"/>
      <c r="BU42" s="59"/>
      <c r="BV42" s="59"/>
      <c r="BW42" s="59"/>
      <c r="BX42" s="59"/>
      <c r="BY42" s="59"/>
      <c r="BZ42" s="6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59"/>
      <c r="BN43" s="59"/>
      <c r="BO43" s="59"/>
      <c r="BP43" s="59"/>
      <c r="BQ43" s="59"/>
      <c r="BR43" s="59"/>
      <c r="BS43" s="59"/>
      <c r="BT43" s="59"/>
      <c r="BU43" s="59"/>
      <c r="BV43" s="59"/>
      <c r="BW43" s="59"/>
      <c r="BX43" s="59"/>
      <c r="BY43" s="59"/>
      <c r="BZ43" s="6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111</v>
      </c>
      <c r="BM47" s="59"/>
      <c r="BN47" s="59"/>
      <c r="BO47" s="59"/>
      <c r="BP47" s="59"/>
      <c r="BQ47" s="59"/>
      <c r="BR47" s="59"/>
      <c r="BS47" s="59"/>
      <c r="BT47" s="59"/>
      <c r="BU47" s="59"/>
      <c r="BV47" s="59"/>
      <c r="BW47" s="59"/>
      <c r="BX47" s="59"/>
      <c r="BY47" s="59"/>
      <c r="BZ47" s="6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59"/>
      <c r="BN48" s="59"/>
      <c r="BO48" s="59"/>
      <c r="BP48" s="59"/>
      <c r="BQ48" s="59"/>
      <c r="BR48" s="59"/>
      <c r="BS48" s="59"/>
      <c r="BT48" s="59"/>
      <c r="BU48" s="59"/>
      <c r="BV48" s="59"/>
      <c r="BW48" s="59"/>
      <c r="BX48" s="59"/>
      <c r="BY48" s="59"/>
      <c r="BZ48" s="6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59"/>
      <c r="BN49" s="59"/>
      <c r="BO49" s="59"/>
      <c r="BP49" s="59"/>
      <c r="BQ49" s="59"/>
      <c r="BR49" s="59"/>
      <c r="BS49" s="59"/>
      <c r="BT49" s="59"/>
      <c r="BU49" s="59"/>
      <c r="BV49" s="59"/>
      <c r="BW49" s="59"/>
      <c r="BX49" s="59"/>
      <c r="BY49" s="59"/>
      <c r="BZ49" s="6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59"/>
      <c r="BN50" s="59"/>
      <c r="BO50" s="59"/>
      <c r="BP50" s="59"/>
      <c r="BQ50" s="59"/>
      <c r="BR50" s="59"/>
      <c r="BS50" s="59"/>
      <c r="BT50" s="59"/>
      <c r="BU50" s="59"/>
      <c r="BV50" s="59"/>
      <c r="BW50" s="59"/>
      <c r="BX50" s="59"/>
      <c r="BY50" s="59"/>
      <c r="BZ50" s="6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59"/>
      <c r="BN51" s="59"/>
      <c r="BO51" s="59"/>
      <c r="BP51" s="59"/>
      <c r="BQ51" s="59"/>
      <c r="BR51" s="59"/>
      <c r="BS51" s="59"/>
      <c r="BT51" s="59"/>
      <c r="BU51" s="59"/>
      <c r="BV51" s="59"/>
      <c r="BW51" s="59"/>
      <c r="BX51" s="59"/>
      <c r="BY51" s="59"/>
      <c r="BZ51" s="6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59"/>
      <c r="BN52" s="59"/>
      <c r="BO52" s="59"/>
      <c r="BP52" s="59"/>
      <c r="BQ52" s="59"/>
      <c r="BR52" s="59"/>
      <c r="BS52" s="59"/>
      <c r="BT52" s="59"/>
      <c r="BU52" s="59"/>
      <c r="BV52" s="59"/>
      <c r="BW52" s="59"/>
      <c r="BX52" s="59"/>
      <c r="BY52" s="59"/>
      <c r="BZ52" s="6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59"/>
      <c r="BN53" s="59"/>
      <c r="BO53" s="59"/>
      <c r="BP53" s="59"/>
      <c r="BQ53" s="59"/>
      <c r="BR53" s="59"/>
      <c r="BS53" s="59"/>
      <c r="BT53" s="59"/>
      <c r="BU53" s="59"/>
      <c r="BV53" s="59"/>
      <c r="BW53" s="59"/>
      <c r="BX53" s="59"/>
      <c r="BY53" s="59"/>
      <c r="BZ53" s="6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59"/>
      <c r="BN54" s="59"/>
      <c r="BO54" s="59"/>
      <c r="BP54" s="59"/>
      <c r="BQ54" s="59"/>
      <c r="BR54" s="59"/>
      <c r="BS54" s="59"/>
      <c r="BT54" s="59"/>
      <c r="BU54" s="59"/>
      <c r="BV54" s="59"/>
      <c r="BW54" s="59"/>
      <c r="BX54" s="59"/>
      <c r="BY54" s="59"/>
      <c r="BZ54" s="6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59"/>
      <c r="BN55" s="59"/>
      <c r="BO55" s="59"/>
      <c r="BP55" s="59"/>
      <c r="BQ55" s="59"/>
      <c r="BR55" s="59"/>
      <c r="BS55" s="59"/>
      <c r="BT55" s="59"/>
      <c r="BU55" s="59"/>
      <c r="BV55" s="59"/>
      <c r="BW55" s="59"/>
      <c r="BX55" s="59"/>
      <c r="BY55" s="59"/>
      <c r="BZ55" s="6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59"/>
      <c r="BN56" s="59"/>
      <c r="BO56" s="59"/>
      <c r="BP56" s="59"/>
      <c r="BQ56" s="59"/>
      <c r="BR56" s="59"/>
      <c r="BS56" s="59"/>
      <c r="BT56" s="59"/>
      <c r="BU56" s="59"/>
      <c r="BV56" s="59"/>
      <c r="BW56" s="59"/>
      <c r="BX56" s="59"/>
      <c r="BY56" s="59"/>
      <c r="BZ56" s="6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59"/>
      <c r="BN57" s="59"/>
      <c r="BO57" s="59"/>
      <c r="BP57" s="59"/>
      <c r="BQ57" s="59"/>
      <c r="BR57" s="59"/>
      <c r="BS57" s="59"/>
      <c r="BT57" s="59"/>
      <c r="BU57" s="59"/>
      <c r="BV57" s="59"/>
      <c r="BW57" s="59"/>
      <c r="BX57" s="59"/>
      <c r="BY57" s="59"/>
      <c r="BZ57" s="6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59"/>
      <c r="BN58" s="59"/>
      <c r="BO58" s="59"/>
      <c r="BP58" s="59"/>
      <c r="BQ58" s="59"/>
      <c r="BR58" s="59"/>
      <c r="BS58" s="59"/>
      <c r="BT58" s="59"/>
      <c r="BU58" s="59"/>
      <c r="BV58" s="59"/>
      <c r="BW58" s="59"/>
      <c r="BX58" s="59"/>
      <c r="BY58" s="59"/>
      <c r="BZ58" s="6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59"/>
      <c r="BN59" s="59"/>
      <c r="BO59" s="59"/>
      <c r="BP59" s="59"/>
      <c r="BQ59" s="59"/>
      <c r="BR59" s="59"/>
      <c r="BS59" s="59"/>
      <c r="BT59" s="59"/>
      <c r="BU59" s="59"/>
      <c r="BV59" s="59"/>
      <c r="BW59" s="59"/>
      <c r="BX59" s="59"/>
      <c r="BY59" s="59"/>
      <c r="BZ59" s="60"/>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8"/>
      <c r="BM60" s="59"/>
      <c r="BN60" s="59"/>
      <c r="BO60" s="59"/>
      <c r="BP60" s="59"/>
      <c r="BQ60" s="59"/>
      <c r="BR60" s="59"/>
      <c r="BS60" s="59"/>
      <c r="BT60" s="59"/>
      <c r="BU60" s="59"/>
      <c r="BV60" s="59"/>
      <c r="BW60" s="59"/>
      <c r="BX60" s="59"/>
      <c r="BY60" s="59"/>
      <c r="BZ60" s="60"/>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8"/>
      <c r="BM61" s="59"/>
      <c r="BN61" s="59"/>
      <c r="BO61" s="59"/>
      <c r="BP61" s="59"/>
      <c r="BQ61" s="59"/>
      <c r="BR61" s="59"/>
      <c r="BS61" s="59"/>
      <c r="BT61" s="59"/>
      <c r="BU61" s="59"/>
      <c r="BV61" s="59"/>
      <c r="BW61" s="59"/>
      <c r="BX61" s="59"/>
      <c r="BY61" s="59"/>
      <c r="BZ61" s="6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59"/>
      <c r="BN62" s="59"/>
      <c r="BO62" s="59"/>
      <c r="BP62" s="59"/>
      <c r="BQ62" s="59"/>
      <c r="BR62" s="59"/>
      <c r="BS62" s="59"/>
      <c r="BT62" s="59"/>
      <c r="BU62" s="59"/>
      <c r="BV62" s="59"/>
      <c r="BW62" s="59"/>
      <c r="BX62" s="59"/>
      <c r="BY62" s="59"/>
      <c r="BZ62" s="6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112</v>
      </c>
      <c r="BM66" s="59"/>
      <c r="BN66" s="59"/>
      <c r="BO66" s="59"/>
      <c r="BP66" s="59"/>
      <c r="BQ66" s="59"/>
      <c r="BR66" s="59"/>
      <c r="BS66" s="59"/>
      <c r="BT66" s="59"/>
      <c r="BU66" s="59"/>
      <c r="BV66" s="59"/>
      <c r="BW66" s="59"/>
      <c r="BX66" s="59"/>
      <c r="BY66" s="59"/>
      <c r="BZ66" s="6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c r="BL83" s="31"/>
      <c r="BM83" s="31"/>
      <c r="BN83" s="31"/>
      <c r="BO83" s="31"/>
      <c r="BP83" s="31"/>
      <c r="BQ83" s="31"/>
      <c r="BR83" s="31"/>
      <c r="BS83" s="31"/>
      <c r="BT83" s="31"/>
      <c r="BU83" s="31"/>
      <c r="BV83" s="31"/>
      <c r="BW83" s="31"/>
      <c r="BX83" s="31"/>
      <c r="BY83" s="31"/>
      <c r="BZ83" s="31"/>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c r="BL84" s="31"/>
      <c r="BM84" s="31"/>
      <c r="BN84" s="31"/>
      <c r="BO84" s="31"/>
      <c r="BP84" s="31"/>
      <c r="BQ84" s="31"/>
      <c r="BR84" s="31"/>
      <c r="BS84" s="31"/>
      <c r="BT84" s="31"/>
      <c r="BU84" s="31"/>
      <c r="BV84" s="31"/>
      <c r="BW84" s="31"/>
      <c r="BX84" s="31"/>
      <c r="BY84" s="31"/>
      <c r="BZ84" s="31"/>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c r="BL85" s="31"/>
      <c r="BM85" s="31"/>
      <c r="BN85" s="31"/>
      <c r="BO85" s="31"/>
      <c r="BP85" s="31"/>
      <c r="BQ85" s="31"/>
      <c r="BR85" s="31"/>
      <c r="BS85" s="31"/>
      <c r="BT85" s="31"/>
      <c r="BU85" s="31"/>
      <c r="BV85" s="31"/>
      <c r="BW85" s="31"/>
      <c r="BX85" s="31"/>
      <c r="BY85" s="31"/>
      <c r="BZ85" s="31"/>
    </row>
    <row r="86" spans="1:78" x14ac:dyDescent="0.2">
      <c r="BL86" s="31"/>
      <c r="BM86" s="31"/>
      <c r="BN86" s="31"/>
      <c r="BO86" s="31"/>
      <c r="BP86" s="31"/>
      <c r="BQ86" s="31"/>
      <c r="BR86" s="31"/>
      <c r="BS86" s="31"/>
      <c r="BT86" s="31"/>
      <c r="BU86" s="31"/>
      <c r="BV86" s="31"/>
      <c r="BW86" s="31"/>
      <c r="BX86" s="31"/>
      <c r="BY86" s="31"/>
      <c r="BZ86" s="31"/>
    </row>
    <row r="87" spans="1:78" x14ac:dyDescent="0.2">
      <c r="BL87" s="31"/>
      <c r="BM87" s="31"/>
      <c r="BN87" s="31"/>
      <c r="BO87" s="31"/>
      <c r="BP87" s="31"/>
      <c r="BQ87" s="31"/>
      <c r="BR87" s="31"/>
      <c r="BS87" s="31"/>
      <c r="BT87" s="31"/>
      <c r="BU87" s="31"/>
      <c r="BV87" s="31"/>
      <c r="BW87" s="31"/>
      <c r="BX87" s="31"/>
      <c r="BY87" s="31"/>
      <c r="BZ87" s="31"/>
    </row>
  </sheetData>
  <sheetProtection algorithmName="SHA-512" hashValue="cBQMWCiP27/ATtdWdCKAMkZIWEATkXUyW7i/OXEWWXJYj+zd9kXRR2OmrLZ3q7geY8hnECCwVs7BjjkGgLROVQ==" saltValue="2X1yd0R8g9bzFADBZ0r7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453412</v>
      </c>
      <c r="D6" s="20">
        <f t="shared" si="3"/>
        <v>46</v>
      </c>
      <c r="E6" s="20">
        <f t="shared" si="3"/>
        <v>1</v>
      </c>
      <c r="F6" s="20">
        <f t="shared" si="3"/>
        <v>0</v>
      </c>
      <c r="G6" s="20">
        <f t="shared" si="3"/>
        <v>1</v>
      </c>
      <c r="H6" s="20" t="str">
        <f t="shared" si="3"/>
        <v>宮崎県　三股町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66.27</v>
      </c>
      <c r="P6" s="21">
        <f t="shared" si="3"/>
        <v>99.9</v>
      </c>
      <c r="Q6" s="21">
        <f t="shared" si="3"/>
        <v>2640</v>
      </c>
      <c r="R6" s="21">
        <f t="shared" si="3"/>
        <v>26098</v>
      </c>
      <c r="S6" s="21">
        <f t="shared" si="3"/>
        <v>110.02</v>
      </c>
      <c r="T6" s="21">
        <f t="shared" si="3"/>
        <v>237.21</v>
      </c>
      <c r="U6" s="21">
        <f t="shared" si="3"/>
        <v>26019</v>
      </c>
      <c r="V6" s="21">
        <f t="shared" si="3"/>
        <v>26.74</v>
      </c>
      <c r="W6" s="21">
        <f t="shared" si="3"/>
        <v>973.04</v>
      </c>
      <c r="X6" s="22">
        <f>IF(X7="",NA(),X7)</f>
        <v>117.93</v>
      </c>
      <c r="Y6" s="22">
        <f t="shared" ref="Y6:AG6" si="4">IF(Y7="",NA(),Y7)</f>
        <v>118.83</v>
      </c>
      <c r="Z6" s="22">
        <f t="shared" si="4"/>
        <v>118.99</v>
      </c>
      <c r="AA6" s="22">
        <f t="shared" si="4"/>
        <v>122.05</v>
      </c>
      <c r="AB6" s="22">
        <f t="shared" si="4"/>
        <v>123.7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326.35000000000002</v>
      </c>
      <c r="AU6" s="22">
        <f t="shared" ref="AU6:BC6" si="6">IF(AU7="",NA(),AU7)</f>
        <v>302.55</v>
      </c>
      <c r="AV6" s="22">
        <f t="shared" si="6"/>
        <v>323.74</v>
      </c>
      <c r="AW6" s="22">
        <f t="shared" si="6"/>
        <v>239.91</v>
      </c>
      <c r="AX6" s="22">
        <f t="shared" si="6"/>
        <v>278.52999999999997</v>
      </c>
      <c r="AY6" s="22">
        <f t="shared" si="6"/>
        <v>359.47</v>
      </c>
      <c r="AZ6" s="22">
        <f t="shared" si="6"/>
        <v>369.69</v>
      </c>
      <c r="BA6" s="22">
        <f t="shared" si="6"/>
        <v>379.08</v>
      </c>
      <c r="BB6" s="22">
        <f t="shared" si="6"/>
        <v>367.55</v>
      </c>
      <c r="BC6" s="22">
        <f t="shared" si="6"/>
        <v>378.56</v>
      </c>
      <c r="BD6" s="21" t="str">
        <f>IF(BD7="","",IF(BD7="-","【-】","【"&amp;SUBSTITUTE(TEXT(BD7,"#,##0.00"),"-","△")&amp;"】"))</f>
        <v>【261.51】</v>
      </c>
      <c r="BE6" s="22">
        <f>IF(BE7="",NA(),BE7)</f>
        <v>445.17</v>
      </c>
      <c r="BF6" s="22">
        <f t="shared" ref="BF6:BN6" si="7">IF(BF7="",NA(),BF7)</f>
        <v>419.31</v>
      </c>
      <c r="BG6" s="22">
        <f t="shared" si="7"/>
        <v>392.05</v>
      </c>
      <c r="BH6" s="22">
        <f t="shared" si="7"/>
        <v>356.49</v>
      </c>
      <c r="BI6" s="22">
        <f t="shared" si="7"/>
        <v>325.27</v>
      </c>
      <c r="BJ6" s="22">
        <f t="shared" si="7"/>
        <v>401.79</v>
      </c>
      <c r="BK6" s="22">
        <f t="shared" si="7"/>
        <v>402.99</v>
      </c>
      <c r="BL6" s="22">
        <f t="shared" si="7"/>
        <v>398.98</v>
      </c>
      <c r="BM6" s="22">
        <f t="shared" si="7"/>
        <v>418.68</v>
      </c>
      <c r="BN6" s="22">
        <f t="shared" si="7"/>
        <v>395.68</v>
      </c>
      <c r="BO6" s="21" t="str">
        <f>IF(BO7="","",IF(BO7="-","【-】","【"&amp;SUBSTITUTE(TEXT(BO7,"#,##0.00"),"-","△")&amp;"】"))</f>
        <v>【265.16】</v>
      </c>
      <c r="BP6" s="22">
        <f>IF(BP7="",NA(),BP7)</f>
        <v>110.04</v>
      </c>
      <c r="BQ6" s="22">
        <f t="shared" ref="BQ6:BY6" si="8">IF(BQ7="",NA(),BQ7)</f>
        <v>111.24</v>
      </c>
      <c r="BR6" s="22">
        <f t="shared" si="8"/>
        <v>110.87</v>
      </c>
      <c r="BS6" s="22">
        <f t="shared" si="8"/>
        <v>113.96</v>
      </c>
      <c r="BT6" s="22">
        <f t="shared" si="8"/>
        <v>112.62</v>
      </c>
      <c r="BU6" s="22">
        <f t="shared" si="8"/>
        <v>100.12</v>
      </c>
      <c r="BV6" s="22">
        <f t="shared" si="8"/>
        <v>98.66</v>
      </c>
      <c r="BW6" s="22">
        <f t="shared" si="8"/>
        <v>98.64</v>
      </c>
      <c r="BX6" s="22">
        <f t="shared" si="8"/>
        <v>94.78</v>
      </c>
      <c r="BY6" s="22">
        <f t="shared" si="8"/>
        <v>97.59</v>
      </c>
      <c r="BZ6" s="21" t="str">
        <f>IF(BZ7="","",IF(BZ7="-","【-】","【"&amp;SUBSTITUTE(TEXT(BZ7,"#,##0.00"),"-","△")&amp;"】"))</f>
        <v>【102.35】</v>
      </c>
      <c r="CA6" s="22">
        <f>IF(CA7="",NA(),CA7)</f>
        <v>124.31</v>
      </c>
      <c r="CB6" s="22">
        <f t="shared" ref="CB6:CJ6" si="9">IF(CB7="",NA(),CB7)</f>
        <v>123.26</v>
      </c>
      <c r="CC6" s="22">
        <f t="shared" si="9"/>
        <v>123.51</v>
      </c>
      <c r="CD6" s="22">
        <f t="shared" si="9"/>
        <v>119.43</v>
      </c>
      <c r="CE6" s="22">
        <f t="shared" si="9"/>
        <v>121.05</v>
      </c>
      <c r="CF6" s="22">
        <f t="shared" si="9"/>
        <v>174.97</v>
      </c>
      <c r="CG6" s="22">
        <f t="shared" si="9"/>
        <v>178.59</v>
      </c>
      <c r="CH6" s="22">
        <f t="shared" si="9"/>
        <v>178.92</v>
      </c>
      <c r="CI6" s="22">
        <f t="shared" si="9"/>
        <v>181.3</v>
      </c>
      <c r="CJ6" s="22">
        <f t="shared" si="9"/>
        <v>181.71</v>
      </c>
      <c r="CK6" s="21" t="str">
        <f>IF(CK7="","",IF(CK7="-","【-】","【"&amp;SUBSTITUTE(TEXT(CK7,"#,##0.00"),"-","△")&amp;"】"))</f>
        <v>【167.74】</v>
      </c>
      <c r="CL6" s="22">
        <f>IF(CL7="",NA(),CL7)</f>
        <v>68.62</v>
      </c>
      <c r="CM6" s="22">
        <f t="shared" ref="CM6:CU6" si="10">IF(CM7="",NA(),CM7)</f>
        <v>67.86</v>
      </c>
      <c r="CN6" s="22">
        <f t="shared" si="10"/>
        <v>71.02</v>
      </c>
      <c r="CO6" s="22">
        <f t="shared" si="10"/>
        <v>75.16</v>
      </c>
      <c r="CP6" s="22">
        <f t="shared" si="10"/>
        <v>78.48</v>
      </c>
      <c r="CQ6" s="22">
        <f t="shared" si="10"/>
        <v>55.63</v>
      </c>
      <c r="CR6" s="22">
        <f t="shared" si="10"/>
        <v>55.03</v>
      </c>
      <c r="CS6" s="22">
        <f t="shared" si="10"/>
        <v>55.14</v>
      </c>
      <c r="CT6" s="22">
        <f t="shared" si="10"/>
        <v>55.89</v>
      </c>
      <c r="CU6" s="22">
        <f t="shared" si="10"/>
        <v>55.72</v>
      </c>
      <c r="CV6" s="21" t="str">
        <f>IF(CV7="","",IF(CV7="-","【-】","【"&amp;SUBSTITUTE(TEXT(CV7,"#,##0.00"),"-","△")&amp;"】"))</f>
        <v>【60.29】</v>
      </c>
      <c r="CW6" s="22">
        <f>IF(CW7="",NA(),CW7)</f>
        <v>91.48</v>
      </c>
      <c r="CX6" s="22">
        <f t="shared" ref="CX6:DF6" si="11">IF(CX7="",NA(),CX7)</f>
        <v>91.78</v>
      </c>
      <c r="CY6" s="22">
        <f t="shared" si="11"/>
        <v>87.21</v>
      </c>
      <c r="CZ6" s="22">
        <f t="shared" si="11"/>
        <v>84.53</v>
      </c>
      <c r="DA6" s="22">
        <f t="shared" si="11"/>
        <v>81.17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48.53</v>
      </c>
      <c r="DI6" s="22">
        <f t="shared" ref="DI6:DQ6" si="12">IF(DI7="",NA(),DI7)</f>
        <v>49.98</v>
      </c>
      <c r="DJ6" s="22">
        <f t="shared" si="12"/>
        <v>51.35</v>
      </c>
      <c r="DK6" s="22">
        <f t="shared" si="12"/>
        <v>52.73</v>
      </c>
      <c r="DL6" s="22">
        <f t="shared" si="12"/>
        <v>53.9</v>
      </c>
      <c r="DM6" s="22">
        <f t="shared" si="12"/>
        <v>48.05</v>
      </c>
      <c r="DN6" s="22">
        <f t="shared" si="12"/>
        <v>48.87</v>
      </c>
      <c r="DO6" s="22">
        <f t="shared" si="12"/>
        <v>49.92</v>
      </c>
      <c r="DP6" s="22">
        <f t="shared" si="12"/>
        <v>50.63</v>
      </c>
      <c r="DQ6" s="22">
        <f t="shared" si="12"/>
        <v>51.29</v>
      </c>
      <c r="DR6" s="21" t="str">
        <f>IF(DR7="","",IF(DR7="-","【-】","【"&amp;SUBSTITUTE(TEXT(DR7,"#,##0.00"),"-","△")&amp;"】"))</f>
        <v>【50.88】</v>
      </c>
      <c r="DS6" s="22">
        <f>IF(DS7="",NA(),DS7)</f>
        <v>9.51</v>
      </c>
      <c r="DT6" s="22">
        <f t="shared" ref="DT6:EB6" si="13">IF(DT7="",NA(),DT7)</f>
        <v>9.2899999999999991</v>
      </c>
      <c r="DU6" s="22">
        <f t="shared" si="13"/>
        <v>9.15</v>
      </c>
      <c r="DV6" s="22">
        <f t="shared" si="13"/>
        <v>9.4499999999999993</v>
      </c>
      <c r="DW6" s="22">
        <f t="shared" si="13"/>
        <v>9.74</v>
      </c>
      <c r="DX6" s="22">
        <f t="shared" si="13"/>
        <v>13.39</v>
      </c>
      <c r="DY6" s="22">
        <f t="shared" si="13"/>
        <v>14.85</v>
      </c>
      <c r="DZ6" s="22">
        <f t="shared" si="13"/>
        <v>16.88</v>
      </c>
      <c r="EA6" s="22">
        <f t="shared" si="13"/>
        <v>18.28</v>
      </c>
      <c r="EB6" s="22">
        <f t="shared" si="13"/>
        <v>19.61</v>
      </c>
      <c r="EC6" s="21" t="str">
        <f>IF(EC7="","",IF(EC7="-","【-】","【"&amp;SUBSTITUTE(TEXT(EC7,"#,##0.00"),"-","△")&amp;"】"))</f>
        <v>【22.30】</v>
      </c>
      <c r="ED6" s="22">
        <f>IF(ED7="",NA(),ED7)</f>
        <v>0.79</v>
      </c>
      <c r="EE6" s="22">
        <f t="shared" ref="EE6:EM6" si="14">IF(EE7="",NA(),EE7)</f>
        <v>0.91</v>
      </c>
      <c r="EF6" s="22">
        <f t="shared" si="14"/>
        <v>1.1599999999999999</v>
      </c>
      <c r="EG6" s="22">
        <f t="shared" si="14"/>
        <v>0.2</v>
      </c>
      <c r="EH6" s="22">
        <f t="shared" si="14"/>
        <v>0.65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453412</v>
      </c>
      <c r="D7" s="24">
        <v>46</v>
      </c>
      <c r="E7" s="24">
        <v>1</v>
      </c>
      <c r="F7" s="24">
        <v>0</v>
      </c>
      <c r="G7" s="24">
        <v>1</v>
      </c>
      <c r="H7" s="24" t="s">
        <v>93</v>
      </c>
      <c r="I7" s="24" t="s">
        <v>94</v>
      </c>
      <c r="J7" s="24" t="s">
        <v>95</v>
      </c>
      <c r="K7" s="24" t="s">
        <v>96</v>
      </c>
      <c r="L7" s="24" t="s">
        <v>97</v>
      </c>
      <c r="M7" s="24" t="s">
        <v>98</v>
      </c>
      <c r="N7" s="25" t="s">
        <v>99</v>
      </c>
      <c r="O7" s="25">
        <v>66.27</v>
      </c>
      <c r="P7" s="25">
        <v>99.9</v>
      </c>
      <c r="Q7" s="25">
        <v>2640</v>
      </c>
      <c r="R7" s="25">
        <v>26098</v>
      </c>
      <c r="S7" s="25">
        <v>110.02</v>
      </c>
      <c r="T7" s="25">
        <v>237.21</v>
      </c>
      <c r="U7" s="25">
        <v>26019</v>
      </c>
      <c r="V7" s="25">
        <v>26.74</v>
      </c>
      <c r="W7" s="25">
        <v>973.04</v>
      </c>
      <c r="X7" s="25">
        <v>117.93</v>
      </c>
      <c r="Y7" s="25">
        <v>118.83</v>
      </c>
      <c r="Z7" s="25">
        <v>118.99</v>
      </c>
      <c r="AA7" s="25">
        <v>122.05</v>
      </c>
      <c r="AB7" s="25">
        <v>123.7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326.35000000000002</v>
      </c>
      <c r="AU7" s="25">
        <v>302.55</v>
      </c>
      <c r="AV7" s="25">
        <v>323.74</v>
      </c>
      <c r="AW7" s="25">
        <v>239.91</v>
      </c>
      <c r="AX7" s="25">
        <v>278.52999999999997</v>
      </c>
      <c r="AY7" s="25">
        <v>359.47</v>
      </c>
      <c r="AZ7" s="25">
        <v>369.69</v>
      </c>
      <c r="BA7" s="25">
        <v>379.08</v>
      </c>
      <c r="BB7" s="25">
        <v>367.55</v>
      </c>
      <c r="BC7" s="25">
        <v>378.56</v>
      </c>
      <c r="BD7" s="25">
        <v>261.51</v>
      </c>
      <c r="BE7" s="25">
        <v>445.17</v>
      </c>
      <c r="BF7" s="25">
        <v>419.31</v>
      </c>
      <c r="BG7" s="25">
        <v>392.05</v>
      </c>
      <c r="BH7" s="25">
        <v>356.49</v>
      </c>
      <c r="BI7" s="25">
        <v>325.27</v>
      </c>
      <c r="BJ7" s="25">
        <v>401.79</v>
      </c>
      <c r="BK7" s="25">
        <v>402.99</v>
      </c>
      <c r="BL7" s="25">
        <v>398.98</v>
      </c>
      <c r="BM7" s="25">
        <v>418.68</v>
      </c>
      <c r="BN7" s="25">
        <v>395.68</v>
      </c>
      <c r="BO7" s="25">
        <v>265.16000000000003</v>
      </c>
      <c r="BP7" s="25">
        <v>110.04</v>
      </c>
      <c r="BQ7" s="25">
        <v>111.24</v>
      </c>
      <c r="BR7" s="25">
        <v>110.87</v>
      </c>
      <c r="BS7" s="25">
        <v>113.96</v>
      </c>
      <c r="BT7" s="25">
        <v>112.62</v>
      </c>
      <c r="BU7" s="25">
        <v>100.12</v>
      </c>
      <c r="BV7" s="25">
        <v>98.66</v>
      </c>
      <c r="BW7" s="25">
        <v>98.64</v>
      </c>
      <c r="BX7" s="25">
        <v>94.78</v>
      </c>
      <c r="BY7" s="25">
        <v>97.59</v>
      </c>
      <c r="BZ7" s="25">
        <v>102.35</v>
      </c>
      <c r="CA7" s="25">
        <v>124.31</v>
      </c>
      <c r="CB7" s="25">
        <v>123.26</v>
      </c>
      <c r="CC7" s="25">
        <v>123.51</v>
      </c>
      <c r="CD7" s="25">
        <v>119.43</v>
      </c>
      <c r="CE7" s="25">
        <v>121.05</v>
      </c>
      <c r="CF7" s="25">
        <v>174.97</v>
      </c>
      <c r="CG7" s="25">
        <v>178.59</v>
      </c>
      <c r="CH7" s="25">
        <v>178.92</v>
      </c>
      <c r="CI7" s="25">
        <v>181.3</v>
      </c>
      <c r="CJ7" s="25">
        <v>181.71</v>
      </c>
      <c r="CK7" s="25">
        <v>167.74</v>
      </c>
      <c r="CL7" s="25">
        <v>68.62</v>
      </c>
      <c r="CM7" s="25">
        <v>67.86</v>
      </c>
      <c r="CN7" s="25">
        <v>71.02</v>
      </c>
      <c r="CO7" s="25">
        <v>75.16</v>
      </c>
      <c r="CP7" s="25">
        <v>78.48</v>
      </c>
      <c r="CQ7" s="25">
        <v>55.63</v>
      </c>
      <c r="CR7" s="25">
        <v>55.03</v>
      </c>
      <c r="CS7" s="25">
        <v>55.14</v>
      </c>
      <c r="CT7" s="25">
        <v>55.89</v>
      </c>
      <c r="CU7" s="25">
        <v>55.72</v>
      </c>
      <c r="CV7" s="25">
        <v>60.29</v>
      </c>
      <c r="CW7" s="25">
        <v>91.48</v>
      </c>
      <c r="CX7" s="25">
        <v>91.78</v>
      </c>
      <c r="CY7" s="25">
        <v>87.21</v>
      </c>
      <c r="CZ7" s="25">
        <v>84.53</v>
      </c>
      <c r="DA7" s="25">
        <v>81.17</v>
      </c>
      <c r="DB7" s="25">
        <v>82.04</v>
      </c>
      <c r="DC7" s="25">
        <v>81.900000000000006</v>
      </c>
      <c r="DD7" s="25">
        <v>81.39</v>
      </c>
      <c r="DE7" s="25">
        <v>81.27</v>
      </c>
      <c r="DF7" s="25">
        <v>81.260000000000005</v>
      </c>
      <c r="DG7" s="25">
        <v>90.12</v>
      </c>
      <c r="DH7" s="25">
        <v>48.53</v>
      </c>
      <c r="DI7" s="25">
        <v>49.98</v>
      </c>
      <c r="DJ7" s="25">
        <v>51.35</v>
      </c>
      <c r="DK7" s="25">
        <v>52.73</v>
      </c>
      <c r="DL7" s="25">
        <v>53.9</v>
      </c>
      <c r="DM7" s="25">
        <v>48.05</v>
      </c>
      <c r="DN7" s="25">
        <v>48.87</v>
      </c>
      <c r="DO7" s="25">
        <v>49.92</v>
      </c>
      <c r="DP7" s="25">
        <v>50.63</v>
      </c>
      <c r="DQ7" s="25">
        <v>51.29</v>
      </c>
      <c r="DR7" s="25">
        <v>50.88</v>
      </c>
      <c r="DS7" s="25">
        <v>9.51</v>
      </c>
      <c r="DT7" s="25">
        <v>9.2899999999999991</v>
      </c>
      <c r="DU7" s="25">
        <v>9.15</v>
      </c>
      <c r="DV7" s="25">
        <v>9.4499999999999993</v>
      </c>
      <c r="DW7" s="25">
        <v>9.74</v>
      </c>
      <c r="DX7" s="25">
        <v>13.39</v>
      </c>
      <c r="DY7" s="25">
        <v>14.85</v>
      </c>
      <c r="DZ7" s="25">
        <v>16.88</v>
      </c>
      <c r="EA7" s="25">
        <v>18.28</v>
      </c>
      <c r="EB7" s="25">
        <v>19.61</v>
      </c>
      <c r="EC7" s="25">
        <v>22.3</v>
      </c>
      <c r="ED7" s="25">
        <v>0.79</v>
      </c>
      <c r="EE7" s="25">
        <v>0.91</v>
      </c>
      <c r="EF7" s="25">
        <v>1.1599999999999999</v>
      </c>
      <c r="EG7" s="25">
        <v>0.2</v>
      </c>
      <c r="EH7" s="25">
        <v>0.65</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2023-02-21T04:46:51Z</cp:lastPrinted>
  <dcterms:created xsi:type="dcterms:W3CDTF">2022-12-01T01:06:43Z</dcterms:created>
  <dcterms:modified xsi:type="dcterms:W3CDTF">2023-02-21T08:41:51Z</dcterms:modified>
  <cp:category/>
</cp:coreProperties>
</file>