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30106_公営企業に係る「経営比較分析表」の分析等について（照会）\06ホームページ掲載\01法適用\【法適】上水道\"/>
    </mc:Choice>
  </mc:AlternateContent>
  <xr:revisionPtr revIDLastSave="0" documentId="13_ncr:1_{E8194D11-15FE-4C5A-936E-E2B1CE7DC659}" xr6:coauthVersionLast="47" xr6:coauthVersionMax="47" xr10:uidLastSave="{00000000-0000-0000-0000-000000000000}"/>
  <workbookProtection workbookAlgorithmName="SHA-512" workbookHashValue="KQtzx7AWimQmfCpD0AkbTrIpHwChwxVso3wXAoGgGr62v7q8v0RY4n7YVNodTEM/B+H1VcsGJXEFfsiuqe0uGQ==" workbookSaltValue="OW3OBn1sx8M7yqrk1TGI1Q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AT8" i="4" s="1"/>
  <c r="R6" i="5"/>
  <c r="AL8" i="4" s="1"/>
  <c r="Q6" i="5"/>
  <c r="P6" i="5"/>
  <c r="P10" i="4" s="1"/>
  <c r="O6" i="5"/>
  <c r="I10" i="4" s="1"/>
  <c r="N6" i="5"/>
  <c r="B10" i="4" s="1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F85" i="4"/>
  <c r="BB10" i="4"/>
  <c r="AT10" i="4"/>
  <c r="W10" i="4"/>
  <c r="BB8" i="4"/>
  <c r="W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<sst xmlns="http://schemas.openxmlformats.org/spreadsheetml/2006/main" count="228" uniqueCount="113">
  <si>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</si>
  <si>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</si>
  <si>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</si>
  <si>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</si>
  <si>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</si>
  <si>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</si>
  <si>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</si>
  <si>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</si>
  <si>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</si>
  <si>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</si>
  <si>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</si>
  <si>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</si>
  <si>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</si>
  <si>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</si>
  <si>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</si>
  <si>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</si>
  <si>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</si>
  <si>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</si>
  <si>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</si>
  <si>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</si>
  <si>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</si>
  <si>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</si>
  <si>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</si>
  <si>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</si>
  <si>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</si>
  <si>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</si>
  <si>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</si>
  <si>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</si>
  <si>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</si>
  <si>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</si>
  <si>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</si>
  <si>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</si>
  <si>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</si>
  <si>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</si>
  <si>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</si>
  <si>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</si>
  <si>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</si>
  <si>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</si>
  <si>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</si>
  <si>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</si>
  <si>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</si>
  <si>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</si>
  <si>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</si>
  <si>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</si>
  <si>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</si>
  <si>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</si>
  <si>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</si>
  <si>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</si>
  <si>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</si>
  <si>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</si>
  <si>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</si>
  <si>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</si>
  <si>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</si>
  <si>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</si>
  <si>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</si>
  <si>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</si>
  <si>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</si>
  <si>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</si>
  <si>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</si>
  <si>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</si>
  <si>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</si>
  <si>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</si>
  <si>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</si>
  <si>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</si>
  <si>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</si>
  <si>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</si>
  <si>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</si>
  <si>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</si>
  <si>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</si>
  <si>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</si>
  <si>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</si>
  <si>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</si>
  <si>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</si>
  <si>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</si>
  <si>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</si>
  <si>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</si>
  <si>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</si>
  <si>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</si>
  <si>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</si>
  <si>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</si>
  <si>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</si>
  <si>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</si>
  <si>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</si>
  <si>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</si>
  <si>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</si>
  <si>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</si>
  <si>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</si>
  <si>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</si>
  <si>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</si>
  <si>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</si>
  <si>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</si>
  <si>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</si>
  <si>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</si>
  <si>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川南町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</si>
  <si>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</si>
  <si>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</si>
  <si>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</si>
  <si>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</si>
  <si>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</si>
  <si>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</si>
  <si>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</si>
  <si>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</si>
  <si>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</si>
  <si>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</si>
  <si>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</si>
  <si>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</si>
  <si>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</si>
  <si>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</si>
  <si>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</si>
  <si>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</si>
  <si>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r>
      <rPr>
        <b/>
        <sz val="10"/>
        <color theme="1"/>
        <rFont val="ＭＳ ゴシック"/>
        <family val="3"/>
        <charset val="128"/>
      </rPr>
      <t>①有形固定資産減価償却率</t>
    </r>
    <r>
      <rPr>
        <sz val="10"/>
        <color theme="1"/>
        <rFont val="ＭＳ ゴシック"/>
        <family val="3"/>
        <charset val="128"/>
      </rPr>
      <t>　　　　   　　　　　　　　　　　　　　　　　　</t>
    </r>
    <r>
      <rPr>
        <sz val="10"/>
        <color theme="0"/>
        <rFont val="ＭＳ ゴシック"/>
        <family val="3"/>
        <charset val="128"/>
      </rPr>
      <t>い</t>
    </r>
    <r>
      <rPr>
        <sz val="10"/>
        <color theme="1"/>
        <rFont val="ＭＳ ゴシック"/>
        <family val="3"/>
        <charset val="128"/>
      </rPr>
      <t>平均値と比較して高く、固定資産の大多数を占める構築物の老朽化が進んでいます。また、管路経年化率がかなり高く、更新の必要性が高くなっています。現在の資産の状況及び将来の財源の確保を見据えながら、計画的な更新を行う必要があります。　　　　　　　　　　　　　　　　　　　　　</t>
    </r>
    <r>
      <rPr>
        <b/>
        <sz val="10"/>
        <color theme="1"/>
        <rFont val="ＭＳ ゴシック"/>
        <family val="3"/>
        <charset val="128"/>
      </rPr>
      <t>②管路経年化率</t>
    </r>
    <r>
      <rPr>
        <sz val="10"/>
        <color theme="1"/>
        <rFont val="ＭＳ ゴシック"/>
        <family val="3"/>
        <charset val="128"/>
      </rPr>
      <t>　　　　　  　　　　　　　　　　　　　　　　　　　</t>
    </r>
    <r>
      <rPr>
        <sz val="10"/>
        <color theme="0"/>
        <rFont val="ＭＳ ゴシック"/>
        <family val="3"/>
        <charset val="128"/>
      </rPr>
      <t>て</t>
    </r>
    <r>
      <rPr>
        <sz val="10"/>
        <color theme="1"/>
        <rFont val="ＭＳ ゴシック"/>
        <family val="3"/>
        <charset val="128"/>
      </rPr>
      <t>平均値よりかなり高くなっています。今後は更に管路の老朽化が進むため、計画的な更新が必須となっています。　　　　　　　　　　　　　　　　　　　　　　　　　　　　　　　　　</t>
    </r>
    <r>
      <rPr>
        <b/>
        <sz val="10"/>
        <color theme="1"/>
        <rFont val="ＭＳ ゴシック"/>
        <family val="3"/>
        <charset val="128"/>
      </rPr>
      <t>③管路更新率</t>
    </r>
    <r>
      <rPr>
        <sz val="10"/>
        <color theme="1"/>
        <rFont val="ＭＳ ゴシック"/>
        <family val="3"/>
        <charset val="128"/>
      </rPr>
      <t>　　　　　  　　　　　　　　　　　　　　　　　　　　　　　　　　</t>
    </r>
    <r>
      <rPr>
        <sz val="10"/>
        <color theme="0"/>
        <rFont val="ＭＳ ゴシック"/>
        <family val="3"/>
        <charset val="128"/>
      </rPr>
      <t>て</t>
    </r>
    <r>
      <rPr>
        <sz val="10"/>
        <color theme="1"/>
        <rFont val="ＭＳ ゴシック"/>
        <family val="3"/>
        <charset val="128"/>
      </rPr>
      <t>管路更新がほとんど進んでいない状況にあり、減価償却率及び管路経年化率を踏まえ、投資計画の見直しを行い、管路の更新を加速させる必要があります。</t>
    </r>
    <rPh sb="1" eb="3">
      <t>ユウケイ</t>
    </rPh>
    <rPh sb="3" eb="7">
      <t>コテイシサン</t>
    </rPh>
    <rPh sb="7" eb="12">
      <t>ゲンカショウキャクリツ</t>
    </rPh>
    <rPh sb="38" eb="41">
      <t>ヘイキンチ</t>
    </rPh>
    <rPh sb="42" eb="44">
      <t>ヒカク</t>
    </rPh>
    <rPh sb="46" eb="47">
      <t>タカ</t>
    </rPh>
    <rPh sb="49" eb="53">
      <t>コテイシサン</t>
    </rPh>
    <rPh sb="54" eb="57">
      <t>ダイタスウ</t>
    </rPh>
    <rPh sb="58" eb="59">
      <t>シ</t>
    </rPh>
    <rPh sb="61" eb="64">
      <t>コウチクブツ</t>
    </rPh>
    <rPh sb="65" eb="68">
      <t>ロウキュウカ</t>
    </rPh>
    <rPh sb="69" eb="70">
      <t>スス</t>
    </rPh>
    <rPh sb="79" eb="81">
      <t>カンロ</t>
    </rPh>
    <rPh sb="81" eb="85">
      <t>ケイネンカリツ</t>
    </rPh>
    <rPh sb="89" eb="90">
      <t>タカ</t>
    </rPh>
    <rPh sb="92" eb="94">
      <t>コウシン</t>
    </rPh>
    <rPh sb="95" eb="98">
      <t>ヒツヨウセイ</t>
    </rPh>
    <rPh sb="99" eb="100">
      <t>タカ</t>
    </rPh>
    <rPh sb="108" eb="110">
      <t>ゲンザイ</t>
    </rPh>
    <rPh sb="111" eb="113">
      <t>シサン</t>
    </rPh>
    <rPh sb="114" eb="116">
      <t>ジョウキョウ</t>
    </rPh>
    <rPh sb="116" eb="117">
      <t>オヨ</t>
    </rPh>
    <rPh sb="118" eb="120">
      <t>ショウライ</t>
    </rPh>
    <rPh sb="121" eb="123">
      <t>ザイゲン</t>
    </rPh>
    <rPh sb="124" eb="126">
      <t>カクホ</t>
    </rPh>
    <rPh sb="127" eb="129">
      <t>ミス</t>
    </rPh>
    <rPh sb="134" eb="137">
      <t>ケイカクテキ</t>
    </rPh>
    <rPh sb="138" eb="140">
      <t>コウシン</t>
    </rPh>
    <rPh sb="141" eb="142">
      <t>オコナ</t>
    </rPh>
    <rPh sb="143" eb="145">
      <t>ヒツヨウ</t>
    </rPh>
    <rPh sb="173" eb="175">
      <t>カンロ</t>
    </rPh>
    <rPh sb="175" eb="178">
      <t>ケイネンカ</t>
    </rPh>
    <rPh sb="178" eb="179">
      <t>リツ</t>
    </rPh>
    <rPh sb="206" eb="209">
      <t>ヘイキンチ</t>
    </rPh>
    <rPh sb="214" eb="215">
      <t>タカ</t>
    </rPh>
    <rPh sb="223" eb="225">
      <t>コンゴ</t>
    </rPh>
    <rPh sb="226" eb="227">
      <t>サラ</t>
    </rPh>
    <rPh sb="228" eb="230">
      <t>カンロ</t>
    </rPh>
    <rPh sb="231" eb="234">
      <t>ロウキュウカ</t>
    </rPh>
    <rPh sb="235" eb="236">
      <t>スス</t>
    </rPh>
    <rPh sb="240" eb="243">
      <t>ケイカクテキ</t>
    </rPh>
    <rPh sb="244" eb="246">
      <t>コウシン</t>
    </rPh>
    <rPh sb="247" eb="249">
      <t>ヒッス</t>
    </rPh>
    <rPh sb="291" eb="296">
      <t>カンロコウシンリツ</t>
    </rPh>
    <rPh sb="330" eb="334">
      <t>カンロコウシン</t>
    </rPh>
    <rPh sb="339" eb="340">
      <t>スス</t>
    </rPh>
    <rPh sb="345" eb="347">
      <t>ジョウキョウ</t>
    </rPh>
    <rPh sb="351" eb="356">
      <t>ゲンカショウキャクリツ</t>
    </rPh>
    <rPh sb="356" eb="357">
      <t>オヨ</t>
    </rPh>
    <rPh sb="358" eb="360">
      <t>カンロ</t>
    </rPh>
    <rPh sb="360" eb="364">
      <t>ケイネンカリツ</t>
    </rPh>
    <rPh sb="365" eb="366">
      <t>フ</t>
    </rPh>
    <rPh sb="369" eb="373">
      <t>トウシケイカク</t>
    </rPh>
    <rPh sb="374" eb="376">
      <t>ミナオ</t>
    </rPh>
    <rPh sb="378" eb="379">
      <t>オコナ</t>
    </rPh>
    <rPh sb="381" eb="383">
      <t>カンロ</t>
    </rPh>
    <rPh sb="384" eb="386">
      <t>コウシン</t>
    </rPh>
    <rPh sb="387" eb="389">
      <t>カソク</t>
    </rPh>
    <rPh sb="392" eb="394">
      <t>ヒツヨウ</t>
    </rPh>
    <phoneticPr fontId="4"/>
  </si>
  <si>
    <r>
      <rPr>
        <b/>
        <sz val="10"/>
        <color theme="1"/>
        <rFont val="ＭＳ ゴシック"/>
        <family val="3"/>
        <charset val="128"/>
      </rPr>
      <t>①経常収支比率</t>
    </r>
    <r>
      <rPr>
        <sz val="10"/>
        <color theme="1"/>
        <rFont val="ＭＳ ゴシック"/>
        <family val="3"/>
        <charset val="128"/>
      </rPr>
      <t>　　　　   　　　　　　　　　　　　　　　　　　　　　</t>
    </r>
    <r>
      <rPr>
        <sz val="10"/>
        <color theme="0"/>
        <rFont val="ＭＳ ゴシック"/>
        <family val="3"/>
        <charset val="128"/>
      </rPr>
      <t>ふ</t>
    </r>
    <r>
      <rPr>
        <sz val="10"/>
        <color theme="1"/>
        <rFont val="ＭＳ ゴシック"/>
        <family val="3"/>
        <charset val="128"/>
      </rPr>
      <t>経常費用が経常収益によって賄えており、更新投資等に充てる財源が確保されています。　　  　　　　　　　　　　　　　　　　　</t>
    </r>
    <r>
      <rPr>
        <b/>
        <sz val="10"/>
        <color theme="1"/>
        <rFont val="ＭＳ ゴシック"/>
        <family val="3"/>
        <charset val="128"/>
      </rPr>
      <t>②累積欠損金比率</t>
    </r>
    <r>
      <rPr>
        <sz val="10"/>
        <color theme="1"/>
        <rFont val="ＭＳ ゴシック"/>
        <family val="3"/>
        <charset val="128"/>
      </rPr>
      <t>　　　　　　　　　　　　　　　　　　　　　</t>
    </r>
    <r>
      <rPr>
        <sz val="10"/>
        <color theme="0"/>
        <rFont val="ＭＳ ゴシック"/>
        <family val="3"/>
        <charset val="128"/>
      </rPr>
      <t>い</t>
    </r>
    <r>
      <rPr>
        <sz val="10"/>
        <color theme="1"/>
        <rFont val="ＭＳ ゴシック"/>
        <family val="3"/>
        <charset val="128"/>
      </rPr>
      <t xml:space="preserve">累積欠損金は無く、健全な経営状態にあります。    　　
</t>
    </r>
    <r>
      <rPr>
        <b/>
        <sz val="10"/>
        <color theme="1"/>
        <rFont val="ＭＳ ゴシック"/>
        <family val="3"/>
        <charset val="128"/>
      </rPr>
      <t>③流動比率</t>
    </r>
    <r>
      <rPr>
        <sz val="10"/>
        <color theme="1"/>
        <rFont val="ＭＳ ゴシック"/>
        <family val="3"/>
        <charset val="128"/>
      </rPr>
      <t>　　　　　　　　  　　　　　　　　　　　　　　　　　　　　　</t>
    </r>
    <r>
      <rPr>
        <sz val="10"/>
        <color theme="0"/>
        <rFont val="ＭＳ ゴシック"/>
        <family val="3"/>
        <charset val="128"/>
      </rPr>
      <t>い</t>
    </r>
    <r>
      <rPr>
        <sz val="10"/>
        <color theme="1"/>
        <rFont val="ＭＳ ゴシック"/>
        <family val="3"/>
        <charset val="128"/>
      </rPr>
      <t>短期的な債務に対する支払能力は確保されています。今後は、優先度を考慮した更新投資等を行っていきます。  　　　　　　　　　　　　　　　　　　　　　　　　　　　　　</t>
    </r>
    <r>
      <rPr>
        <b/>
        <sz val="10"/>
        <color theme="1"/>
        <rFont val="ＭＳ ゴシック"/>
        <family val="3"/>
        <charset val="128"/>
      </rPr>
      <t>④企業債残高対給水収益比率</t>
    </r>
    <r>
      <rPr>
        <sz val="10"/>
        <color theme="1"/>
        <rFont val="ＭＳ ゴシック"/>
        <family val="3"/>
        <charset val="128"/>
      </rPr>
      <t>　　 　　　　　　　　　　　　　　　　</t>
    </r>
    <r>
      <rPr>
        <sz val="10"/>
        <color theme="0"/>
        <rFont val="ＭＳ ゴシック"/>
        <family val="3"/>
        <charset val="128"/>
      </rPr>
      <t>て</t>
    </r>
    <r>
      <rPr>
        <sz val="10"/>
        <rFont val="ＭＳ ゴシック"/>
        <family val="3"/>
        <charset val="128"/>
      </rPr>
      <t>平均値と比べ、かなり低くとなっています。令和７年度に償還を完了しますが、構築物の大規模な更新の際は、新たに借入を行う必要があります。　　　　　　　　　　　　　　　　　　　　　</t>
    </r>
    <r>
      <rPr>
        <b/>
        <sz val="10"/>
        <rFont val="ＭＳ ゴシック"/>
        <family val="3"/>
        <charset val="128"/>
      </rPr>
      <t>⑤料金回収率</t>
    </r>
    <r>
      <rPr>
        <sz val="10"/>
        <rFont val="ＭＳ ゴシック"/>
        <family val="3"/>
        <charset val="128"/>
      </rPr>
      <t>　　　　　　　　　　　　　　　　　　　　　　　　　　　　　　　　</t>
    </r>
    <r>
      <rPr>
        <sz val="10"/>
        <color theme="0"/>
        <rFont val="ＭＳ ゴシック"/>
        <family val="3"/>
        <charset val="128"/>
      </rPr>
      <t>て</t>
    </r>
    <r>
      <rPr>
        <sz val="10"/>
        <rFont val="ＭＳ ゴシック"/>
        <family val="3"/>
        <charset val="128"/>
      </rPr>
      <t>引き続き、給水に係る経費を給水収益で賄えています。過去５年間の状況を考慮し、料金水準の見直しを行う時期にきています。　　　　　  　　　　       　　　　　　　　　　　　　</t>
    </r>
    <r>
      <rPr>
        <b/>
        <sz val="10"/>
        <rFont val="ＭＳ ゴシック"/>
        <family val="3"/>
        <charset val="128"/>
      </rPr>
      <t>⑥給水原価</t>
    </r>
    <r>
      <rPr>
        <sz val="10"/>
        <rFont val="ＭＳ ゴシック"/>
        <family val="3"/>
        <charset val="128"/>
      </rPr>
      <t>　　　　  　  　　　　　　　　　　　　　　　　　　　　　　　　</t>
    </r>
    <r>
      <rPr>
        <sz val="10"/>
        <color theme="0"/>
        <rFont val="ＭＳ ゴシック"/>
        <family val="3"/>
        <charset val="128"/>
      </rPr>
      <t>い</t>
    </r>
    <r>
      <rPr>
        <sz val="10"/>
        <rFont val="ＭＳ ゴシック"/>
        <family val="3"/>
        <charset val="128"/>
      </rPr>
      <t>平均値よりも低く、良好な状況にあります。動力費の高騰等も注視しながら、引き続き良好な状況を維持していく必要があります。　　　　　　　　　  　　    　　　　　　　　　　　　　　</t>
    </r>
    <r>
      <rPr>
        <b/>
        <sz val="10"/>
        <rFont val="ＭＳ ゴシック"/>
        <family val="3"/>
        <charset val="128"/>
      </rPr>
      <t>⑦施設利用率</t>
    </r>
    <r>
      <rPr>
        <sz val="10"/>
        <rFont val="ＭＳ ゴシック"/>
        <family val="3"/>
        <charset val="128"/>
      </rPr>
      <t>　　  　　　　　　　　　　　　　　　　　　　　　　　　　　　</t>
    </r>
    <r>
      <rPr>
        <sz val="10"/>
        <color theme="0"/>
        <rFont val="ＭＳ ゴシック"/>
        <family val="3"/>
        <charset val="128"/>
      </rPr>
      <t>て</t>
    </r>
    <r>
      <rPr>
        <sz val="10"/>
        <rFont val="ＭＳ ゴシック"/>
        <family val="3"/>
        <charset val="128"/>
      </rPr>
      <t>給水人口に対する配水能力及び有収率が低いため、かなり高い数値となっています。今後の人口推移の動向、有収率向上対策を考慮する必要があります。　  　　　　　　　　　　　　　　　　　　　</t>
    </r>
    <r>
      <rPr>
        <b/>
        <sz val="10"/>
        <rFont val="ＭＳ ゴシック"/>
        <family val="3"/>
        <charset val="128"/>
      </rPr>
      <t>⑧有収率</t>
    </r>
    <r>
      <rPr>
        <sz val="10"/>
        <rFont val="ＭＳ ゴシック"/>
        <family val="3"/>
        <charset val="128"/>
      </rPr>
      <t xml:space="preserve">　　　　　　    　　　　　　　　　　　　　　　　　　　　　　　　　　　　 </t>
    </r>
    <r>
      <rPr>
        <sz val="10"/>
        <color theme="0"/>
        <rFont val="ＭＳ ゴシック"/>
        <family val="3"/>
        <charset val="128"/>
      </rPr>
      <t>へ</t>
    </r>
    <r>
      <rPr>
        <sz val="10"/>
        <rFont val="ＭＳ ゴシック"/>
        <family val="3"/>
        <charset val="128"/>
      </rPr>
      <t>平均値と比べ、かなり低くなっています。配水管総延長が長く、老朽化が進んでいることが考えられます。漏水調査の強化や配水管更新を進めていく必要があります。</t>
    </r>
    <rPh sb="1" eb="3">
      <t>ケイジョウ</t>
    </rPh>
    <rPh sb="3" eb="5">
      <t>シュウシ</t>
    </rPh>
    <rPh sb="5" eb="7">
      <t>ヒリツ</t>
    </rPh>
    <rPh sb="36" eb="38">
      <t>ケイジョウ</t>
    </rPh>
    <rPh sb="38" eb="40">
      <t>ヒヨウ</t>
    </rPh>
    <rPh sb="41" eb="45">
      <t>ケイジョウシュウエキ</t>
    </rPh>
    <rPh sb="49" eb="50">
      <t>マカナ</t>
    </rPh>
    <rPh sb="55" eb="57">
      <t>コウシン</t>
    </rPh>
    <rPh sb="57" eb="59">
      <t>トウシ</t>
    </rPh>
    <rPh sb="59" eb="60">
      <t>トウ</t>
    </rPh>
    <rPh sb="61" eb="62">
      <t>ア</t>
    </rPh>
    <rPh sb="64" eb="66">
      <t>ザイゲン</t>
    </rPh>
    <rPh sb="67" eb="69">
      <t>カクホ</t>
    </rPh>
    <rPh sb="98" eb="100">
      <t>ルイセキ</t>
    </rPh>
    <rPh sb="100" eb="103">
      <t>ケッソンキン</t>
    </rPh>
    <rPh sb="103" eb="105">
      <t>ヒリツ</t>
    </rPh>
    <rPh sb="127" eb="129">
      <t>ルイセキ</t>
    </rPh>
    <rPh sb="129" eb="132">
      <t>ケッソンキン</t>
    </rPh>
    <rPh sb="133" eb="134">
      <t>ナ</t>
    </rPh>
    <rPh sb="136" eb="138">
      <t>ケンゼン</t>
    </rPh>
    <rPh sb="139" eb="143">
      <t>ケイエイジョウタイ</t>
    </rPh>
    <rPh sb="149" eb="153">
      <t>リュウドウヒリツ</t>
    </rPh>
    <rPh sb="186" eb="188">
      <t>タンキ</t>
    </rPh>
    <rPh sb="188" eb="189">
      <t>テキ</t>
    </rPh>
    <rPh sb="190" eb="192">
      <t>サイム</t>
    </rPh>
    <rPh sb="193" eb="194">
      <t>タイ</t>
    </rPh>
    <rPh sb="196" eb="198">
      <t>シハライ</t>
    </rPh>
    <rPh sb="198" eb="200">
      <t>ノウリョク</t>
    </rPh>
    <rPh sb="201" eb="203">
      <t>カクホ</t>
    </rPh>
    <rPh sb="210" eb="212">
      <t>コンゴ</t>
    </rPh>
    <rPh sb="214" eb="217">
      <t>ユウセンド</t>
    </rPh>
    <rPh sb="218" eb="220">
      <t>コウリョ</t>
    </rPh>
    <rPh sb="222" eb="224">
      <t>コウシン</t>
    </rPh>
    <rPh sb="224" eb="226">
      <t>トウシ</t>
    </rPh>
    <rPh sb="226" eb="227">
      <t>トウ</t>
    </rPh>
    <rPh sb="268" eb="271">
      <t>キギョウサイ</t>
    </rPh>
    <rPh sb="271" eb="273">
      <t>ザンダカ</t>
    </rPh>
    <rPh sb="273" eb="274">
      <t>タイ</t>
    </rPh>
    <rPh sb="274" eb="276">
      <t>キュウスイ</t>
    </rPh>
    <rPh sb="276" eb="278">
      <t>シュウエキ</t>
    </rPh>
    <rPh sb="278" eb="280">
      <t>ヒリツ</t>
    </rPh>
    <rPh sb="300" eb="303">
      <t>ヘイキンチ</t>
    </rPh>
    <rPh sb="304" eb="305">
      <t>クラ</t>
    </rPh>
    <rPh sb="388" eb="390">
      <t>リョウキン</t>
    </rPh>
    <rPh sb="390" eb="393">
      <t>カイシュウリツ</t>
    </rPh>
    <rPh sb="426" eb="427">
      <t>ヒ</t>
    </rPh>
    <rPh sb="428" eb="429">
      <t>ツヅ</t>
    </rPh>
    <rPh sb="431" eb="433">
      <t>キュウスイ</t>
    </rPh>
    <rPh sb="434" eb="435">
      <t>カカ</t>
    </rPh>
    <rPh sb="436" eb="438">
      <t>ケイヒ</t>
    </rPh>
    <rPh sb="444" eb="445">
      <t>マカナ</t>
    </rPh>
    <rPh sb="451" eb="453">
      <t>カコ</t>
    </rPh>
    <rPh sb="454" eb="456">
      <t>ネンカン</t>
    </rPh>
    <rPh sb="457" eb="459">
      <t>ジョウキョウ</t>
    </rPh>
    <rPh sb="460" eb="462">
      <t>コウリョ</t>
    </rPh>
    <rPh sb="464" eb="468">
      <t>リョウキンスイジュン</t>
    </rPh>
    <rPh sb="469" eb="471">
      <t>ミナオ</t>
    </rPh>
    <rPh sb="473" eb="474">
      <t>オコナ</t>
    </rPh>
    <rPh sb="475" eb="477">
      <t>ジキ</t>
    </rPh>
    <rPh sb="516" eb="518">
      <t>キュウスイ</t>
    </rPh>
    <rPh sb="518" eb="520">
      <t>ゲンカ</t>
    </rPh>
    <rPh sb="554" eb="557">
      <t>ヘイキンチ</t>
    </rPh>
    <rPh sb="560" eb="561">
      <t>ヒク</t>
    </rPh>
    <rPh sb="563" eb="565">
      <t>リョウコウ</t>
    </rPh>
    <rPh sb="566" eb="568">
      <t>ジョウキョウ</t>
    </rPh>
    <rPh sb="574" eb="577">
      <t>ドウリョクヒ</t>
    </rPh>
    <rPh sb="578" eb="580">
      <t>コウトウ</t>
    </rPh>
    <rPh sb="580" eb="581">
      <t>トウ</t>
    </rPh>
    <rPh sb="582" eb="584">
      <t>チュウシ</t>
    </rPh>
    <rPh sb="589" eb="590">
      <t>ヒ</t>
    </rPh>
    <rPh sb="591" eb="592">
      <t>ツヅ</t>
    </rPh>
    <rPh sb="593" eb="595">
      <t>リョウコウ</t>
    </rPh>
    <rPh sb="596" eb="598">
      <t>ジョウキョウ</t>
    </rPh>
    <rPh sb="599" eb="601">
      <t>イジ</t>
    </rPh>
    <rPh sb="605" eb="607">
      <t>ヒツヨウ</t>
    </rPh>
    <rPh sb="645" eb="647">
      <t>シセツ</t>
    </rPh>
    <rPh sb="647" eb="650">
      <t>リヨウリツ</t>
    </rPh>
    <rPh sb="682" eb="686">
      <t>キュウスイジンコウ</t>
    </rPh>
    <rPh sb="687" eb="688">
      <t>タイ</t>
    </rPh>
    <rPh sb="690" eb="694">
      <t>ハイスイノウリョク</t>
    </rPh>
    <rPh sb="694" eb="695">
      <t>オヨ</t>
    </rPh>
    <rPh sb="696" eb="699">
      <t>ユウシュウリツ</t>
    </rPh>
    <rPh sb="700" eb="701">
      <t>ヒク</t>
    </rPh>
    <rPh sb="708" eb="709">
      <t>タカ</t>
    </rPh>
    <rPh sb="710" eb="712">
      <t>スウチ</t>
    </rPh>
    <rPh sb="720" eb="722">
      <t>コンゴ</t>
    </rPh>
    <rPh sb="723" eb="725">
      <t>ジンコウ</t>
    </rPh>
    <rPh sb="725" eb="727">
      <t>スイイ</t>
    </rPh>
    <rPh sb="728" eb="730">
      <t>ドウコウ</t>
    </rPh>
    <rPh sb="731" eb="734">
      <t>ユウシュウリツ</t>
    </rPh>
    <rPh sb="734" eb="736">
      <t>コウジョウ</t>
    </rPh>
    <rPh sb="736" eb="738">
      <t>タイサク</t>
    </rPh>
    <rPh sb="739" eb="741">
      <t>コウリョ</t>
    </rPh>
    <rPh sb="743" eb="745">
      <t>ヒツヨウ</t>
    </rPh>
    <rPh sb="774" eb="777">
      <t>ユウシュウリツ</t>
    </rPh>
    <rPh sb="817" eb="820">
      <t>ヘイキンチ</t>
    </rPh>
    <rPh sb="821" eb="822">
      <t>クラ</t>
    </rPh>
    <rPh sb="827" eb="828">
      <t>ヒク</t>
    </rPh>
    <rPh sb="840" eb="842">
      <t>エンチョウ</t>
    </rPh>
    <rPh sb="843" eb="844">
      <t>ナガ</t>
    </rPh>
    <rPh sb="846" eb="849">
      <t>ロウキュウカ</t>
    </rPh>
    <rPh sb="850" eb="851">
      <t>スス</t>
    </rPh>
    <rPh sb="858" eb="859">
      <t>カンガ</t>
    </rPh>
    <rPh sb="865" eb="869">
      <t>ロウスイチョウサ</t>
    </rPh>
    <rPh sb="870" eb="872">
      <t>キョウカ</t>
    </rPh>
    <rPh sb="873" eb="876">
      <t>ハイスイカン</t>
    </rPh>
    <rPh sb="876" eb="878">
      <t>コウシン</t>
    </rPh>
    <rPh sb="879" eb="880">
      <t>スス</t>
    </rPh>
    <rPh sb="884" eb="886">
      <t>ヒツヨウ</t>
    </rPh>
    <phoneticPr fontId="4"/>
  </si>
  <si>
    <t>　経常収支比率が高くなっていますが、有形固定資産減価償却率が高く、管路更新率が低いため、老朽化が進んでいる状況にあります。今後は、更新計画の見直しを行い、老朽化対策等の投資を進めていく必要があります。
 また、有収率が低く、施設利用率が高いため、収益につながらないものが多くみられます。このことについても老朽化対策（配水管更新）を進めていくことにより、効率性を高めることに結びつきます。　　　　　　　　　　　　　　　　
て現在、経営状況及び財政状況は良好です。料金水準については、資産の状況及び老朽化対策等を考慮し、算定する必要があります。将来の財源等を見据えながら、安全・安心で効率的な経営を目指していく必要があります。</t>
    <rPh sb="1" eb="5">
      <t>ケイジョウシュウシ</t>
    </rPh>
    <rPh sb="5" eb="7">
      <t>ヒリツ</t>
    </rPh>
    <rPh sb="8" eb="9">
      <t>タカ</t>
    </rPh>
    <rPh sb="24" eb="26">
      <t>ゲンカ</t>
    </rPh>
    <rPh sb="26" eb="28">
      <t>ショウキャク</t>
    </rPh>
    <rPh sb="28" eb="29">
      <t>リツ</t>
    </rPh>
    <rPh sb="30" eb="31">
      <t>タカ</t>
    </rPh>
    <rPh sb="33" eb="35">
      <t>カンロ</t>
    </rPh>
    <rPh sb="35" eb="38">
      <t>コウシンリツ</t>
    </rPh>
    <rPh sb="39" eb="40">
      <t>ヒク</t>
    </rPh>
    <rPh sb="44" eb="47">
      <t>ロウキュウカ</t>
    </rPh>
    <rPh sb="48" eb="49">
      <t>スス</t>
    </rPh>
    <rPh sb="53" eb="55">
      <t>ジョウキョウ</t>
    </rPh>
    <rPh sb="61" eb="63">
      <t>コンゴ</t>
    </rPh>
    <rPh sb="65" eb="67">
      <t>コウシン</t>
    </rPh>
    <rPh sb="67" eb="69">
      <t>ケイカク</t>
    </rPh>
    <rPh sb="70" eb="72">
      <t>ミナオ</t>
    </rPh>
    <rPh sb="74" eb="75">
      <t>オコナ</t>
    </rPh>
    <rPh sb="77" eb="80">
      <t>ロウキュウカ</t>
    </rPh>
    <rPh sb="80" eb="83">
      <t>タイサクトウ</t>
    </rPh>
    <rPh sb="87" eb="88">
      <t>スス</t>
    </rPh>
    <rPh sb="92" eb="94">
      <t>ヒツヨウ</t>
    </rPh>
    <rPh sb="105" eb="108">
      <t>ユウシュウリツ</t>
    </rPh>
    <rPh sb="109" eb="110">
      <t>ヒク</t>
    </rPh>
    <rPh sb="112" eb="114">
      <t>シセツ</t>
    </rPh>
    <rPh sb="114" eb="117">
      <t>リヨウリツ</t>
    </rPh>
    <rPh sb="118" eb="119">
      <t>タカ</t>
    </rPh>
    <rPh sb="123" eb="125">
      <t>シュウエキ</t>
    </rPh>
    <rPh sb="135" eb="136">
      <t>オオ</t>
    </rPh>
    <rPh sb="152" eb="155">
      <t>ロウキュウカ</t>
    </rPh>
    <rPh sb="155" eb="157">
      <t>タイサク</t>
    </rPh>
    <rPh sb="158" eb="161">
      <t>ハイスイカン</t>
    </rPh>
    <rPh sb="161" eb="163">
      <t>コウシン</t>
    </rPh>
    <rPh sb="165" eb="166">
      <t>スス</t>
    </rPh>
    <rPh sb="186" eb="187">
      <t>ムス</t>
    </rPh>
    <rPh sb="230" eb="234">
      <t>リョウキンスイジュン</t>
    </rPh>
    <rPh sb="240" eb="242">
      <t>シサン</t>
    </rPh>
    <rPh sb="243" eb="245">
      <t>ジョウキョウ</t>
    </rPh>
    <rPh sb="245" eb="246">
      <t>オヨ</t>
    </rPh>
    <rPh sb="247" eb="253">
      <t>ロウキュウカタイサクトウ</t>
    </rPh>
    <rPh sb="254" eb="256">
      <t>コウリョ</t>
    </rPh>
    <rPh sb="258" eb="260">
      <t>サンテイ</t>
    </rPh>
    <rPh sb="262" eb="264">
      <t>ヒツヨウ</t>
    </rPh>
    <rPh sb="270" eb="272">
      <t>ショウライ</t>
    </rPh>
    <rPh sb="273" eb="275">
      <t>ザイゲン</t>
    </rPh>
    <rPh sb="275" eb="276">
      <t>トウ</t>
    </rPh>
    <rPh sb="277" eb="279">
      <t>ミス</t>
    </rPh>
    <rPh sb="284" eb="286">
      <t>アンゼン</t>
    </rPh>
    <rPh sb="287" eb="289">
      <t>アンシン</t>
    </rPh>
    <rPh sb="290" eb="293">
      <t>コウリツテキ</t>
    </rPh>
    <rPh sb="294" eb="296">
      <t>ケイエイ</t>
    </rPh>
    <rPh sb="297" eb="299">
      <t>メザ</t>
    </rPh>
    <rPh sb="303" eb="30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</si>
</sst>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21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0.99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A-40B1-ACB2-9E1D6A2D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232048"/>
        <c:axId val="374229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0.43</c:v>
                </c:pt>
                <c:pt idx="2">
                  <c:v>0.42</c:v>
                </c:pt>
                <c:pt idx="3">
                  <c:v>0.44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8A-40B1-ACB2-9E1D6A2DB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32048"/>
        <c:axId val="374229304"/>
      </c:lineChart>
      <c:dateAx>
        <c:axId val="374232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4229304"/>
        <c:crosses val="autoZero"/>
        <c:auto val="1"/>
        <c:lblOffset val="100"/>
        <c:baseTimeUnit val="years"/>
      </c:dateAx>
      <c:valAx>
        <c:axId val="374229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23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81.739999999999995</c:v>
                </c:pt>
                <c:pt idx="1">
                  <c:v>78.78</c:v>
                </c:pt>
                <c:pt idx="2">
                  <c:v>79.84</c:v>
                </c:pt>
                <c:pt idx="3">
                  <c:v>82.55</c:v>
                </c:pt>
                <c:pt idx="4">
                  <c:v>84.41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4B6B-A81B-69AA5E9C1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09400"/>
        <c:axId val="375308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55.88</c:v>
                </c:pt>
                <c:pt idx="1">
                  <c:v>55.22</c:v>
                </c:pt>
                <c:pt idx="2">
                  <c:v>54.05</c:v>
                </c:pt>
                <c:pt idx="3">
                  <c:v>54.43</c:v>
                </c:pt>
                <c:pt idx="4">
                  <c:v>53.87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1-4B6B-A81B-69AA5E9C1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09400"/>
        <c:axId val="375308616"/>
      </c:lineChart>
      <c:dateAx>
        <c:axId val="375309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08616"/>
        <c:crosses val="autoZero"/>
        <c:auto val="1"/>
        <c:lblOffset val="100"/>
        <c:baseTimeUnit val="years"/>
      </c:dateAx>
      <c:valAx>
        <c:axId val="375308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09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78.040000000000006</c:v>
                </c:pt>
                <c:pt idx="1">
                  <c:v>78.13</c:v>
                </c:pt>
                <c:pt idx="2">
                  <c:v>76.760000000000005</c:v>
                </c:pt>
                <c:pt idx="3">
                  <c:v>78.05</c:v>
                </c:pt>
                <c:pt idx="4">
                  <c:v>75.900000000000006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7-42AC-8112-EA0DD486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07832"/>
        <c:axId val="375306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80.989999999999995</c:v>
                </c:pt>
                <c:pt idx="1">
                  <c:v>80.930000000000007</c:v>
                </c:pt>
                <c:pt idx="2">
                  <c:v>80.510000000000005</c:v>
                </c:pt>
                <c:pt idx="3">
                  <c:v>79.44</c:v>
                </c:pt>
                <c:pt idx="4">
                  <c:v>79.489999999999995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7-42AC-8112-EA0DD486B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07832"/>
        <c:axId val="375306656"/>
      </c:lineChart>
      <c:dateAx>
        <c:axId val="375307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06656"/>
        <c:crosses val="autoZero"/>
        <c:auto val="1"/>
        <c:lblOffset val="100"/>
        <c:baseTimeUnit val="years"/>
      </c:dateAx>
      <c:valAx>
        <c:axId val="375306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07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135.16</c:v>
                </c:pt>
                <c:pt idx="1">
                  <c:v>119.91</c:v>
                </c:pt>
                <c:pt idx="2">
                  <c:v>128.34</c:v>
                </c:pt>
                <c:pt idx="3">
                  <c:v>139.25</c:v>
                </c:pt>
                <c:pt idx="4">
                  <c:v>141.05000000000001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E-4097-AC4A-3E5625D51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230480"/>
        <c:axId val="37422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110.02</c:v>
                </c:pt>
                <c:pt idx="1">
                  <c:v>108.76</c:v>
                </c:pt>
                <c:pt idx="2">
                  <c:v>108.46</c:v>
                </c:pt>
                <c:pt idx="3">
                  <c:v>109.02</c:v>
                </c:pt>
                <c:pt idx="4">
                  <c:v>107.81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7E-4097-AC4A-3E5625D51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230480"/>
        <c:axId val="374229696"/>
      </c:lineChart>
      <c:dateAx>
        <c:axId val="3742304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4229696"/>
        <c:crosses val="autoZero"/>
        <c:auto val="1"/>
        <c:lblOffset val="100"/>
        <c:baseTimeUnit val="years"/>
      </c:dateAx>
      <c:valAx>
        <c:axId val="374229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230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57.4</c:v>
                </c:pt>
                <c:pt idx="1">
                  <c:v>57.95</c:v>
                </c:pt>
                <c:pt idx="2">
                  <c:v>58.63</c:v>
                </c:pt>
                <c:pt idx="3">
                  <c:v>57.83</c:v>
                </c:pt>
                <c:pt idx="4">
                  <c:v>58.67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A-451F-9F73-EE62F6F4C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17256"/>
        <c:axId val="37551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46.61</c:v>
                </c:pt>
                <c:pt idx="1">
                  <c:v>47.97</c:v>
                </c:pt>
                <c:pt idx="2">
                  <c:v>49.12</c:v>
                </c:pt>
                <c:pt idx="3">
                  <c:v>49.39</c:v>
                </c:pt>
                <c:pt idx="4">
                  <c:v>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A-451F-9F73-EE62F6F4C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17256"/>
        <c:axId val="375517648"/>
      </c:lineChart>
      <c:dateAx>
        <c:axId val="3755172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517648"/>
        <c:crosses val="autoZero"/>
        <c:auto val="1"/>
        <c:lblOffset val="100"/>
        <c:baseTimeUnit val="years"/>
      </c:dateAx>
      <c:valAx>
        <c:axId val="37551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17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62.43</c:v>
                </c:pt>
                <c:pt idx="1">
                  <c:v>65.81</c:v>
                </c:pt>
                <c:pt idx="2">
                  <c:v>68.03</c:v>
                </c:pt>
                <c:pt idx="3">
                  <c:v>68.260000000000005</c:v>
                </c:pt>
                <c:pt idx="4">
                  <c:v>65.16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AA-4A98-B73F-2EA31CD6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16080"/>
        <c:axId val="375516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10.84</c:v>
                </c:pt>
                <c:pt idx="1">
                  <c:v>15.33</c:v>
                </c:pt>
                <c:pt idx="2">
                  <c:v>16.760000000000002</c:v>
                </c:pt>
                <c:pt idx="3">
                  <c:v>18.57</c:v>
                </c:pt>
                <c:pt idx="4">
                  <c:v>21.14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A-4A98-B73F-2EA31CD6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16080"/>
        <c:axId val="375516472"/>
      </c:lineChart>
      <c:dateAx>
        <c:axId val="375516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516472"/>
        <c:crosses val="autoZero"/>
        <c:auto val="1"/>
        <c:lblOffset val="100"/>
        <c:baseTimeUnit val="years"/>
      </c:dateAx>
      <c:valAx>
        <c:axId val="375516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1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B-447D-A72A-3EE89BD7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20392"/>
        <c:axId val="37551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7.31</c:v>
                </c:pt>
                <c:pt idx="1">
                  <c:v>7.48</c:v>
                </c:pt>
                <c:pt idx="2">
                  <c:v>11.94</c:v>
                </c:pt>
                <c:pt idx="3">
                  <c:v>11</c:v>
                </c:pt>
                <c:pt idx="4">
                  <c:v>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1B-447D-A72A-3EE89BD73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20392"/>
        <c:axId val="375514512"/>
      </c:lineChart>
      <c:dateAx>
        <c:axId val="3755203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514512"/>
        <c:crosses val="autoZero"/>
        <c:auto val="1"/>
        <c:lblOffset val="100"/>
        <c:baseTimeUnit val="years"/>
      </c:dateAx>
      <c:valAx>
        <c:axId val="37551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20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412.96</c:v>
                </c:pt>
                <c:pt idx="1">
                  <c:v>758.86</c:v>
                </c:pt>
                <c:pt idx="2">
                  <c:v>578.99</c:v>
                </c:pt>
                <c:pt idx="3">
                  <c:v>1039.01</c:v>
                </c:pt>
                <c:pt idx="4">
                  <c:v>1278.99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A-4370-AE25-B29127A6E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19608"/>
        <c:axId val="37551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355.27</c:v>
                </c:pt>
                <c:pt idx="1">
                  <c:v>359.7</c:v>
                </c:pt>
                <c:pt idx="2">
                  <c:v>362.93</c:v>
                </c:pt>
                <c:pt idx="3">
                  <c:v>371.81</c:v>
                </c:pt>
                <c:pt idx="4">
                  <c:v>384.23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CA-4370-AE25-B29127A6E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19608"/>
        <c:axId val="375518432"/>
      </c:lineChart>
      <c:dateAx>
        <c:axId val="3755196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518432"/>
        <c:crosses val="autoZero"/>
        <c:auto val="1"/>
        <c:lblOffset val="100"/>
        <c:baseTimeUnit val="years"/>
      </c:dateAx>
      <c:valAx>
        <c:axId val="37551843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19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82.33</c:v>
                </c:pt>
                <c:pt idx="1">
                  <c:v>75.56</c:v>
                </c:pt>
                <c:pt idx="2">
                  <c:v>64.900000000000006</c:v>
                </c:pt>
                <c:pt idx="3">
                  <c:v>53.14</c:v>
                </c:pt>
                <c:pt idx="4">
                  <c:v>42.1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F-4A65-BD7B-B5B69D93A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520000"/>
        <c:axId val="37551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458.27</c:v>
                </c:pt>
                <c:pt idx="1">
                  <c:v>447.01</c:v>
                </c:pt>
                <c:pt idx="2">
                  <c:v>439.05</c:v>
                </c:pt>
                <c:pt idx="3">
                  <c:v>465.85</c:v>
                </c:pt>
                <c:pt idx="4">
                  <c:v>439.43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F-4A65-BD7B-B5B69D93A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520000"/>
        <c:axId val="375516864"/>
      </c:lineChart>
      <c:dateAx>
        <c:axId val="375520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516864"/>
        <c:crosses val="autoZero"/>
        <c:auto val="1"/>
        <c:lblOffset val="100"/>
        <c:baseTimeUnit val="years"/>
      </c:dateAx>
      <c:valAx>
        <c:axId val="3755168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52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133.46</c:v>
                </c:pt>
                <c:pt idx="1">
                  <c:v>118.31</c:v>
                </c:pt>
                <c:pt idx="2">
                  <c:v>126.87</c:v>
                </c:pt>
                <c:pt idx="3">
                  <c:v>137.38</c:v>
                </c:pt>
                <c:pt idx="4">
                  <c:v>139.88999999999999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1-4B32-943E-FAD89F94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07440"/>
        <c:axId val="375312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95.81</c:v>
                </c:pt>
                <c:pt idx="2">
                  <c:v>95.26</c:v>
                </c:pt>
                <c:pt idx="3">
                  <c:v>92.39</c:v>
                </c:pt>
                <c:pt idx="4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1-4B32-943E-FAD89F943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07440"/>
        <c:axId val="375312536"/>
      </c:lineChart>
      <c:dateAx>
        <c:axId val="375307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12536"/>
        <c:crosses val="autoZero"/>
        <c:auto val="1"/>
        <c:lblOffset val="100"/>
        <c:baseTimeUnit val="years"/>
      </c:dateAx>
      <c:valAx>
        <c:axId val="375312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07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146.66999999999999</c:v>
                </c:pt>
                <c:pt idx="1">
                  <c:v>164.39</c:v>
                </c:pt>
                <c:pt idx="2">
                  <c:v>153.56</c:v>
                </c:pt>
                <c:pt idx="3">
                  <c:v>140.54</c:v>
                </c:pt>
                <c:pt idx="4">
                  <c:v>138.38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1-4FC0-8EF4-37581FB3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312928"/>
        <c:axId val="3753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187.18</c:v>
                </c:pt>
                <c:pt idx="1">
                  <c:v>189.58</c:v>
                </c:pt>
                <c:pt idx="2">
                  <c:v>192.82</c:v>
                </c:pt>
                <c:pt idx="3">
                  <c:v>192.98</c:v>
                </c:pt>
                <c:pt idx="4">
                  <c:v>192.13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01-4FC0-8EF4-37581FB3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312928"/>
        <c:axId val="375308224"/>
      </c:lineChart>
      <c:dateAx>
        <c:axId val="375312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75308224"/>
        <c:crosses val="autoZero"/>
        <c:auto val="1"/>
        <c:lblOffset val="100"/>
        <c:baseTimeUnit val="years"/>
      </c:dateAx>
      <c:valAx>
        <c:axId val="3753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531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>
      <selection activeCell="B6" sqref="B6:AG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2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2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0" t="str">
        <f>データ!H6</f>
        <v>宮崎県　川南町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70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82" t="s">
        <v>9</v>
      </c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4"/>
    </row>
    <row r="8" spans="1:78" ht="18.75" customHeight="1" x14ac:dyDescent="0.2">
      <c r="A8" s="2"/>
      <c r="B8" s="75" t="str">
        <f>データ!$I$6</f>
        <v>法適用</v>
      </c>
      <c r="C8" s="76"/>
      <c r="D8" s="76"/>
      <c r="E8" s="76"/>
      <c r="F8" s="76"/>
      <c r="G8" s="76"/>
      <c r="H8" s="76"/>
      <c r="I8" s="75" t="str">
        <f>データ!$J$6</f>
        <v>水道事業</v>
      </c>
      <c r="J8" s="76"/>
      <c r="K8" s="76"/>
      <c r="L8" s="76"/>
      <c r="M8" s="76"/>
      <c r="N8" s="76"/>
      <c r="O8" s="77"/>
      <c r="P8" s="78" t="str">
        <f>データ!$K$6</f>
        <v>末端給水事業</v>
      </c>
      <c r="Q8" s="78"/>
      <c r="R8" s="78"/>
      <c r="S8" s="78"/>
      <c r="T8" s="78"/>
      <c r="U8" s="78"/>
      <c r="V8" s="78"/>
      <c r="W8" s="78" t="str">
        <f>データ!$L$6</f>
        <v>A7</v>
      </c>
      <c r="X8" s="78"/>
      <c r="Y8" s="78"/>
      <c r="Z8" s="78"/>
      <c r="AA8" s="78"/>
      <c r="AB8" s="78"/>
      <c r="AC8" s="78"/>
      <c r="AD8" s="78" t="str">
        <f>データ!$M$6</f>
        <v>非設置</v>
      </c>
      <c r="AE8" s="78"/>
      <c r="AF8" s="78"/>
      <c r="AG8" s="78"/>
      <c r="AH8" s="78"/>
      <c r="AI8" s="78"/>
      <c r="AJ8" s="78"/>
      <c r="AK8" s="2"/>
      <c r="AL8" s="69">
        <f>データ!$R$6</f>
        <v>15284</v>
      </c>
      <c r="AM8" s="69"/>
      <c r="AN8" s="69"/>
      <c r="AO8" s="69"/>
      <c r="AP8" s="69"/>
      <c r="AQ8" s="69"/>
      <c r="AR8" s="69"/>
      <c r="AS8" s="69"/>
      <c r="AT8" s="37">
        <f>データ!$S$6</f>
        <v>90.12</v>
      </c>
      <c r="AU8" s="38"/>
      <c r="AV8" s="38"/>
      <c r="AW8" s="38"/>
      <c r="AX8" s="38"/>
      <c r="AY8" s="38"/>
      <c r="AZ8" s="38"/>
      <c r="BA8" s="38"/>
      <c r="BB8" s="58">
        <f>データ!$T$6</f>
        <v>169.6</v>
      </c>
      <c r="BC8" s="58"/>
      <c r="BD8" s="58"/>
      <c r="BE8" s="58"/>
      <c r="BF8" s="58"/>
      <c r="BG8" s="58"/>
      <c r="BH8" s="58"/>
      <c r="BI8" s="58"/>
      <c r="BJ8" s="3"/>
      <c r="BK8" s="3"/>
      <c r="BL8" s="71" t="s">
        <v>10</v>
      </c>
      <c r="BM8" s="72"/>
      <c r="BN8" s="73" t="s">
        <v>11</v>
      </c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4"/>
    </row>
    <row r="9" spans="1:78" ht="18.75" customHeight="1" x14ac:dyDescent="0.2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70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2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92.97</v>
      </c>
      <c r="J10" s="38"/>
      <c r="K10" s="38"/>
      <c r="L10" s="38"/>
      <c r="M10" s="38"/>
      <c r="N10" s="38"/>
      <c r="O10" s="68"/>
      <c r="P10" s="58">
        <f>データ!$P$6</f>
        <v>94.82</v>
      </c>
      <c r="Q10" s="58"/>
      <c r="R10" s="58"/>
      <c r="S10" s="58"/>
      <c r="T10" s="58"/>
      <c r="U10" s="58"/>
      <c r="V10" s="58"/>
      <c r="W10" s="69">
        <f>データ!$Q$6</f>
        <v>3828</v>
      </c>
      <c r="X10" s="69"/>
      <c r="Y10" s="69"/>
      <c r="Z10" s="69"/>
      <c r="AA10" s="69"/>
      <c r="AB10" s="69"/>
      <c r="AC10" s="69"/>
      <c r="AD10" s="2"/>
      <c r="AE10" s="2"/>
      <c r="AF10" s="2"/>
      <c r="AG10" s="2"/>
      <c r="AH10" s="2"/>
      <c r="AI10" s="2"/>
      <c r="AJ10" s="2"/>
      <c r="AK10" s="2"/>
      <c r="AL10" s="69">
        <f>データ!$U$6</f>
        <v>14349</v>
      </c>
      <c r="AM10" s="69"/>
      <c r="AN10" s="69"/>
      <c r="AO10" s="69"/>
      <c r="AP10" s="69"/>
      <c r="AQ10" s="69"/>
      <c r="AR10" s="69"/>
      <c r="AS10" s="69"/>
      <c r="AT10" s="37">
        <f>データ!$V$6</f>
        <v>54.9</v>
      </c>
      <c r="AU10" s="38"/>
      <c r="AV10" s="38"/>
      <c r="AW10" s="38"/>
      <c r="AX10" s="38"/>
      <c r="AY10" s="38"/>
      <c r="AZ10" s="38"/>
      <c r="BA10" s="38"/>
      <c r="BB10" s="58">
        <f>データ!$W$6</f>
        <v>261.37</v>
      </c>
      <c r="BC10" s="58"/>
      <c r="BD10" s="58"/>
      <c r="BE10" s="58"/>
      <c r="BF10" s="58"/>
      <c r="BG10" s="58"/>
      <c r="BH10" s="58"/>
      <c r="BI10" s="58"/>
      <c r="BJ10" s="2"/>
      <c r="BK10" s="2"/>
      <c r="BL10" s="59" t="s">
        <v>21</v>
      </c>
      <c r="BM10" s="60"/>
      <c r="BN10" s="61" t="s">
        <v>22</v>
      </c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2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3" t="s">
        <v>23</v>
      </c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64"/>
      <c r="BW13" s="64"/>
      <c r="BX13" s="64"/>
      <c r="BY13" s="64"/>
      <c r="BZ13" s="64"/>
    </row>
    <row r="14" spans="1:78" ht="13.5" customHeight="1" x14ac:dyDescent="0.2">
      <c r="A14" s="2"/>
      <c r="B14" s="65" t="s">
        <v>24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7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2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111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39.6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110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2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2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2" t="s">
        <v>112</v>
      </c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4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2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4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2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4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2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4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2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4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2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4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2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4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2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4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2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4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2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4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2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4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2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4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2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4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2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4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2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4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2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4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5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7"/>
    </row>
    <row r="83" spans="1:78" x14ac:dyDescent="0.2">
      <c r="C83" s="12"/>
    </row>
    <row r="84" spans="1:78" hidden="1" x14ac:dyDescent="0.2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2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S9wavP6wemr3LfjbVjnpGrU29xOCJWD47w7S3ackCV3/jq11cbmph597Dy5Ozwr2s4jM8tlpE+jbLCwvwg82iw==" saltValue="saMm5Qf1Mri1tpTwJ1i2B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2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2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6" t="s">
        <v>50</v>
      </c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92" t="s">
        <v>51</v>
      </c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 t="s">
        <v>52</v>
      </c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</row>
    <row r="4" spans="1:144" x14ac:dyDescent="0.2">
      <c r="A4" s="15" t="s">
        <v>53</v>
      </c>
      <c r="B4" s="17"/>
      <c r="C4" s="17"/>
      <c r="D4" s="17"/>
      <c r="E4" s="17"/>
      <c r="F4" s="17"/>
      <c r="G4" s="17"/>
      <c r="H4" s="89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  <c r="X4" s="85" t="s">
        <v>54</v>
      </c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 t="s">
        <v>55</v>
      </c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 t="s">
        <v>56</v>
      </c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 t="s">
        <v>57</v>
      </c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 t="s">
        <v>58</v>
      </c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 t="s">
        <v>59</v>
      </c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 t="s">
        <v>60</v>
      </c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 t="s">
        <v>61</v>
      </c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 t="s">
        <v>62</v>
      </c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 t="s">
        <v>63</v>
      </c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 t="s">
        <v>64</v>
      </c>
      <c r="EE4" s="85"/>
      <c r="EF4" s="85"/>
      <c r="EG4" s="85"/>
      <c r="EH4" s="85"/>
      <c r="EI4" s="85"/>
      <c r="EJ4" s="85"/>
      <c r="EK4" s="85"/>
      <c r="EL4" s="85"/>
      <c r="EM4" s="85"/>
      <c r="EN4" s="85"/>
    </row>
    <row r="5" spans="1:144" x14ac:dyDescent="0.2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2">
      <c r="A6" s="15" t="s">
        <v>92</v>
      </c>
      <c r="B6" s="20">
        <f>B7</f>
        <v>2021</v>
      </c>
      <c r="C6" s="20">
        <f t="shared" ref="C6:W6" si="3">C7</f>
        <v>454052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宮崎県　川南町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A7</v>
      </c>
      <c r="M6" s="20" t="str">
        <f t="shared" si="3"/>
        <v>非設置</v>
      </c>
      <c r="N6" s="21" t="str">
        <f t="shared" si="3"/>
        <v>-</v>
      </c>
      <c r="O6" s="21">
        <f t="shared" si="3"/>
        <v>92.97</v>
      </c>
      <c r="P6" s="21">
        <f t="shared" si="3"/>
        <v>94.82</v>
      </c>
      <c r="Q6" s="21">
        <f t="shared" si="3"/>
        <v>3828</v>
      </c>
      <c r="R6" s="21">
        <f t="shared" si="3"/>
        <v>15284</v>
      </c>
      <c r="S6" s="21">
        <f t="shared" si="3"/>
        <v>90.12</v>
      </c>
      <c r="T6" s="21">
        <f t="shared" si="3"/>
        <v>169.6</v>
      </c>
      <c r="U6" s="21">
        <f t="shared" si="3"/>
        <v>14349</v>
      </c>
      <c r="V6" s="21">
        <f t="shared" si="3"/>
        <v>54.9</v>
      </c>
      <c r="W6" s="21">
        <f t="shared" si="3"/>
        <v>261.37</v>
      </c>
      <c r="X6" s="22">
        <f>IF(X7="",NA(),X7)</f>
        <v>135.16</v>
      </c>
      <c r="Y6" s="22">
        <f t="shared" ref="Y6:AG6" si="4">IF(Y7="",NA(),Y7)</f>
        <v>119.91</v>
      </c>
      <c r="Z6" s="22">
        <f t="shared" si="4"/>
        <v>128.34</v>
      </c>
      <c r="AA6" s="22">
        <f t="shared" si="4"/>
        <v>139.25</v>
      </c>
      <c r="AB6" s="22">
        <f t="shared" si="4"/>
        <v>141.05000000000001</v>
      </c>
      <c r="AC6" s="22">
        <f t="shared" si="4"/>
        <v>110.02</v>
      </c>
      <c r="AD6" s="22">
        <f t="shared" si="4"/>
        <v>108.76</v>
      </c>
      <c r="AE6" s="22">
        <f t="shared" si="4"/>
        <v>108.46</v>
      </c>
      <c r="AF6" s="22">
        <f t="shared" si="4"/>
        <v>109.02</v>
      </c>
      <c r="AG6" s="22">
        <f t="shared" si="4"/>
        <v>107.81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7.31</v>
      </c>
      <c r="AO6" s="22">
        <f t="shared" si="5"/>
        <v>7.48</v>
      </c>
      <c r="AP6" s="22">
        <f t="shared" si="5"/>
        <v>11.94</v>
      </c>
      <c r="AQ6" s="22">
        <f t="shared" si="5"/>
        <v>11</v>
      </c>
      <c r="AR6" s="22">
        <f t="shared" si="5"/>
        <v>8.86</v>
      </c>
      <c r="AS6" s="21" t="str">
        <f>IF(AS7="","",IF(AS7="-","【-】","【"&amp;SUBSTITUTE(TEXT(AS7,"#,##0.00"),"-","△")&amp;"】"))</f>
        <v>【1.30】</v>
      </c>
      <c r="AT6" s="22">
        <f>IF(AT7="",NA(),AT7)</f>
        <v>412.96</v>
      </c>
      <c r="AU6" s="22">
        <f t="shared" ref="AU6:BC6" si="6">IF(AU7="",NA(),AU7)</f>
        <v>758.86</v>
      </c>
      <c r="AV6" s="22">
        <f t="shared" si="6"/>
        <v>578.99</v>
      </c>
      <c r="AW6" s="22">
        <f t="shared" si="6"/>
        <v>1039.01</v>
      </c>
      <c r="AX6" s="22">
        <f t="shared" si="6"/>
        <v>1278.99</v>
      </c>
      <c r="AY6" s="22">
        <f t="shared" si="6"/>
        <v>355.27</v>
      </c>
      <c r="AZ6" s="22">
        <f t="shared" si="6"/>
        <v>359.7</v>
      </c>
      <c r="BA6" s="22">
        <f t="shared" si="6"/>
        <v>362.93</v>
      </c>
      <c r="BB6" s="22">
        <f t="shared" si="6"/>
        <v>371.81</v>
      </c>
      <c r="BC6" s="22">
        <f t="shared" si="6"/>
        <v>384.23</v>
      </c>
      <c r="BD6" s="21" t="str">
        <f>IF(BD7="","",IF(BD7="-","【-】","【"&amp;SUBSTITUTE(TEXT(BD7,"#,##0.00"),"-","△")&amp;"】"))</f>
        <v>【261.51】</v>
      </c>
      <c r="BE6" s="22">
        <f>IF(BE7="",NA(),BE7)</f>
        <v>82.33</v>
      </c>
      <c r="BF6" s="22">
        <f t="shared" ref="BF6:BN6" si="7">IF(BF7="",NA(),BF7)</f>
        <v>75.56</v>
      </c>
      <c r="BG6" s="22">
        <f t="shared" si="7"/>
        <v>64.900000000000006</v>
      </c>
      <c r="BH6" s="22">
        <f t="shared" si="7"/>
        <v>53.14</v>
      </c>
      <c r="BI6" s="22">
        <f t="shared" si="7"/>
        <v>42.1</v>
      </c>
      <c r="BJ6" s="22">
        <f t="shared" si="7"/>
        <v>458.27</v>
      </c>
      <c r="BK6" s="22">
        <f t="shared" si="7"/>
        <v>447.01</v>
      </c>
      <c r="BL6" s="22">
        <f t="shared" si="7"/>
        <v>439.05</v>
      </c>
      <c r="BM6" s="22">
        <f t="shared" si="7"/>
        <v>465.85</v>
      </c>
      <c r="BN6" s="22">
        <f t="shared" si="7"/>
        <v>439.43</v>
      </c>
      <c r="BO6" s="21" t="str">
        <f>IF(BO7="","",IF(BO7="-","【-】","【"&amp;SUBSTITUTE(TEXT(BO7,"#,##0.00"),"-","△")&amp;"】"))</f>
        <v>【265.16】</v>
      </c>
      <c r="BP6" s="22">
        <f>IF(BP7="",NA(),BP7)</f>
        <v>133.46</v>
      </c>
      <c r="BQ6" s="22">
        <f t="shared" ref="BQ6:BY6" si="8">IF(BQ7="",NA(),BQ7)</f>
        <v>118.31</v>
      </c>
      <c r="BR6" s="22">
        <f t="shared" si="8"/>
        <v>126.87</v>
      </c>
      <c r="BS6" s="22">
        <f t="shared" si="8"/>
        <v>137.38</v>
      </c>
      <c r="BT6" s="22">
        <f t="shared" si="8"/>
        <v>139.88999999999999</v>
      </c>
      <c r="BU6" s="22">
        <f t="shared" si="8"/>
        <v>96.77</v>
      </c>
      <c r="BV6" s="22">
        <f t="shared" si="8"/>
        <v>95.81</v>
      </c>
      <c r="BW6" s="22">
        <f t="shared" si="8"/>
        <v>95.26</v>
      </c>
      <c r="BX6" s="22">
        <f t="shared" si="8"/>
        <v>92.39</v>
      </c>
      <c r="BY6" s="22">
        <f t="shared" si="8"/>
        <v>94.41</v>
      </c>
      <c r="BZ6" s="21" t="str">
        <f>IF(BZ7="","",IF(BZ7="-","【-】","【"&amp;SUBSTITUTE(TEXT(BZ7,"#,##0.00"),"-","△")&amp;"】"))</f>
        <v>【102.35】</v>
      </c>
      <c r="CA6" s="22">
        <f>IF(CA7="",NA(),CA7)</f>
        <v>146.66999999999999</v>
      </c>
      <c r="CB6" s="22">
        <f t="shared" ref="CB6:CJ6" si="9">IF(CB7="",NA(),CB7)</f>
        <v>164.39</v>
      </c>
      <c r="CC6" s="22">
        <f t="shared" si="9"/>
        <v>153.56</v>
      </c>
      <c r="CD6" s="22">
        <f t="shared" si="9"/>
        <v>140.54</v>
      </c>
      <c r="CE6" s="22">
        <f t="shared" si="9"/>
        <v>138.38</v>
      </c>
      <c r="CF6" s="22">
        <f t="shared" si="9"/>
        <v>187.18</v>
      </c>
      <c r="CG6" s="22">
        <f t="shared" si="9"/>
        <v>189.58</v>
      </c>
      <c r="CH6" s="22">
        <f t="shared" si="9"/>
        <v>192.82</v>
      </c>
      <c r="CI6" s="22">
        <f t="shared" si="9"/>
        <v>192.98</v>
      </c>
      <c r="CJ6" s="22">
        <f t="shared" si="9"/>
        <v>192.13</v>
      </c>
      <c r="CK6" s="21" t="str">
        <f>IF(CK7="","",IF(CK7="-","【-】","【"&amp;SUBSTITUTE(TEXT(CK7,"#,##0.00"),"-","△")&amp;"】"))</f>
        <v>【167.74】</v>
      </c>
      <c r="CL6" s="22">
        <f>IF(CL7="",NA(),CL7)</f>
        <v>81.739999999999995</v>
      </c>
      <c r="CM6" s="22">
        <f t="shared" ref="CM6:CU6" si="10">IF(CM7="",NA(),CM7)</f>
        <v>78.78</v>
      </c>
      <c r="CN6" s="22">
        <f t="shared" si="10"/>
        <v>79.84</v>
      </c>
      <c r="CO6" s="22">
        <f t="shared" si="10"/>
        <v>82.55</v>
      </c>
      <c r="CP6" s="22">
        <f t="shared" si="10"/>
        <v>84.41</v>
      </c>
      <c r="CQ6" s="22">
        <f t="shared" si="10"/>
        <v>55.88</v>
      </c>
      <c r="CR6" s="22">
        <f t="shared" si="10"/>
        <v>55.22</v>
      </c>
      <c r="CS6" s="22">
        <f t="shared" si="10"/>
        <v>54.05</v>
      </c>
      <c r="CT6" s="22">
        <f t="shared" si="10"/>
        <v>54.43</v>
      </c>
      <c r="CU6" s="22">
        <f t="shared" si="10"/>
        <v>53.87</v>
      </c>
      <c r="CV6" s="21" t="str">
        <f>IF(CV7="","",IF(CV7="-","【-】","【"&amp;SUBSTITUTE(TEXT(CV7,"#,##0.00"),"-","△")&amp;"】"))</f>
        <v>【60.29】</v>
      </c>
      <c r="CW6" s="22">
        <f>IF(CW7="",NA(),CW7)</f>
        <v>78.040000000000006</v>
      </c>
      <c r="CX6" s="22">
        <f t="shared" ref="CX6:DF6" si="11">IF(CX7="",NA(),CX7)</f>
        <v>78.13</v>
      </c>
      <c r="CY6" s="22">
        <f t="shared" si="11"/>
        <v>76.760000000000005</v>
      </c>
      <c r="CZ6" s="22">
        <f t="shared" si="11"/>
        <v>78.05</v>
      </c>
      <c r="DA6" s="22">
        <f t="shared" si="11"/>
        <v>75.900000000000006</v>
      </c>
      <c r="DB6" s="22">
        <f t="shared" si="11"/>
        <v>80.989999999999995</v>
      </c>
      <c r="DC6" s="22">
        <f t="shared" si="11"/>
        <v>80.930000000000007</v>
      </c>
      <c r="DD6" s="22">
        <f t="shared" si="11"/>
        <v>80.510000000000005</v>
      </c>
      <c r="DE6" s="22">
        <f t="shared" si="11"/>
        <v>79.44</v>
      </c>
      <c r="DF6" s="22">
        <f t="shared" si="11"/>
        <v>79.489999999999995</v>
      </c>
      <c r="DG6" s="21" t="str">
        <f>IF(DG7="","",IF(DG7="-","【-】","【"&amp;SUBSTITUTE(TEXT(DG7,"#,##0.00"),"-","△")&amp;"】"))</f>
        <v>【90.12】</v>
      </c>
      <c r="DH6" s="22">
        <f>IF(DH7="",NA(),DH7)</f>
        <v>57.4</v>
      </c>
      <c r="DI6" s="22">
        <f t="shared" ref="DI6:DQ6" si="12">IF(DI7="",NA(),DI7)</f>
        <v>57.95</v>
      </c>
      <c r="DJ6" s="22">
        <f t="shared" si="12"/>
        <v>58.63</v>
      </c>
      <c r="DK6" s="22">
        <f t="shared" si="12"/>
        <v>57.83</v>
      </c>
      <c r="DL6" s="22">
        <f t="shared" si="12"/>
        <v>58.67</v>
      </c>
      <c r="DM6" s="22">
        <f t="shared" si="12"/>
        <v>46.61</v>
      </c>
      <c r="DN6" s="22">
        <f t="shared" si="12"/>
        <v>47.97</v>
      </c>
      <c r="DO6" s="22">
        <f t="shared" si="12"/>
        <v>49.12</v>
      </c>
      <c r="DP6" s="22">
        <f t="shared" si="12"/>
        <v>49.39</v>
      </c>
      <c r="DQ6" s="22">
        <f t="shared" si="12"/>
        <v>50.75</v>
      </c>
      <c r="DR6" s="21" t="str">
        <f>IF(DR7="","",IF(DR7="-","【-】","【"&amp;SUBSTITUTE(TEXT(DR7,"#,##0.00"),"-","△")&amp;"】"))</f>
        <v>【50.88】</v>
      </c>
      <c r="DS6" s="22">
        <f>IF(DS7="",NA(),DS7)</f>
        <v>62.43</v>
      </c>
      <c r="DT6" s="22">
        <f t="shared" ref="DT6:EB6" si="13">IF(DT7="",NA(),DT7)</f>
        <v>65.81</v>
      </c>
      <c r="DU6" s="22">
        <f t="shared" si="13"/>
        <v>68.03</v>
      </c>
      <c r="DV6" s="22">
        <f t="shared" si="13"/>
        <v>68.260000000000005</v>
      </c>
      <c r="DW6" s="22">
        <f t="shared" si="13"/>
        <v>65.16</v>
      </c>
      <c r="DX6" s="22">
        <f t="shared" si="13"/>
        <v>10.84</v>
      </c>
      <c r="DY6" s="22">
        <f t="shared" si="13"/>
        <v>15.33</v>
      </c>
      <c r="DZ6" s="22">
        <f t="shared" si="13"/>
        <v>16.760000000000002</v>
      </c>
      <c r="EA6" s="22">
        <f t="shared" si="13"/>
        <v>18.57</v>
      </c>
      <c r="EB6" s="22">
        <f t="shared" si="13"/>
        <v>21.14</v>
      </c>
      <c r="EC6" s="21" t="str">
        <f>IF(EC7="","",IF(EC7="-","【-】","【"&amp;SUBSTITUTE(TEXT(EC7,"#,##0.00"),"-","△")&amp;"】"))</f>
        <v>【22.30】</v>
      </c>
      <c r="ED6" s="22">
        <f>IF(ED7="",NA(),ED7)</f>
        <v>0.6</v>
      </c>
      <c r="EE6" s="22">
        <f t="shared" ref="EE6:EM6" si="14">IF(EE7="",NA(),EE7)</f>
        <v>0.99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0.39</v>
      </c>
      <c r="EJ6" s="22">
        <f t="shared" si="14"/>
        <v>0.43</v>
      </c>
      <c r="EK6" s="22">
        <f t="shared" si="14"/>
        <v>0.42</v>
      </c>
      <c r="EL6" s="22">
        <f t="shared" si="14"/>
        <v>0.44</v>
      </c>
      <c r="EM6" s="22">
        <f t="shared" si="14"/>
        <v>0.5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2">
      <c r="A7" s="15"/>
      <c r="B7" s="24">
        <v>2021</v>
      </c>
      <c r="C7" s="24">
        <v>454052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92.97</v>
      </c>
      <c r="P7" s="25">
        <v>94.82</v>
      </c>
      <c r="Q7" s="25">
        <v>3828</v>
      </c>
      <c r="R7" s="25">
        <v>15284</v>
      </c>
      <c r="S7" s="25">
        <v>90.12</v>
      </c>
      <c r="T7" s="25">
        <v>169.6</v>
      </c>
      <c r="U7" s="25">
        <v>14349</v>
      </c>
      <c r="V7" s="25">
        <v>54.9</v>
      </c>
      <c r="W7" s="25">
        <v>261.37</v>
      </c>
      <c r="X7" s="25">
        <v>135.16</v>
      </c>
      <c r="Y7" s="25">
        <v>119.91</v>
      </c>
      <c r="Z7" s="25">
        <v>128.34</v>
      </c>
      <c r="AA7" s="25">
        <v>139.25</v>
      </c>
      <c r="AB7" s="25">
        <v>141.05000000000001</v>
      </c>
      <c r="AC7" s="25">
        <v>110.02</v>
      </c>
      <c r="AD7" s="25">
        <v>108.76</v>
      </c>
      <c r="AE7" s="25">
        <v>108.46</v>
      </c>
      <c r="AF7" s="25">
        <v>109.02</v>
      </c>
      <c r="AG7" s="25">
        <v>107.81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7.31</v>
      </c>
      <c r="AO7" s="25">
        <v>7.48</v>
      </c>
      <c r="AP7" s="25">
        <v>11.94</v>
      </c>
      <c r="AQ7" s="25">
        <v>11</v>
      </c>
      <c r="AR7" s="25">
        <v>8.86</v>
      </c>
      <c r="AS7" s="25">
        <v>1.3</v>
      </c>
      <c r="AT7" s="25">
        <v>412.96</v>
      </c>
      <c r="AU7" s="25">
        <v>758.86</v>
      </c>
      <c r="AV7" s="25">
        <v>578.99</v>
      </c>
      <c r="AW7" s="25">
        <v>1039.01</v>
      </c>
      <c r="AX7" s="25">
        <v>1278.99</v>
      </c>
      <c r="AY7" s="25">
        <v>355.27</v>
      </c>
      <c r="AZ7" s="25">
        <v>359.7</v>
      </c>
      <c r="BA7" s="25">
        <v>362.93</v>
      </c>
      <c r="BB7" s="25">
        <v>371.81</v>
      </c>
      <c r="BC7" s="25">
        <v>384.23</v>
      </c>
      <c r="BD7" s="25">
        <v>261.51</v>
      </c>
      <c r="BE7" s="25">
        <v>82.33</v>
      </c>
      <c r="BF7" s="25">
        <v>75.56</v>
      </c>
      <c r="BG7" s="25">
        <v>64.900000000000006</v>
      </c>
      <c r="BH7" s="25">
        <v>53.14</v>
      </c>
      <c r="BI7" s="25">
        <v>42.1</v>
      </c>
      <c r="BJ7" s="25">
        <v>458.27</v>
      </c>
      <c r="BK7" s="25">
        <v>447.01</v>
      </c>
      <c r="BL7" s="25">
        <v>439.05</v>
      </c>
      <c r="BM7" s="25">
        <v>465.85</v>
      </c>
      <c r="BN7" s="25">
        <v>439.43</v>
      </c>
      <c r="BO7" s="25">
        <v>265.16000000000003</v>
      </c>
      <c r="BP7" s="25">
        <v>133.46</v>
      </c>
      <c r="BQ7" s="25">
        <v>118.31</v>
      </c>
      <c r="BR7" s="25">
        <v>126.87</v>
      </c>
      <c r="BS7" s="25">
        <v>137.38</v>
      </c>
      <c r="BT7" s="25">
        <v>139.88999999999999</v>
      </c>
      <c r="BU7" s="25">
        <v>96.77</v>
      </c>
      <c r="BV7" s="25">
        <v>95.81</v>
      </c>
      <c r="BW7" s="25">
        <v>95.26</v>
      </c>
      <c r="BX7" s="25">
        <v>92.39</v>
      </c>
      <c r="BY7" s="25">
        <v>94.41</v>
      </c>
      <c r="BZ7" s="25">
        <v>102.35</v>
      </c>
      <c r="CA7" s="25">
        <v>146.66999999999999</v>
      </c>
      <c r="CB7" s="25">
        <v>164.39</v>
      </c>
      <c r="CC7" s="25">
        <v>153.56</v>
      </c>
      <c r="CD7" s="25">
        <v>140.54</v>
      </c>
      <c r="CE7" s="25">
        <v>138.38</v>
      </c>
      <c r="CF7" s="25">
        <v>187.18</v>
      </c>
      <c r="CG7" s="25">
        <v>189.58</v>
      </c>
      <c r="CH7" s="25">
        <v>192.82</v>
      </c>
      <c r="CI7" s="25">
        <v>192.98</v>
      </c>
      <c r="CJ7" s="25">
        <v>192.13</v>
      </c>
      <c r="CK7" s="25">
        <v>167.74</v>
      </c>
      <c r="CL7" s="25">
        <v>81.739999999999995</v>
      </c>
      <c r="CM7" s="25">
        <v>78.78</v>
      </c>
      <c r="CN7" s="25">
        <v>79.84</v>
      </c>
      <c r="CO7" s="25">
        <v>82.55</v>
      </c>
      <c r="CP7" s="25">
        <v>84.41</v>
      </c>
      <c r="CQ7" s="25">
        <v>55.88</v>
      </c>
      <c r="CR7" s="25">
        <v>55.22</v>
      </c>
      <c r="CS7" s="25">
        <v>54.05</v>
      </c>
      <c r="CT7" s="25">
        <v>54.43</v>
      </c>
      <c r="CU7" s="25">
        <v>53.87</v>
      </c>
      <c r="CV7" s="25">
        <v>60.29</v>
      </c>
      <c r="CW7" s="25">
        <v>78.040000000000006</v>
      </c>
      <c r="CX7" s="25">
        <v>78.13</v>
      </c>
      <c r="CY7" s="25">
        <v>76.760000000000005</v>
      </c>
      <c r="CZ7" s="25">
        <v>78.05</v>
      </c>
      <c r="DA7" s="25">
        <v>75.900000000000006</v>
      </c>
      <c r="DB7" s="25">
        <v>80.989999999999995</v>
      </c>
      <c r="DC7" s="25">
        <v>80.930000000000007</v>
      </c>
      <c r="DD7" s="25">
        <v>80.510000000000005</v>
      </c>
      <c r="DE7" s="25">
        <v>79.44</v>
      </c>
      <c r="DF7" s="25">
        <v>79.489999999999995</v>
      </c>
      <c r="DG7" s="25">
        <v>90.12</v>
      </c>
      <c r="DH7" s="25">
        <v>57.4</v>
      </c>
      <c r="DI7" s="25">
        <v>57.95</v>
      </c>
      <c r="DJ7" s="25">
        <v>58.63</v>
      </c>
      <c r="DK7" s="25">
        <v>57.83</v>
      </c>
      <c r="DL7" s="25">
        <v>58.67</v>
      </c>
      <c r="DM7" s="25">
        <v>46.61</v>
      </c>
      <c r="DN7" s="25">
        <v>47.97</v>
      </c>
      <c r="DO7" s="25">
        <v>49.12</v>
      </c>
      <c r="DP7" s="25">
        <v>49.39</v>
      </c>
      <c r="DQ7" s="25">
        <v>50.75</v>
      </c>
      <c r="DR7" s="25">
        <v>50.88</v>
      </c>
      <c r="DS7" s="25">
        <v>62.43</v>
      </c>
      <c r="DT7" s="25">
        <v>65.81</v>
      </c>
      <c r="DU7" s="25">
        <v>68.03</v>
      </c>
      <c r="DV7" s="25">
        <v>68.260000000000005</v>
      </c>
      <c r="DW7" s="25">
        <v>65.16</v>
      </c>
      <c r="DX7" s="25">
        <v>10.84</v>
      </c>
      <c r="DY7" s="25">
        <v>15.33</v>
      </c>
      <c r="DZ7" s="25">
        <v>16.760000000000002</v>
      </c>
      <c r="EA7" s="25">
        <v>18.57</v>
      </c>
      <c r="EB7" s="25">
        <v>21.14</v>
      </c>
      <c r="EC7" s="25">
        <v>22.3</v>
      </c>
      <c r="ED7" s="25">
        <v>0.6</v>
      </c>
      <c r="EE7" s="25">
        <v>0.99</v>
      </c>
      <c r="EF7" s="25">
        <v>0</v>
      </c>
      <c r="EG7" s="25">
        <v>0</v>
      </c>
      <c r="EH7" s="25">
        <v>0</v>
      </c>
      <c r="EI7" s="25">
        <v>0.39</v>
      </c>
      <c r="EJ7" s="25">
        <v>0.43</v>
      </c>
      <c r="EK7" s="25">
        <v>0.42</v>
      </c>
      <c r="EL7" s="25">
        <v>0.44</v>
      </c>
      <c r="EM7" s="25">
        <v>0.5</v>
      </c>
      <c r="EN7" s="25">
        <v>0.66</v>
      </c>
    </row>
    <row r="8" spans="1:144" x14ac:dyDescent="0.2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2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2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2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2023-02-08T23:47:43Z</cp:lastPrinted>
  <dcterms:created xsi:type="dcterms:W3CDTF">2022-12-01T01:06:47Z</dcterms:created>
  <dcterms:modified xsi:type="dcterms:W3CDTF">2023-02-21T08:43:19Z</dcterms:modified>
  <cp:category/>
</cp:coreProperties>
</file>