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61D121B8-29C0-44AC-9ED3-88C2881E96A9}" xr6:coauthVersionLast="47" xr6:coauthVersionMax="47" xr10:uidLastSave="{00000000-0000-0000-0000-000000000000}"/>
  <workbookProtection workbookAlgorithmName="SHA-512" workbookHashValue="cu52DUVRUakqCCeh8VE+PYptBqinQfPGGGt9AcG7MldlNIXj5pv41q0QYrdvVpuBeiPHHGg0kXYI5Ye2omRgWA==" workbookSaltValue="EsxDeKIL/6wQn4o/Yn2rdA==" workbookSpinCount="100000" lockStructure="1"/>
  <bookViews>
    <workbookView showHorizontalScroll="0" showVerticalScroll="0" showSheetTabs="0"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H85" i="4"/>
  <c r="E85" i="4"/>
  <c r="AL10" i="4"/>
  <c r="W10" i="4"/>
  <c r="P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<sst xmlns="http://schemas.openxmlformats.org/spreadsheetml/2006/main" count="228" uniqueCount="114">
  <si>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</si>
  <si>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</si>
  <si>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</si>
  <si>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</si>
  <si>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</si>
  <si>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</si>
  <si>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</si>
  <si>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</si>
  <si>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</si>
  <si>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</si>
  <si>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</si>
  <si>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</si>
  <si>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</si>
  <si>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</si>
  <si>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</si>
  <si>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</si>
  <si>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</si>
  <si>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</si>
  <si>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</si>
  <si>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</si>
  <si>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</si>
  <si>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</si>
  <si>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</si>
  <si>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</si>
  <si>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</si>
  <si>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</si>
  <si>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</si>
  <si>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</si>
  <si>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</si>
  <si>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</si>
  <si>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</si>
  <si>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</si>
  <si>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</si>
  <si>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</si>
  <si>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</si>
  <si>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</si>
  <si>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</si>
  <si>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</si>
  <si>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</si>
  <si>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</si>
  <si>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</si>
  <si>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</si>
  <si>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</si>
  <si>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</si>
  <si>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</si>
  <si>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</si>
  <si>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</si>
  <si>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</si>
  <si>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</si>
  <si>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</si>
  <si>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</si>
  <si>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</si>
  <si>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</si>
  <si>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</si>
  <si>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</si>
  <si>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</si>
  <si>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</si>
  <si>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</si>
  <si>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</si>
  <si>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</si>
  <si>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</si>
  <si>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</si>
  <si>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</si>
  <si>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</si>
  <si>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</si>
  <si>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</si>
  <si>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</si>
  <si>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</si>
  <si>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</si>
  <si>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</si>
  <si>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</si>
  <si>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</si>
  <si>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</si>
  <si>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</si>
  <si>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</si>
  <si>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</si>
  <si>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</si>
  <si>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</si>
  <si>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</si>
  <si>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</si>
  <si>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</si>
  <si>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</si>
  <si>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</si>
  <si>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</si>
  <si>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</si>
  <si>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</si>
  <si>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</si>
  <si>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</si>
  <si>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</si>
  <si>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</si>
  <si>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</si>
  <si>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</si>
  <si>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</si>
  <si>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</si>
  <si>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</si>
  <si>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</si>
  <si>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</si>
  <si>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</si>
  <si>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</si>
  <si>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</si>
  <si>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</si>
  <si>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</si>
  <si>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</si>
  <si>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</si>
  <si>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</si>
  <si>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</si>
  <si>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</si>
  <si>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</si>
  <si>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</si>
  <si>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</si>
  <si>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</si>
  <si>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「有形固定資産減価償却率」及び「管路経年化率」については、共に全国平均、類似団体平均を超えており、資産の老朽化が進んでいることを示しています。
「管路更新率」については、平成30年度に大幅に向上しました。これは、平成30年度より5か年計画で生活基盤施設耐震化等交付金を活用した基幹管路の耐震化を進めていることによるものです。なお、令和元年度は管路工事の一部が次年度繰越となったため低下し、令和2年度は前年度繰越の分が増加となっています。令和3年度は前年度と同規模の管路更新を行っています。
今後も、計画的に管路更新等を進めることで、「有形固定資産減価償却率」及び「管路経年化率」の向上にもつながる見込みです。
</t>
    <rPh sb="1" eb="3">
      <t>ユウケイ</t>
    </rPh>
    <rPh sb="3" eb="5">
      <t>コテイ</t>
    </rPh>
    <rPh sb="5" eb="7">
      <t>シサン</t>
    </rPh>
    <rPh sb="7" eb="9">
      <t>ゲンカ</t>
    </rPh>
    <rPh sb="9" eb="11">
      <t>ショウキャク</t>
    </rPh>
    <rPh sb="11" eb="12">
      <t>リツ</t>
    </rPh>
    <rPh sb="13" eb="14">
      <t>オヨ</t>
    </rPh>
    <rPh sb="16" eb="18">
      <t>カンロ</t>
    </rPh>
    <rPh sb="18" eb="21">
      <t>ケイネンカ</t>
    </rPh>
    <rPh sb="21" eb="22">
      <t>リツ</t>
    </rPh>
    <rPh sb="29" eb="30">
      <t>トモ</t>
    </rPh>
    <rPh sb="31" eb="33">
      <t>ゼンコク</t>
    </rPh>
    <rPh sb="33" eb="35">
      <t>ヘイキン</t>
    </rPh>
    <rPh sb="36" eb="38">
      <t>ルイジ</t>
    </rPh>
    <rPh sb="38" eb="40">
      <t>ダンタイ</t>
    </rPh>
    <rPh sb="40" eb="42">
      <t>ヘイキン</t>
    </rPh>
    <rPh sb="43" eb="44">
      <t>コ</t>
    </rPh>
    <rPh sb="49" eb="51">
      <t>シサン</t>
    </rPh>
    <rPh sb="52" eb="55">
      <t>ロウキュウカ</t>
    </rPh>
    <rPh sb="56" eb="57">
      <t>スス</t>
    </rPh>
    <rPh sb="64" eb="65">
      <t>シメ</t>
    </rPh>
    <rPh sb="73" eb="75">
      <t>カンロ</t>
    </rPh>
    <rPh sb="75" eb="77">
      <t>コウシン</t>
    </rPh>
    <rPh sb="77" eb="78">
      <t>リツ</t>
    </rPh>
    <rPh sb="85" eb="87">
      <t>ヘイセイ</t>
    </rPh>
    <rPh sb="89" eb="91">
      <t>ネンド</t>
    </rPh>
    <rPh sb="92" eb="94">
      <t>オオハバ</t>
    </rPh>
    <rPh sb="95" eb="97">
      <t>コウジョウ</t>
    </rPh>
    <rPh sb="116" eb="117">
      <t>ネン</t>
    </rPh>
    <rPh sb="117" eb="119">
      <t>ケイカク</t>
    </rPh>
    <rPh sb="120" eb="122">
      <t>セイカツ</t>
    </rPh>
    <rPh sb="122" eb="124">
      <t>キバン</t>
    </rPh>
    <rPh sb="124" eb="126">
      <t>シセツ</t>
    </rPh>
    <rPh sb="126" eb="129">
      <t>タイシンカ</t>
    </rPh>
    <rPh sb="129" eb="130">
      <t>トウ</t>
    </rPh>
    <rPh sb="130" eb="133">
      <t>コウフキン</t>
    </rPh>
    <rPh sb="134" eb="136">
      <t>カツヨウ</t>
    </rPh>
    <rPh sb="138" eb="140">
      <t>キカン</t>
    </rPh>
    <rPh sb="140" eb="142">
      <t>カンロ</t>
    </rPh>
    <rPh sb="143" eb="146">
      <t>タイシンカ</t>
    </rPh>
    <rPh sb="147" eb="148">
      <t>スス</t>
    </rPh>
    <rPh sb="165" eb="167">
      <t>レイワ</t>
    </rPh>
    <rPh sb="167" eb="168">
      <t>ガン</t>
    </rPh>
    <rPh sb="168" eb="170">
      <t>ネンド</t>
    </rPh>
    <rPh sb="171" eb="173">
      <t>カンロ</t>
    </rPh>
    <rPh sb="173" eb="175">
      <t>コウジ</t>
    </rPh>
    <rPh sb="176" eb="178">
      <t>イチブ</t>
    </rPh>
    <rPh sb="179" eb="180">
      <t>ジ</t>
    </rPh>
    <rPh sb="180" eb="182">
      <t>ネンド</t>
    </rPh>
    <rPh sb="182" eb="184">
      <t>クリコシ</t>
    </rPh>
    <rPh sb="190" eb="192">
      <t>テイカ</t>
    </rPh>
    <rPh sb="194" eb="195">
      <t>レイ</t>
    </rPh>
    <rPh sb="195" eb="196">
      <t>ワ</t>
    </rPh>
    <rPh sb="197" eb="198">
      <t>ネン</t>
    </rPh>
    <rPh sb="198" eb="199">
      <t>ド</t>
    </rPh>
    <rPh sb="200" eb="203">
      <t>ゼンネンド</t>
    </rPh>
    <rPh sb="203" eb="205">
      <t>クリコシ</t>
    </rPh>
    <rPh sb="206" eb="207">
      <t>ブン</t>
    </rPh>
    <rPh sb="208" eb="210">
      <t>ゾウカ</t>
    </rPh>
    <rPh sb="218" eb="219">
      <t>レイ</t>
    </rPh>
    <rPh sb="219" eb="220">
      <t>ワ</t>
    </rPh>
    <rPh sb="221" eb="223">
      <t>ネンド</t>
    </rPh>
    <rPh sb="224" eb="227">
      <t>ゼンネンド</t>
    </rPh>
    <rPh sb="229" eb="231">
      <t>キボ</t>
    </rPh>
    <rPh sb="232" eb="234">
      <t>カンロ</t>
    </rPh>
    <rPh sb="234" eb="236">
      <t>コウシン</t>
    </rPh>
    <rPh sb="237" eb="238">
      <t>オコナ</t>
    </rPh>
    <rPh sb="245" eb="247">
      <t>コンゴ</t>
    </rPh>
    <rPh sb="249" eb="251">
      <t>ケイカク</t>
    </rPh>
    <rPh sb="251" eb="252">
      <t>テキ</t>
    </rPh>
    <rPh sb="253" eb="255">
      <t>カンロ</t>
    </rPh>
    <rPh sb="255" eb="257">
      <t>コウシン</t>
    </rPh>
    <rPh sb="257" eb="258">
      <t>トウ</t>
    </rPh>
    <rPh sb="259" eb="260">
      <t>スス</t>
    </rPh>
    <rPh sb="290" eb="292">
      <t>コウジョウ</t>
    </rPh>
    <rPh sb="298" eb="300">
      <t>ミコ</t>
    </rPh>
    <phoneticPr fontId="16"/>
  </si>
  <si>
    <t xml:space="preserve">現在、水の安定的な供給と有事における強靭な水道システム構築を目指し、平成29年度にはアセットマネジメント計画、平成30年度には経営戦略を策定、さらに財源確保の為、令和元年7月に平均改定率20.2％の水道料金値上げを行いました。　　　　　　　　　　　　　　　　　　　　　　　　　　　　　　　　　　　　　　　　　　　　　　　　　　　　　　　　　　　　　　　　　　　　　　　　　　　　　　　　　　　　　　　　　　　　　　　　　　　　　　　　　　　　　　　　　　　　　　　　　　　　　　　　　　　　　　　　　　　　　　　　　　　　　　　　　　　　　　　　　　　　　　　　　　　　　　　　　　　　　　　　　　　　　　　　　　　　　　　　　　　　　　　　　　　　　　　　　　　　　　　　　　　　　　　　　　　　　　　　　　　　　　　　　　　　　　　　　　　　　　　　　　　　　　　　　　　　　　　　　　　　　　　　　　　　　　　　　　　　　　　　　　　　　　　　　　　　　　　　　　　　　　　　　　　　　　　　　　　　今後も5年毎に経営戦略の見直しを行いながら、水道料金の見直しを視野に入れ、これらの計画を基本とし、耐震化を含めた計画的な施設や設備の更新を進めます。
</t>
    <rPh sb="0" eb="2">
      <t>ゲンザイ</t>
    </rPh>
    <rPh sb="3" eb="4">
      <t>ミズ</t>
    </rPh>
    <rPh sb="5" eb="8">
      <t>アンテイテキ</t>
    </rPh>
    <rPh sb="9" eb="11">
      <t>キョウキュウ</t>
    </rPh>
    <rPh sb="12" eb="14">
      <t>ユウジ</t>
    </rPh>
    <rPh sb="34" eb="36">
      <t>ヘイセイ</t>
    </rPh>
    <rPh sb="38" eb="40">
      <t>ネンド</t>
    </rPh>
    <rPh sb="52" eb="54">
      <t>ケイカク</t>
    </rPh>
    <rPh sb="55" eb="57">
      <t>ヘイセイ</t>
    </rPh>
    <rPh sb="59" eb="61">
      <t>ネンド</t>
    </rPh>
    <rPh sb="63" eb="65">
      <t>ケイエイ</t>
    </rPh>
    <rPh sb="65" eb="67">
      <t>センリャク</t>
    </rPh>
    <rPh sb="74" eb="76">
      <t>ザイゲン</t>
    </rPh>
    <rPh sb="76" eb="78">
      <t>カクホ</t>
    </rPh>
    <rPh sb="79" eb="80">
      <t>タメ</t>
    </rPh>
    <rPh sb="81" eb="82">
      <t>レイ</t>
    </rPh>
    <rPh sb="82" eb="83">
      <t>ワ</t>
    </rPh>
    <rPh sb="83" eb="84">
      <t>ガン</t>
    </rPh>
    <rPh sb="84" eb="85">
      <t>ネン</t>
    </rPh>
    <rPh sb="86" eb="87">
      <t>ガツ</t>
    </rPh>
    <rPh sb="88" eb="90">
      <t>ヘイキン</t>
    </rPh>
    <rPh sb="90" eb="92">
      <t>カイテイ</t>
    </rPh>
    <rPh sb="92" eb="93">
      <t>リツ</t>
    </rPh>
    <rPh sb="99" eb="101">
      <t>スイドウ</t>
    </rPh>
    <rPh sb="101" eb="103">
      <t>リョウキン</t>
    </rPh>
    <rPh sb="103" eb="105">
      <t>ネア</t>
    </rPh>
    <rPh sb="107" eb="108">
      <t>オコナ</t>
    </rPh>
    <rPh sb="453" eb="455">
      <t>コンゴ</t>
    </rPh>
    <rPh sb="457" eb="458">
      <t>ネン</t>
    </rPh>
    <rPh sb="458" eb="459">
      <t>ゴト</t>
    </rPh>
    <rPh sb="460" eb="462">
      <t>ケイエイ</t>
    </rPh>
    <rPh sb="462" eb="464">
      <t>センリャク</t>
    </rPh>
    <rPh sb="465" eb="467">
      <t>ミナオ</t>
    </rPh>
    <rPh sb="469" eb="470">
      <t>オコナ</t>
    </rPh>
    <rPh sb="475" eb="477">
      <t>スイドウ</t>
    </rPh>
    <rPh sb="477" eb="479">
      <t>リョウキン</t>
    </rPh>
    <rPh sb="480" eb="482">
      <t>ミナオ</t>
    </rPh>
    <rPh sb="484" eb="486">
      <t>シヤ</t>
    </rPh>
    <rPh sb="487" eb="488">
      <t>イ</t>
    </rPh>
    <rPh sb="494" eb="496">
      <t>ケイカク</t>
    </rPh>
    <rPh sb="497" eb="499">
      <t>キホン</t>
    </rPh>
    <rPh sb="502" eb="505">
      <t>タイシンカ</t>
    </rPh>
    <rPh sb="506" eb="507">
      <t>フク</t>
    </rPh>
    <rPh sb="509" eb="512">
      <t>ケイカクテキ</t>
    </rPh>
    <rPh sb="513" eb="515">
      <t>シセツ</t>
    </rPh>
    <rPh sb="516" eb="518">
      <t>セツビ</t>
    </rPh>
    <rPh sb="519" eb="521">
      <t>コウシン</t>
    </rPh>
    <rPh sb="522" eb="523">
      <t>スス</t>
    </rPh>
    <phoneticPr fontId="16"/>
  </si>
  <si>
    <t>「経常収支比率」及び「料金回収率」については以前より100％を超えており、健全な経営を維持しています。令和元年7月に水道料金の改定（値上げ）をしたことにより、さらに向上しましたが、修繕費（施設機器更新及び漏水修理）及び動力費（電気料値上がり）の増加のため減少しています。また、令和2年度は新型コロナウイルス経済対策による基本料減免を半年間実施し、減免分は他会計補助金として充当していたため料金回収率は減少していましたが、通常に戻っています。
「累積欠損金比率」については、欠損金が発生していないため0％であり、健全であると言えます。
「流動比率」については、令和元年7月の水道料金改定により向上しましたが、配水管布設替工事に伴う企業債借入額の増により企業債が増加したため減少しています。しかしながら、引き続き短期負債への支払い能力は十分に確保されています。
「企業債残高対給水収益比率」については、類似団体の平均を下回っています。平成30年度から起債により管路耐震化を進めており、企業債残高は同程度で推移する予定です。令和2年度は新型コロナウイルス経済対策による半年間の基本料減免により給水収益が減少したため比率が増加しましたが、通常に戻っています。　　　　　　　　　　　　　　　　　　　　　　　　　　　　
「給水原価」については、類似団体平均を大きく下回っており、低コストで給水を行うことができています。
「施設利用率」については、人口減少及び使用水量の低下により、平成30年度に計画1日最大給水量の見直しを行ったため、数値が大きく向上しました。
「有収率」については、平成28年度に水圧調整等の配水システムの見直しにより漏水が減少したため、平成29年度から類似団体平均を上回りました。令和元年度から大幅に向上している理由は、平成30年度より5か年計画で基幹管路の耐震化を進めていることによるものです。しかし、令和3年度は前年度より工事及び漏水件数が多く、洗管等に使用される無効水量が増加したことなどにより減少しています。今後も計画的な布設替や漏水調査等による有収率の向上を目指します。</t>
    <rPh sb="22" eb="24">
      <t>イゼン</t>
    </rPh>
    <rPh sb="31" eb="32">
      <t>コ</t>
    </rPh>
    <rPh sb="51" eb="52">
      <t>レイ</t>
    </rPh>
    <rPh sb="52" eb="53">
      <t>ワ</t>
    </rPh>
    <rPh sb="53" eb="55">
      <t>ガンネン</t>
    </rPh>
    <rPh sb="56" eb="57">
      <t>ガツ</t>
    </rPh>
    <rPh sb="58" eb="60">
      <t>スイドウ</t>
    </rPh>
    <rPh sb="60" eb="62">
      <t>リョウキン</t>
    </rPh>
    <rPh sb="63" eb="65">
      <t>カイテイ</t>
    </rPh>
    <rPh sb="66" eb="68">
      <t>ネア</t>
    </rPh>
    <rPh sb="82" eb="84">
      <t>コウジョウ</t>
    </rPh>
    <rPh sb="90" eb="93">
      <t>シュウゼンヒ</t>
    </rPh>
    <rPh sb="94" eb="96">
      <t>シセツ</t>
    </rPh>
    <rPh sb="96" eb="98">
      <t>キキ</t>
    </rPh>
    <rPh sb="98" eb="100">
      <t>コウシン</t>
    </rPh>
    <rPh sb="100" eb="101">
      <t>オヨ</t>
    </rPh>
    <rPh sb="102" eb="104">
      <t>ロウスイ</t>
    </rPh>
    <rPh sb="104" eb="106">
      <t>シュウリ</t>
    </rPh>
    <rPh sb="107" eb="108">
      <t>オヨ</t>
    </rPh>
    <rPh sb="109" eb="111">
      <t>ドウリョク</t>
    </rPh>
    <rPh sb="111" eb="112">
      <t>ヒ</t>
    </rPh>
    <rPh sb="113" eb="115">
      <t>デンキ</t>
    </rPh>
    <rPh sb="115" eb="116">
      <t>リョウ</t>
    </rPh>
    <rPh sb="116" eb="118">
      <t>ネア</t>
    </rPh>
    <rPh sb="122" eb="124">
      <t>ゾウカ</t>
    </rPh>
    <rPh sb="127" eb="129">
      <t>ゲンショウ</t>
    </rPh>
    <rPh sb="138" eb="139">
      <t>レイ</t>
    </rPh>
    <rPh sb="139" eb="140">
      <t>ワ</t>
    </rPh>
    <rPh sb="141" eb="143">
      <t>ネンド</t>
    </rPh>
    <rPh sb="144" eb="146">
      <t>シンガタ</t>
    </rPh>
    <rPh sb="153" eb="155">
      <t>ケイザイ</t>
    </rPh>
    <rPh sb="155" eb="157">
      <t>タイサク</t>
    </rPh>
    <rPh sb="160" eb="163">
      <t>キホンリョウ</t>
    </rPh>
    <rPh sb="163" eb="165">
      <t>ゲンメン</t>
    </rPh>
    <rPh sb="166" eb="169">
      <t>ハントシカン</t>
    </rPh>
    <rPh sb="169" eb="171">
      <t>ジッシ</t>
    </rPh>
    <rPh sb="173" eb="175">
      <t>ゲンメン</t>
    </rPh>
    <rPh sb="175" eb="176">
      <t>ブン</t>
    </rPh>
    <rPh sb="177" eb="178">
      <t>タ</t>
    </rPh>
    <rPh sb="178" eb="180">
      <t>カイケイ</t>
    </rPh>
    <rPh sb="180" eb="183">
      <t>ホジョキン</t>
    </rPh>
    <rPh sb="186" eb="188">
      <t>ジュウトウ</t>
    </rPh>
    <rPh sb="194" eb="196">
      <t>リョウキン</t>
    </rPh>
    <rPh sb="196" eb="198">
      <t>カイシュウ</t>
    </rPh>
    <rPh sb="198" eb="199">
      <t>リツ</t>
    </rPh>
    <rPh sb="200" eb="202">
      <t>ゲンショウ</t>
    </rPh>
    <rPh sb="210" eb="212">
      <t>ツウジョウ</t>
    </rPh>
    <rPh sb="213" eb="214">
      <t>モド</t>
    </rPh>
    <rPh sb="222" eb="224">
      <t>ルイセキ</t>
    </rPh>
    <rPh sb="224" eb="227">
      <t>ケッソンキン</t>
    </rPh>
    <rPh sb="227" eb="229">
      <t>ヒリツ</t>
    </rPh>
    <rPh sb="236" eb="239">
      <t>ケッソンキン</t>
    </rPh>
    <rPh sb="240" eb="242">
      <t>ハッセイ</t>
    </rPh>
    <rPh sb="255" eb="257">
      <t>ケンゼン</t>
    </rPh>
    <rPh sb="261" eb="262">
      <t>イ</t>
    </rPh>
    <rPh sb="268" eb="270">
      <t>リュウドウ</t>
    </rPh>
    <rPh sb="270" eb="272">
      <t>ヒリツ</t>
    </rPh>
    <rPh sb="279" eb="280">
      <t>レイ</t>
    </rPh>
    <rPh sb="280" eb="281">
      <t>ワ</t>
    </rPh>
    <rPh sb="281" eb="283">
      <t>ガンネン</t>
    </rPh>
    <rPh sb="284" eb="285">
      <t>ガツ</t>
    </rPh>
    <rPh sb="290" eb="292">
      <t>カイテイ</t>
    </rPh>
    <rPh sb="295" eb="297">
      <t>コウジョウ</t>
    </rPh>
    <rPh sb="303" eb="306">
      <t>ハイスイカン</t>
    </rPh>
    <rPh sb="306" eb="308">
      <t>フセツ</t>
    </rPh>
    <rPh sb="308" eb="309">
      <t>カ</t>
    </rPh>
    <rPh sb="309" eb="311">
      <t>コウジ</t>
    </rPh>
    <rPh sb="312" eb="313">
      <t>トモナ</t>
    </rPh>
    <rPh sb="314" eb="316">
      <t>キギョウ</t>
    </rPh>
    <rPh sb="316" eb="317">
      <t>サイ</t>
    </rPh>
    <rPh sb="317" eb="319">
      <t>カリイレ</t>
    </rPh>
    <rPh sb="319" eb="320">
      <t>ガク</t>
    </rPh>
    <rPh sb="321" eb="322">
      <t>ゾウ</t>
    </rPh>
    <rPh sb="325" eb="327">
      <t>キギョウ</t>
    </rPh>
    <rPh sb="327" eb="328">
      <t>サイ</t>
    </rPh>
    <rPh sb="329" eb="331">
      <t>ゾウカ</t>
    </rPh>
    <rPh sb="335" eb="337">
      <t>ゲンショウ</t>
    </rPh>
    <rPh sb="350" eb="351">
      <t>ヒ</t>
    </rPh>
    <rPh sb="352" eb="353">
      <t>ツヅ</t>
    </rPh>
    <rPh sb="354" eb="356">
      <t>タンキ</t>
    </rPh>
    <rPh sb="356" eb="358">
      <t>フサイ</t>
    </rPh>
    <rPh sb="360" eb="362">
      <t>シハラ</t>
    </rPh>
    <rPh sb="363" eb="365">
      <t>ノウリョク</t>
    </rPh>
    <rPh sb="366" eb="368">
      <t>ジュウブン</t>
    </rPh>
    <rPh sb="369" eb="371">
      <t>カクホ</t>
    </rPh>
    <rPh sb="399" eb="401">
      <t>ルイジ</t>
    </rPh>
    <rPh sb="401" eb="403">
      <t>ダンタイ</t>
    </rPh>
    <rPh sb="404" eb="406">
      <t>ヘイキン</t>
    </rPh>
    <rPh sb="407" eb="409">
      <t>シタマワ</t>
    </rPh>
    <rPh sb="415" eb="417">
      <t>ヘイセイ</t>
    </rPh>
    <rPh sb="419" eb="421">
      <t>ネンド</t>
    </rPh>
    <rPh sb="423" eb="425">
      <t>キサイ</t>
    </rPh>
    <rPh sb="428" eb="430">
      <t>カンロ</t>
    </rPh>
    <rPh sb="430" eb="433">
      <t>タイシンカ</t>
    </rPh>
    <rPh sb="434" eb="435">
      <t>スス</t>
    </rPh>
    <rPh sb="440" eb="442">
      <t>キギョウ</t>
    </rPh>
    <rPh sb="442" eb="443">
      <t>サイ</t>
    </rPh>
    <rPh sb="443" eb="445">
      <t>ザンダカ</t>
    </rPh>
    <rPh sb="446" eb="449">
      <t>ドウテイド</t>
    </rPh>
    <rPh sb="450" eb="452">
      <t>スイイ</t>
    </rPh>
    <rPh sb="454" eb="456">
      <t>ヨテイ</t>
    </rPh>
    <rPh sb="459" eb="460">
      <t>レイ</t>
    </rPh>
    <rPh sb="460" eb="461">
      <t>ワ</t>
    </rPh>
    <rPh sb="462" eb="464">
      <t>ネンド</t>
    </rPh>
    <rPh sb="465" eb="467">
      <t>シンガタ</t>
    </rPh>
    <rPh sb="474" eb="476">
      <t>ケイザイ</t>
    </rPh>
    <rPh sb="476" eb="478">
      <t>タイサク</t>
    </rPh>
    <rPh sb="481" eb="484">
      <t>ハントシカン</t>
    </rPh>
    <rPh sb="485" eb="488">
      <t>キホンリョウ</t>
    </rPh>
    <rPh sb="488" eb="490">
      <t>ゲンメン</t>
    </rPh>
    <rPh sb="493" eb="495">
      <t>キュウスイ</t>
    </rPh>
    <rPh sb="495" eb="497">
      <t>シュウエキ</t>
    </rPh>
    <rPh sb="498" eb="500">
      <t>ゲンショウ</t>
    </rPh>
    <rPh sb="504" eb="506">
      <t>ヒリツ</t>
    </rPh>
    <rPh sb="507" eb="509">
      <t>ゾウカ</t>
    </rPh>
    <rPh sb="515" eb="517">
      <t>ツウジョウ</t>
    </rPh>
    <rPh sb="518" eb="519">
      <t>モド</t>
    </rPh>
    <rPh sb="555" eb="557">
      <t>キュウスイ</t>
    </rPh>
    <rPh sb="557" eb="559">
      <t>ゲンカ</t>
    </rPh>
    <rPh sb="566" eb="568">
      <t>ルイジ</t>
    </rPh>
    <rPh sb="568" eb="570">
      <t>ダンタイ</t>
    </rPh>
    <rPh sb="570" eb="572">
      <t>ヘイキン</t>
    </rPh>
    <rPh sb="573" eb="574">
      <t>オオ</t>
    </rPh>
    <rPh sb="576" eb="578">
      <t>シタマワ</t>
    </rPh>
    <rPh sb="583" eb="584">
      <t>テイ</t>
    </rPh>
    <rPh sb="588" eb="590">
      <t>キュウスイ</t>
    </rPh>
    <rPh sb="591" eb="592">
      <t>オコナ</t>
    </rPh>
    <rPh sb="617" eb="619">
      <t>ジンコウ</t>
    </rPh>
    <rPh sb="619" eb="621">
      <t>ゲンショウ</t>
    </rPh>
    <rPh sb="621" eb="622">
      <t>オヨ</t>
    </rPh>
    <rPh sb="623" eb="625">
      <t>シヨウ</t>
    </rPh>
    <rPh sb="625" eb="627">
      <t>スイリョウ</t>
    </rPh>
    <rPh sb="628" eb="630">
      <t>テイカ</t>
    </rPh>
    <rPh sb="634" eb="636">
      <t>ヘイセイ</t>
    </rPh>
    <rPh sb="638" eb="640">
      <t>ネンド</t>
    </rPh>
    <rPh sb="641" eb="643">
      <t>ケイカク</t>
    </rPh>
    <rPh sb="644" eb="645">
      <t>ニチ</t>
    </rPh>
    <rPh sb="645" eb="647">
      <t>サイダイ</t>
    </rPh>
    <rPh sb="647" eb="649">
      <t>キュウスイ</t>
    </rPh>
    <rPh sb="649" eb="650">
      <t>リョウ</t>
    </rPh>
    <rPh sb="651" eb="653">
      <t>ミナオ</t>
    </rPh>
    <rPh sb="655" eb="656">
      <t>オコナ</t>
    </rPh>
    <rPh sb="661" eb="663">
      <t>スウチ</t>
    </rPh>
    <rPh sb="664" eb="665">
      <t>オオ</t>
    </rPh>
    <rPh sb="667" eb="669">
      <t>コウジョウ</t>
    </rPh>
    <rPh sb="730" eb="732">
      <t>ルイジ</t>
    </rPh>
    <rPh sb="732" eb="734">
      <t>ダンタイ</t>
    </rPh>
    <rPh sb="734" eb="736">
      <t>ヘイキン</t>
    </rPh>
    <rPh sb="737" eb="739">
      <t>ウワマワ</t>
    </rPh>
    <rPh sb="744" eb="745">
      <t>レイ</t>
    </rPh>
    <rPh sb="745" eb="746">
      <t>ワ</t>
    </rPh>
    <rPh sb="746" eb="748">
      <t>ガンネン</t>
    </rPh>
    <rPh sb="748" eb="749">
      <t>ド</t>
    </rPh>
    <rPh sb="751" eb="753">
      <t>オオハバ</t>
    </rPh>
    <rPh sb="754" eb="756">
      <t>コウジョウ</t>
    </rPh>
    <rPh sb="760" eb="762">
      <t>リユウ</t>
    </rPh>
    <rPh sb="764" eb="766">
      <t>ヘイセイ</t>
    </rPh>
    <rPh sb="768" eb="770">
      <t>ネンド</t>
    </rPh>
    <rPh sb="774" eb="775">
      <t>ネン</t>
    </rPh>
    <rPh sb="775" eb="777">
      <t>ケイカク</t>
    </rPh>
    <rPh sb="778" eb="780">
      <t>キカン</t>
    </rPh>
    <rPh sb="780" eb="782">
      <t>カンロ</t>
    </rPh>
    <rPh sb="783" eb="786">
      <t>タイシンカ</t>
    </rPh>
    <rPh sb="787" eb="788">
      <t>スス</t>
    </rPh>
    <rPh sb="806" eb="808">
      <t>レイワ</t>
    </rPh>
    <rPh sb="809" eb="811">
      <t>ネンド</t>
    </rPh>
    <rPh sb="812" eb="815">
      <t>ゼンネンド</t>
    </rPh>
    <rPh sb="819" eb="820">
      <t>オヨ</t>
    </rPh>
    <rPh sb="821" eb="823">
      <t>ロウスイ</t>
    </rPh>
    <rPh sb="823" eb="825">
      <t>ケンスウ</t>
    </rPh>
    <rPh sb="826" eb="827">
      <t>オオ</t>
    </rPh>
    <rPh sb="831" eb="832">
      <t>トウ</t>
    </rPh>
    <rPh sb="838" eb="840">
      <t>ムコウ</t>
    </rPh>
    <rPh sb="840" eb="842">
      <t>スイリョウ</t>
    </rPh>
    <rPh sb="843" eb="845">
      <t>ゾウカ</t>
    </rPh>
    <rPh sb="854" eb="856">
      <t>ゲンショウ</t>
    </rPh>
    <rPh sb="865" eb="868">
      <t>ケイカクテキ</t>
    </rPh>
    <rPh sb="869" eb="872">
      <t>フセツガ</t>
    </rPh>
    <rPh sb="877" eb="878">
      <t>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</si>
</sst>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2" applyFont="1" applyBorder="1" applyAlignment="1" applyProtection="1">
      <alignment horizontal="left" vertical="top" wrapText="1"/>
      <protection locked="0"/>
    </xf>
    <xf numFmtId="0" fontId="17" fillId="0" borderId="0" xfId="2" applyFont="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0.43</c:v>
                </c:pt>
                <c:pt idx="1">
                  <c:v>1.68</c:v>
                </c:pt>
                <c:pt idx="2">
                  <c:v>0.39</c:v>
                </c:pt>
                <c:pt idx="3">
                  <c:v>1.58</c:v>
                </c:pt>
                <c:pt idx="4">
                  <c:v>1.1200000000000001</c:v>
                </c:pt>
              </c:numCache>
            </c:numRef>
          </c:val>
          <c:extLst>
            <c:ext xmlns:c16="http://schemas.microsoft.com/office/drawing/2014/chart" uri="{C3380CC4-5D6E-409C-BE32-E72D297353CC}">
              <c16:uniqueId val="{00000000-9914-4C2F-BFD2-DAFDFF4352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9914-4C2F-BFD2-DAFDFF4352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59.34</c:v>
                </c:pt>
                <c:pt idx="1">
                  <c:v>76.22</c:v>
                </c:pt>
                <c:pt idx="2">
                  <c:v>72.88</c:v>
                </c:pt>
                <c:pt idx="3">
                  <c:v>72.47</c:v>
                </c:pt>
                <c:pt idx="4">
                  <c:v>72.81</c:v>
                </c:pt>
              </c:numCache>
            </c:numRef>
          </c:val>
          <c:extLst>
            <c:ext xmlns:c16="http://schemas.microsoft.com/office/drawing/2014/chart" uri="{C3380CC4-5D6E-409C-BE32-E72D297353CC}">
              <c16:uniqueId val="{00000000-2898-42CE-B325-FFBEF00F18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2898-42CE-B325-FFBEF00F18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82.49</c:v>
                </c:pt>
                <c:pt idx="1">
                  <c:v>82.43</c:v>
                </c:pt>
                <c:pt idx="2">
                  <c:v>85.47</c:v>
                </c:pt>
                <c:pt idx="3">
                  <c:v>85.15</c:v>
                </c:pt>
                <c:pt idx="4">
                  <c:v>83.81</c:v>
                </c:pt>
              </c:numCache>
            </c:numRef>
          </c:val>
          <c:extLst>
            <c:ext xmlns:c16="http://schemas.microsoft.com/office/drawing/2014/chart" uri="{C3380CC4-5D6E-409C-BE32-E72D297353CC}">
              <c16:uniqueId val="{00000000-9BB3-4488-8C65-068FACEFC7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BB3-4488-8C65-068FACEFC7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117.2</c:v>
                </c:pt>
                <c:pt idx="1">
                  <c:v>119.94</c:v>
                </c:pt>
                <c:pt idx="2">
                  <c:v>131.27000000000001</c:v>
                </c:pt>
                <c:pt idx="3">
                  <c:v>139.31</c:v>
                </c:pt>
                <c:pt idx="4">
                  <c:v>132.18</c:v>
                </c:pt>
              </c:numCache>
            </c:numRef>
          </c:val>
          <c:extLst>
            <c:ext xmlns:c16="http://schemas.microsoft.com/office/drawing/2014/chart" uri="{C3380CC4-5D6E-409C-BE32-E72D297353CC}">
              <c16:uniqueId val="{00000000-F29B-4FDC-82D7-5335E56B03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F29B-4FDC-82D7-5335E56B03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59.78</c:v>
                </c:pt>
                <c:pt idx="1">
                  <c:v>59.8</c:v>
                </c:pt>
                <c:pt idx="2">
                  <c:v>61.17</c:v>
                </c:pt>
                <c:pt idx="3">
                  <c:v>60.15</c:v>
                </c:pt>
                <c:pt idx="4">
                  <c:v>60</c:v>
                </c:pt>
              </c:numCache>
            </c:numRef>
          </c:val>
          <c:extLst>
            <c:ext xmlns:c16="http://schemas.microsoft.com/office/drawing/2014/chart" uri="{C3380CC4-5D6E-409C-BE32-E72D297353CC}">
              <c16:uniqueId val="{00000000-391C-4C6D-9135-2422346B8A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391C-4C6D-9135-2422346B8A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21.93</c:v>
                </c:pt>
                <c:pt idx="1">
                  <c:v>20.95</c:v>
                </c:pt>
                <c:pt idx="2">
                  <c:v>23.83</c:v>
                </c:pt>
                <c:pt idx="3">
                  <c:v>25.15</c:v>
                </c:pt>
                <c:pt idx="4">
                  <c:v>26.63</c:v>
                </c:pt>
              </c:numCache>
            </c:numRef>
          </c:val>
          <c:extLst>
            <c:ext xmlns:c16="http://schemas.microsoft.com/office/drawing/2014/chart" uri="{C3380CC4-5D6E-409C-BE32-E72D297353CC}">
              <c16:uniqueId val="{00000000-6944-4164-83A1-4C911E93D8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6944-4164-83A1-4C911E93D8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B8-4678-BF5C-B47EA31C68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4B8-4678-BF5C-B47EA31C68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344.18</c:v>
                </c:pt>
                <c:pt idx="1">
                  <c:v>297.02</c:v>
                </c:pt>
                <c:pt idx="2">
                  <c:v>356.88</c:v>
                </c:pt>
                <c:pt idx="3">
                  <c:v>432.97</c:v>
                </c:pt>
                <c:pt idx="4">
                  <c:v>338.8</c:v>
                </c:pt>
              </c:numCache>
            </c:numRef>
          </c:val>
          <c:extLst>
            <c:ext xmlns:c16="http://schemas.microsoft.com/office/drawing/2014/chart" uri="{C3380CC4-5D6E-409C-BE32-E72D297353CC}">
              <c16:uniqueId val="{00000000-B1CA-489D-9DAC-A3E1487FA7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B1CA-489D-9DAC-A3E1487FA7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373.8</c:v>
                </c:pt>
                <c:pt idx="1">
                  <c:v>382.97</c:v>
                </c:pt>
                <c:pt idx="2">
                  <c:v>329.87</c:v>
                </c:pt>
                <c:pt idx="3">
                  <c:v>401.93</c:v>
                </c:pt>
                <c:pt idx="4">
                  <c:v>325.33</c:v>
                </c:pt>
              </c:numCache>
            </c:numRef>
          </c:val>
          <c:extLst>
            <c:ext xmlns:c16="http://schemas.microsoft.com/office/drawing/2014/chart" uri="{C3380CC4-5D6E-409C-BE32-E72D297353CC}">
              <c16:uniqueId val="{00000000-8332-4770-80E2-4B16829E4D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8332-4770-80E2-4B16829E4D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115.1</c:v>
                </c:pt>
                <c:pt idx="1">
                  <c:v>119.86</c:v>
                </c:pt>
                <c:pt idx="2">
                  <c:v>132.46</c:v>
                </c:pt>
                <c:pt idx="3">
                  <c:v>112.47</c:v>
                </c:pt>
                <c:pt idx="4">
                  <c:v>132.4</c:v>
                </c:pt>
              </c:numCache>
            </c:numRef>
          </c:val>
          <c:extLst>
            <c:ext xmlns:c16="http://schemas.microsoft.com/office/drawing/2014/chart" uri="{C3380CC4-5D6E-409C-BE32-E72D297353CC}">
              <c16:uniqueId val="{00000000-AF26-4B83-9BE6-59E21CB219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AF26-4B83-9BE6-59E21CB219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105.69</c:v>
                </c:pt>
                <c:pt idx="1">
                  <c:v>101.68</c:v>
                </c:pt>
                <c:pt idx="2">
                  <c:v>106.12</c:v>
                </c:pt>
                <c:pt idx="3">
                  <c:v>105.78</c:v>
                </c:pt>
                <c:pt idx="4">
                  <c:v>110.53</c:v>
                </c:pt>
              </c:numCache>
            </c:numRef>
          </c:val>
          <c:extLst>
            <c:ext xmlns:c16="http://schemas.microsoft.com/office/drawing/2014/chart" uri="{C3380CC4-5D6E-409C-BE32-E72D297353CC}">
              <c16:uniqueId val="{00000000-4985-47E4-BECE-F27A01B7D9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985-47E4-BECE-F27A01B7D9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門川町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17644</v>
      </c>
      <c r="AM8" s="69"/>
      <c r="AN8" s="69"/>
      <c r="AO8" s="69"/>
      <c r="AP8" s="69"/>
      <c r="AQ8" s="69"/>
      <c r="AR8" s="69"/>
      <c r="AS8" s="69"/>
      <c r="AT8" s="37">
        <f>データ!$S$6</f>
        <v>120.4</v>
      </c>
      <c r="AU8" s="38"/>
      <c r="AV8" s="38"/>
      <c r="AW8" s="38"/>
      <c r="AX8" s="38"/>
      <c r="AY8" s="38"/>
      <c r="AZ8" s="38"/>
      <c r="BA8" s="38"/>
      <c r="BB8" s="58">
        <f>データ!$T$6</f>
        <v>146.54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60.67</v>
      </c>
      <c r="J10" s="38"/>
      <c r="K10" s="38"/>
      <c r="L10" s="38"/>
      <c r="M10" s="38"/>
      <c r="N10" s="38"/>
      <c r="O10" s="68"/>
      <c r="P10" s="58">
        <f>データ!$P$6</f>
        <v>95.74</v>
      </c>
      <c r="Q10" s="58"/>
      <c r="R10" s="58"/>
      <c r="S10" s="58"/>
      <c r="T10" s="58"/>
      <c r="U10" s="58"/>
      <c r="V10" s="58"/>
      <c r="W10" s="69">
        <f>データ!$Q$6</f>
        <v>2640</v>
      </c>
      <c r="X10" s="69"/>
      <c r="Y10" s="69"/>
      <c r="Z10" s="69"/>
      <c r="AA10" s="69"/>
      <c r="AB10" s="69"/>
      <c r="AC10" s="69"/>
      <c r="AD10" s="2"/>
      <c r="AE10" s="2"/>
      <c r="AF10" s="2"/>
      <c r="AG10" s="2"/>
      <c r="AH10" s="2"/>
      <c r="AI10" s="2"/>
      <c r="AJ10" s="2"/>
      <c r="AK10" s="2"/>
      <c r="AL10" s="69">
        <f>データ!$U$6</f>
        <v>16727</v>
      </c>
      <c r="AM10" s="69"/>
      <c r="AN10" s="69"/>
      <c r="AO10" s="69"/>
      <c r="AP10" s="69"/>
      <c r="AQ10" s="69"/>
      <c r="AR10" s="69"/>
      <c r="AS10" s="69"/>
      <c r="AT10" s="37">
        <f>データ!$V$6</f>
        <v>11.88</v>
      </c>
      <c r="AU10" s="38"/>
      <c r="AV10" s="38"/>
      <c r="AW10" s="38"/>
      <c r="AX10" s="38"/>
      <c r="AY10" s="38"/>
      <c r="AZ10" s="38"/>
      <c r="BA10" s="38"/>
      <c r="BB10" s="58">
        <f>データ!$W$6</f>
        <v>1408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6.8"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9.8"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8.600000000000001"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H6IZLlK+DIkZW+3VZwM+rxr3GdmLHqWZLDvejZRCvxWQztf3/3f4uuDR549z+KYrE8FGTbDQiijKsDl2CCeHQ==" saltValue="cGh9AAuPMR7EZOQEsScf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454214</v>
      </c>
      <c r="D6" s="20">
        <f t="shared" si="3"/>
        <v>46</v>
      </c>
      <c r="E6" s="20">
        <f t="shared" si="3"/>
        <v>1</v>
      </c>
      <c r="F6" s="20">
        <f t="shared" si="3"/>
        <v>0</v>
      </c>
      <c r="G6" s="20">
        <f t="shared" si="3"/>
        <v>1</v>
      </c>
      <c r="H6" s="20" t="str">
        <f t="shared" si="3"/>
        <v>宮崎県　門川町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60.67</v>
      </c>
      <c r="P6" s="21">
        <f t="shared" si="3"/>
        <v>95.74</v>
      </c>
      <c r="Q6" s="21">
        <f t="shared" si="3"/>
        <v>2640</v>
      </c>
      <c r="R6" s="21">
        <f t="shared" si="3"/>
        <v>17644</v>
      </c>
      <c r="S6" s="21">
        <f t="shared" si="3"/>
        <v>120.4</v>
      </c>
      <c r="T6" s="21">
        <f t="shared" si="3"/>
        <v>146.54</v>
      </c>
      <c r="U6" s="21">
        <f t="shared" si="3"/>
        <v>16727</v>
      </c>
      <c r="V6" s="21">
        <f t="shared" si="3"/>
        <v>11.88</v>
      </c>
      <c r="W6" s="21">
        <f t="shared" si="3"/>
        <v>1408</v>
      </c>
      <c r="X6" s="22">
        <f>IF(X7="",NA(),X7)</f>
        <v>117.2</v>
      </c>
      <c r="Y6" s="22">
        <f t="shared" ref="Y6:AG6" si="4">IF(Y7="",NA(),Y7)</f>
        <v>119.94</v>
      </c>
      <c r="Z6" s="22">
        <f t="shared" si="4"/>
        <v>131.27000000000001</v>
      </c>
      <c r="AA6" s="22">
        <f t="shared" si="4"/>
        <v>139.31</v>
      </c>
      <c r="AB6" s="22">
        <f t="shared" si="4"/>
        <v>132.18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344.18</v>
      </c>
      <c r="AU6" s="22">
        <f t="shared" ref="AU6:BC6" si="6">IF(AU7="",NA(),AU7)</f>
        <v>297.02</v>
      </c>
      <c r="AV6" s="22">
        <f t="shared" si="6"/>
        <v>356.88</v>
      </c>
      <c r="AW6" s="22">
        <f t="shared" si="6"/>
        <v>432.97</v>
      </c>
      <c r="AX6" s="22">
        <f t="shared" si="6"/>
        <v>338.8</v>
      </c>
      <c r="AY6" s="22">
        <f t="shared" si="6"/>
        <v>359.47</v>
      </c>
      <c r="AZ6" s="22">
        <f t="shared" si="6"/>
        <v>369.69</v>
      </c>
      <c r="BA6" s="22">
        <f t="shared" si="6"/>
        <v>379.08</v>
      </c>
      <c r="BB6" s="22">
        <f t="shared" si="6"/>
        <v>367.55</v>
      </c>
      <c r="BC6" s="22">
        <f t="shared" si="6"/>
        <v>378.56</v>
      </c>
      <c r="BD6" s="21" t="str">
        <f>IF(BD7="","",IF(BD7="-","【-】","【"&amp;SUBSTITUTE(TEXT(BD7,"#,##0.00"),"-","△")&amp;"】"))</f>
        <v>【261.51】</v>
      </c>
      <c r="BE6" s="22">
        <f>IF(BE7="",NA(),BE7)</f>
        <v>373.8</v>
      </c>
      <c r="BF6" s="22">
        <f t="shared" ref="BF6:BN6" si="7">IF(BF7="",NA(),BF7)</f>
        <v>382.97</v>
      </c>
      <c r="BG6" s="22">
        <f t="shared" si="7"/>
        <v>329.87</v>
      </c>
      <c r="BH6" s="22">
        <f t="shared" si="7"/>
        <v>401.93</v>
      </c>
      <c r="BI6" s="22">
        <f t="shared" si="7"/>
        <v>325.33</v>
      </c>
      <c r="BJ6" s="22">
        <f t="shared" si="7"/>
        <v>401.79</v>
      </c>
      <c r="BK6" s="22">
        <f t="shared" si="7"/>
        <v>402.99</v>
      </c>
      <c r="BL6" s="22">
        <f t="shared" si="7"/>
        <v>398.98</v>
      </c>
      <c r="BM6" s="22">
        <f t="shared" si="7"/>
        <v>418.68</v>
      </c>
      <c r="BN6" s="22">
        <f t="shared" si="7"/>
        <v>395.68</v>
      </c>
      <c r="BO6" s="21" t="str">
        <f>IF(BO7="","",IF(BO7="-","【-】","【"&amp;SUBSTITUTE(TEXT(BO7,"#,##0.00"),"-","△")&amp;"】"))</f>
        <v>【265.16】</v>
      </c>
      <c r="BP6" s="22">
        <f>IF(BP7="",NA(),BP7)</f>
        <v>115.1</v>
      </c>
      <c r="BQ6" s="22">
        <f t="shared" ref="BQ6:BY6" si="8">IF(BQ7="",NA(),BQ7)</f>
        <v>119.86</v>
      </c>
      <c r="BR6" s="22">
        <f t="shared" si="8"/>
        <v>132.46</v>
      </c>
      <c r="BS6" s="22">
        <f t="shared" si="8"/>
        <v>112.47</v>
      </c>
      <c r="BT6" s="22">
        <f t="shared" si="8"/>
        <v>132.4</v>
      </c>
      <c r="BU6" s="22">
        <f t="shared" si="8"/>
        <v>100.12</v>
      </c>
      <c r="BV6" s="22">
        <f t="shared" si="8"/>
        <v>98.66</v>
      </c>
      <c r="BW6" s="22">
        <f t="shared" si="8"/>
        <v>98.64</v>
      </c>
      <c r="BX6" s="22">
        <f t="shared" si="8"/>
        <v>94.78</v>
      </c>
      <c r="BY6" s="22">
        <f t="shared" si="8"/>
        <v>97.59</v>
      </c>
      <c r="BZ6" s="21" t="str">
        <f>IF(BZ7="","",IF(BZ7="-","【-】","【"&amp;SUBSTITUTE(TEXT(BZ7,"#,##0.00"),"-","△")&amp;"】"))</f>
        <v>【102.35】</v>
      </c>
      <c r="CA6" s="22">
        <f>IF(CA7="",NA(),CA7)</f>
        <v>105.69</v>
      </c>
      <c r="CB6" s="22">
        <f t="shared" ref="CB6:CJ6" si="9">IF(CB7="",NA(),CB7)</f>
        <v>101.68</v>
      </c>
      <c r="CC6" s="22">
        <f t="shared" si="9"/>
        <v>106.12</v>
      </c>
      <c r="CD6" s="22">
        <f t="shared" si="9"/>
        <v>105.78</v>
      </c>
      <c r="CE6" s="22">
        <f t="shared" si="9"/>
        <v>110.53</v>
      </c>
      <c r="CF6" s="22">
        <f t="shared" si="9"/>
        <v>174.97</v>
      </c>
      <c r="CG6" s="22">
        <f t="shared" si="9"/>
        <v>178.59</v>
      </c>
      <c r="CH6" s="22">
        <f t="shared" si="9"/>
        <v>178.92</v>
      </c>
      <c r="CI6" s="22">
        <f t="shared" si="9"/>
        <v>181.3</v>
      </c>
      <c r="CJ6" s="22">
        <f t="shared" si="9"/>
        <v>181.71</v>
      </c>
      <c r="CK6" s="21" t="str">
        <f>IF(CK7="","",IF(CK7="-","【-】","【"&amp;SUBSTITUTE(TEXT(CK7,"#,##0.00"),"-","△")&amp;"】"))</f>
        <v>【167.74】</v>
      </c>
      <c r="CL6" s="22">
        <f>IF(CL7="",NA(),CL7)</f>
        <v>59.34</v>
      </c>
      <c r="CM6" s="22">
        <f t="shared" ref="CM6:CU6" si="10">IF(CM7="",NA(),CM7)</f>
        <v>76.22</v>
      </c>
      <c r="CN6" s="22">
        <f t="shared" si="10"/>
        <v>72.88</v>
      </c>
      <c r="CO6" s="22">
        <f t="shared" si="10"/>
        <v>72.47</v>
      </c>
      <c r="CP6" s="22">
        <f t="shared" si="10"/>
        <v>72.81</v>
      </c>
      <c r="CQ6" s="22">
        <f t="shared" si="10"/>
        <v>55.63</v>
      </c>
      <c r="CR6" s="22">
        <f t="shared" si="10"/>
        <v>55.03</v>
      </c>
      <c r="CS6" s="22">
        <f t="shared" si="10"/>
        <v>55.14</v>
      </c>
      <c r="CT6" s="22">
        <f t="shared" si="10"/>
        <v>55.89</v>
      </c>
      <c r="CU6" s="22">
        <f t="shared" si="10"/>
        <v>55.72</v>
      </c>
      <c r="CV6" s="21" t="str">
        <f>IF(CV7="","",IF(CV7="-","【-】","【"&amp;SUBSTITUTE(TEXT(CV7,"#,##0.00"),"-","△")&amp;"】"))</f>
        <v>【60.29】</v>
      </c>
      <c r="CW6" s="22">
        <f>IF(CW7="",NA(),CW7)</f>
        <v>82.49</v>
      </c>
      <c r="CX6" s="22">
        <f t="shared" ref="CX6:DF6" si="11">IF(CX7="",NA(),CX7)</f>
        <v>82.43</v>
      </c>
      <c r="CY6" s="22">
        <f t="shared" si="11"/>
        <v>85.47</v>
      </c>
      <c r="CZ6" s="22">
        <f t="shared" si="11"/>
        <v>85.15</v>
      </c>
      <c r="DA6" s="22">
        <f t="shared" si="11"/>
        <v>83.81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59.78</v>
      </c>
      <c r="DI6" s="22">
        <f t="shared" ref="DI6:DQ6" si="12">IF(DI7="",NA(),DI7)</f>
        <v>59.8</v>
      </c>
      <c r="DJ6" s="22">
        <f t="shared" si="12"/>
        <v>61.17</v>
      </c>
      <c r="DK6" s="22">
        <f t="shared" si="12"/>
        <v>60.15</v>
      </c>
      <c r="DL6" s="22">
        <f t="shared" si="12"/>
        <v>60</v>
      </c>
      <c r="DM6" s="22">
        <f t="shared" si="12"/>
        <v>48.05</v>
      </c>
      <c r="DN6" s="22">
        <f t="shared" si="12"/>
        <v>48.87</v>
      </c>
      <c r="DO6" s="22">
        <f t="shared" si="12"/>
        <v>49.92</v>
      </c>
      <c r="DP6" s="22">
        <f t="shared" si="12"/>
        <v>50.63</v>
      </c>
      <c r="DQ6" s="22">
        <f t="shared" si="12"/>
        <v>51.29</v>
      </c>
      <c r="DR6" s="21" t="str">
        <f>IF(DR7="","",IF(DR7="-","【-】","【"&amp;SUBSTITUTE(TEXT(DR7,"#,##0.00"),"-","△")&amp;"】"))</f>
        <v>【50.88】</v>
      </c>
      <c r="DS6" s="22">
        <f>IF(DS7="",NA(),DS7)</f>
        <v>21.93</v>
      </c>
      <c r="DT6" s="22">
        <f t="shared" ref="DT6:EB6" si="13">IF(DT7="",NA(),DT7)</f>
        <v>20.95</v>
      </c>
      <c r="DU6" s="22">
        <f t="shared" si="13"/>
        <v>23.83</v>
      </c>
      <c r="DV6" s="22">
        <f t="shared" si="13"/>
        <v>25.15</v>
      </c>
      <c r="DW6" s="22">
        <f t="shared" si="13"/>
        <v>26.63</v>
      </c>
      <c r="DX6" s="22">
        <f t="shared" si="13"/>
        <v>13.39</v>
      </c>
      <c r="DY6" s="22">
        <f t="shared" si="13"/>
        <v>14.85</v>
      </c>
      <c r="DZ6" s="22">
        <f t="shared" si="13"/>
        <v>16.88</v>
      </c>
      <c r="EA6" s="22">
        <f t="shared" si="13"/>
        <v>18.28</v>
      </c>
      <c r="EB6" s="22">
        <f t="shared" si="13"/>
        <v>19.61</v>
      </c>
      <c r="EC6" s="21" t="str">
        <f>IF(EC7="","",IF(EC7="-","【-】","【"&amp;SUBSTITUTE(TEXT(EC7,"#,##0.00"),"-","△")&amp;"】"))</f>
        <v>【22.30】</v>
      </c>
      <c r="ED6" s="22">
        <f>IF(ED7="",NA(),ED7)</f>
        <v>0.43</v>
      </c>
      <c r="EE6" s="22">
        <f t="shared" ref="EE6:EM6" si="14">IF(EE7="",NA(),EE7)</f>
        <v>1.68</v>
      </c>
      <c r="EF6" s="22">
        <f t="shared" si="14"/>
        <v>0.39</v>
      </c>
      <c r="EG6" s="22">
        <f t="shared" si="14"/>
        <v>1.58</v>
      </c>
      <c r="EH6" s="22">
        <f t="shared" si="14"/>
        <v>1.1200000000000001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454214</v>
      </c>
      <c r="D7" s="24">
        <v>46</v>
      </c>
      <c r="E7" s="24">
        <v>1</v>
      </c>
      <c r="F7" s="24">
        <v>0</v>
      </c>
      <c r="G7" s="24">
        <v>1</v>
      </c>
      <c r="H7" s="24" t="s">
        <v>93</v>
      </c>
      <c r="I7" s="24" t="s">
        <v>94</v>
      </c>
      <c r="J7" s="24" t="s">
        <v>95</v>
      </c>
      <c r="K7" s="24" t="s">
        <v>96</v>
      </c>
      <c r="L7" s="24" t="s">
        <v>97</v>
      </c>
      <c r="M7" s="24" t="s">
        <v>98</v>
      </c>
      <c r="N7" s="25" t="s">
        <v>99</v>
      </c>
      <c r="O7" s="25">
        <v>60.67</v>
      </c>
      <c r="P7" s="25">
        <v>95.74</v>
      </c>
      <c r="Q7" s="25">
        <v>2640</v>
      </c>
      <c r="R7" s="25">
        <v>17644</v>
      </c>
      <c r="S7" s="25">
        <v>120.4</v>
      </c>
      <c r="T7" s="25">
        <v>146.54</v>
      </c>
      <c r="U7" s="25">
        <v>16727</v>
      </c>
      <c r="V7" s="25">
        <v>11.88</v>
      </c>
      <c r="W7" s="25">
        <v>1408</v>
      </c>
      <c r="X7" s="25">
        <v>117.2</v>
      </c>
      <c r="Y7" s="25">
        <v>119.94</v>
      </c>
      <c r="Z7" s="25">
        <v>131.27000000000001</v>
      </c>
      <c r="AA7" s="25">
        <v>139.31</v>
      </c>
      <c r="AB7" s="25">
        <v>132.18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344.18</v>
      </c>
      <c r="AU7" s="25">
        <v>297.02</v>
      </c>
      <c r="AV7" s="25">
        <v>356.88</v>
      </c>
      <c r="AW7" s="25">
        <v>432.97</v>
      </c>
      <c r="AX7" s="25">
        <v>338.8</v>
      </c>
      <c r="AY7" s="25">
        <v>359.47</v>
      </c>
      <c r="AZ7" s="25">
        <v>369.69</v>
      </c>
      <c r="BA7" s="25">
        <v>379.08</v>
      </c>
      <c r="BB7" s="25">
        <v>367.55</v>
      </c>
      <c r="BC7" s="25">
        <v>378.56</v>
      </c>
      <c r="BD7" s="25">
        <v>261.51</v>
      </c>
      <c r="BE7" s="25">
        <v>373.8</v>
      </c>
      <c r="BF7" s="25">
        <v>382.97</v>
      </c>
      <c r="BG7" s="25">
        <v>329.87</v>
      </c>
      <c r="BH7" s="25">
        <v>401.93</v>
      </c>
      <c r="BI7" s="25">
        <v>325.33</v>
      </c>
      <c r="BJ7" s="25">
        <v>401.79</v>
      </c>
      <c r="BK7" s="25">
        <v>402.99</v>
      </c>
      <c r="BL7" s="25">
        <v>398.98</v>
      </c>
      <c r="BM7" s="25">
        <v>418.68</v>
      </c>
      <c r="BN7" s="25">
        <v>395.68</v>
      </c>
      <c r="BO7" s="25">
        <v>265.16000000000003</v>
      </c>
      <c r="BP7" s="25">
        <v>115.1</v>
      </c>
      <c r="BQ7" s="25">
        <v>119.86</v>
      </c>
      <c r="BR7" s="25">
        <v>132.46</v>
      </c>
      <c r="BS7" s="25">
        <v>112.47</v>
      </c>
      <c r="BT7" s="25">
        <v>132.4</v>
      </c>
      <c r="BU7" s="25">
        <v>100.12</v>
      </c>
      <c r="BV7" s="25">
        <v>98.66</v>
      </c>
      <c r="BW7" s="25">
        <v>98.64</v>
      </c>
      <c r="BX7" s="25">
        <v>94.78</v>
      </c>
      <c r="BY7" s="25">
        <v>97.59</v>
      </c>
      <c r="BZ7" s="25">
        <v>102.35</v>
      </c>
      <c r="CA7" s="25">
        <v>105.69</v>
      </c>
      <c r="CB7" s="25">
        <v>101.68</v>
      </c>
      <c r="CC7" s="25">
        <v>106.12</v>
      </c>
      <c r="CD7" s="25">
        <v>105.78</v>
      </c>
      <c r="CE7" s="25">
        <v>110.53</v>
      </c>
      <c r="CF7" s="25">
        <v>174.97</v>
      </c>
      <c r="CG7" s="25">
        <v>178.59</v>
      </c>
      <c r="CH7" s="25">
        <v>178.92</v>
      </c>
      <c r="CI7" s="25">
        <v>181.3</v>
      </c>
      <c r="CJ7" s="25">
        <v>181.71</v>
      </c>
      <c r="CK7" s="25">
        <v>167.74</v>
      </c>
      <c r="CL7" s="25">
        <v>59.34</v>
      </c>
      <c r="CM7" s="25">
        <v>76.22</v>
      </c>
      <c r="CN7" s="25">
        <v>72.88</v>
      </c>
      <c r="CO7" s="25">
        <v>72.47</v>
      </c>
      <c r="CP7" s="25">
        <v>72.81</v>
      </c>
      <c r="CQ7" s="25">
        <v>55.63</v>
      </c>
      <c r="CR7" s="25">
        <v>55.03</v>
      </c>
      <c r="CS7" s="25">
        <v>55.14</v>
      </c>
      <c r="CT7" s="25">
        <v>55.89</v>
      </c>
      <c r="CU7" s="25">
        <v>55.72</v>
      </c>
      <c r="CV7" s="25">
        <v>60.29</v>
      </c>
      <c r="CW7" s="25">
        <v>82.49</v>
      </c>
      <c r="CX7" s="25">
        <v>82.43</v>
      </c>
      <c r="CY7" s="25">
        <v>85.47</v>
      </c>
      <c r="CZ7" s="25">
        <v>85.15</v>
      </c>
      <c r="DA7" s="25">
        <v>83.81</v>
      </c>
      <c r="DB7" s="25">
        <v>82.04</v>
      </c>
      <c r="DC7" s="25">
        <v>81.900000000000006</v>
      </c>
      <c r="DD7" s="25">
        <v>81.39</v>
      </c>
      <c r="DE7" s="25">
        <v>81.27</v>
      </c>
      <c r="DF7" s="25">
        <v>81.260000000000005</v>
      </c>
      <c r="DG7" s="25">
        <v>90.12</v>
      </c>
      <c r="DH7" s="25">
        <v>59.78</v>
      </c>
      <c r="DI7" s="25">
        <v>59.8</v>
      </c>
      <c r="DJ7" s="25">
        <v>61.17</v>
      </c>
      <c r="DK7" s="25">
        <v>60.15</v>
      </c>
      <c r="DL7" s="25">
        <v>60</v>
      </c>
      <c r="DM7" s="25">
        <v>48.05</v>
      </c>
      <c r="DN7" s="25">
        <v>48.87</v>
      </c>
      <c r="DO7" s="25">
        <v>49.92</v>
      </c>
      <c r="DP7" s="25">
        <v>50.63</v>
      </c>
      <c r="DQ7" s="25">
        <v>51.29</v>
      </c>
      <c r="DR7" s="25">
        <v>50.88</v>
      </c>
      <c r="DS7" s="25">
        <v>21.93</v>
      </c>
      <c r="DT7" s="25">
        <v>20.95</v>
      </c>
      <c r="DU7" s="25">
        <v>23.83</v>
      </c>
      <c r="DV7" s="25">
        <v>25.15</v>
      </c>
      <c r="DW7" s="25">
        <v>26.63</v>
      </c>
      <c r="DX7" s="25">
        <v>13.39</v>
      </c>
      <c r="DY7" s="25">
        <v>14.85</v>
      </c>
      <c r="DZ7" s="25">
        <v>16.88</v>
      </c>
      <c r="EA7" s="25">
        <v>18.28</v>
      </c>
      <c r="EB7" s="25">
        <v>19.61</v>
      </c>
      <c r="EC7" s="25">
        <v>22.3</v>
      </c>
      <c r="ED7" s="25">
        <v>0.43</v>
      </c>
      <c r="EE7" s="25">
        <v>1.68</v>
      </c>
      <c r="EF7" s="25">
        <v>0.39</v>
      </c>
      <c r="EG7" s="25">
        <v>1.58</v>
      </c>
      <c r="EH7" s="25">
        <v>1.1200000000000001</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2023-02-16T01:29:38Z</cp:lastPrinted>
  <dcterms:created xsi:type="dcterms:W3CDTF">2022-12-01T01:06:49Z</dcterms:created>
  <dcterms:modified xsi:type="dcterms:W3CDTF">2023-02-21T08:43:47Z</dcterms:modified>
  <cp:category/>
</cp:coreProperties>
</file>