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上水道\"/>
    </mc:Choice>
  </mc:AlternateContent>
  <xr:revisionPtr revIDLastSave="0" documentId="13_ncr:1_{BBC383DA-E3A0-4F49-9964-EF1542686755}" xr6:coauthVersionLast="47" xr6:coauthVersionMax="47" xr10:uidLastSave="{00000000-0000-0000-0000-000000000000}"/>
  <workbookProtection workbookAlgorithmName="SHA-512" workbookHashValue="7pUTlwsnVTO2bpo/VQYNyQMJKYmzkB5M6Jx2D0ZkedXfcML/3xa3L6e8yVRWuSsZHGL8lag6b4WKH57qEM+/AQ==" workbookSaltValue="jxAkCyZ3clDqVAyqVtHrAw=="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W10" i="4" s="1"/>
  <c r="P6" i="5"/>
  <c r="P10" i="4" s="1"/>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L10" i="4"/>
  <c r="I10" i="4"/>
  <c r="BB8" i="4"/>
  <c r="AT8" i="4"/>
  <c r="AD8" i="4"/>
  <c r="W8" i="4"/>
  <c r="P8" i="4"/>
  <c r="B8" i="4"/>
  <c r="B6" i="4"/>
</calcChain>
</file>

<file path=xl/sharedStrings.xml><?xml version="1.0" encoding="utf-8"?>
<sst xmlns="http://schemas.openxmlformats.org/spreadsheetml/2006/main" count="231" uniqueCount="115">
  <si>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</si>
  <si>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</si>
  <si>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</si>
  <si>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</si>
  <si>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</si>
  <si>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</si>
  <si>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</si>
  <si>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</si>
  <si>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</si>
  <si>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</si>
  <si>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</si>
  <si>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</si>
  <si>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</si>
  <si>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</si>
  <si>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</si>
  <si>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</si>
  <si>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</si>
  <si>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</si>
  <si>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</si>
  <si>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</si>
  <si>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</si>
  <si>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</si>
  <si>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</si>
  <si>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</si>
  <si>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</si>
  <si>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</si>
  <si>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</si>
  <si>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</si>
  <si>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</si>
  <si>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</si>
  <si>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</si>
  <si>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</si>
  <si>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</si>
  <si>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</si>
  <si>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</si>
  <si>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</si>
  <si>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</si>
  <si>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</si>
  <si>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</si>
  <si>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</si>
  <si>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</si>
  <si>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</si>
  <si>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</si>
  <si>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</si>
  <si>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</si>
  <si>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</si>
  <si>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</si>
  <si>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</si>
  <si>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</si>
  <si>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</si>
  <si>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</si>
  <si>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</si>
  <si>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</si>
  <si>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</si>
  <si>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</si>
  <si>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</si>
  <si>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</si>
  <si>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</si>
  <si>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</si>
  <si>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</si>
  <si>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</si>
  <si>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</si>
  <si>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</si>
  <si>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</si>
  <si>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</si>
  <si>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</si>
  <si>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</si>
  <si>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</si>
  <si>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</si>
  <si>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</si>
  <si>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</si>
  <si>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</si>
  <si>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</si>
  <si>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</si>
  <si>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</si>
  <si>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</si>
  <si>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</si>
  <si>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</si>
  <si>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</si>
  <si>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</si>
  <si>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</si>
  <si>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</si>
  <si>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</si>
  <si>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</si>
  <si>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</si>
  <si>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</si>
  <si>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</si>
  <si>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</si>
  <si>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</si>
  <si>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</si>
  <si>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</si>
  <si>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</si>
  <si>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</si>
  <si>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一ツ瀬川営農飲雑用水広域水道企業団</t>
  </si>
  <si>
    <t>法適用</t>
  </si>
  <si>
    <t>水道事業</t>
  </si>
  <si>
    <t>末端給水事業</t>
  </si>
  <si>
    <t>A8</t>
  </si>
  <si>
    <t>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</si>
  <si>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</si>
  <si>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</si>
  <si>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</si>
  <si>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</si>
  <si>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</si>
  <si>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</si>
  <si>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</si>
  <si>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</si>
  <si>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</si>
  <si>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</si>
  <si>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</si>
  <si>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</si>
  <si>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</si>
  <si>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「①有形固定資産減価償却率」については、年々増加傾向にあり、今後も増加していくと推察されます。
「②管路経年化率」については、管路の経過年数が耐用年数に達していないため、0％となっています。最初に布設した管路が昭和57年度に施工されており、あと1年で耐用年数を迎えます。
「③管路更新率」については、類似団体と比較して低くなっています。
今後はアセットマネジメントの活用を図り、将来老朽化を迎える管路を計画的に更新し、特に基幹管路の更新を優先していきます。</t>
    <rPh sb="2" eb="8">
      <t>ユウケイコテイシサン</t>
    </rPh>
    <rPh sb="8" eb="13">
      <t>ゲンカショウキャクリツ</t>
    </rPh>
    <rPh sb="20" eb="24">
      <t>ネンネンゾウカ</t>
    </rPh>
    <rPh sb="24" eb="26">
      <t>ケイコウ</t>
    </rPh>
    <rPh sb="30" eb="32">
      <t>コンゴ</t>
    </rPh>
    <rPh sb="33" eb="35">
      <t>ゾウカ</t>
    </rPh>
    <rPh sb="40" eb="42">
      <t>スイサツ</t>
    </rPh>
    <rPh sb="50" eb="56">
      <t>カンロケイネンカリツ</t>
    </rPh>
    <rPh sb="63" eb="65">
      <t>カンロ</t>
    </rPh>
    <rPh sb="66" eb="70">
      <t>ケイカネンスウ</t>
    </rPh>
    <rPh sb="71" eb="75">
      <t>タイヨウネンスウ</t>
    </rPh>
    <rPh sb="76" eb="77">
      <t>タッ</t>
    </rPh>
    <rPh sb="95" eb="97">
      <t>サイショ</t>
    </rPh>
    <rPh sb="98" eb="100">
      <t>フセツ</t>
    </rPh>
    <rPh sb="102" eb="104">
      <t>カンロ</t>
    </rPh>
    <rPh sb="105" eb="107">
      <t>ショウワ</t>
    </rPh>
    <rPh sb="109" eb="111">
      <t>ネンド</t>
    </rPh>
    <rPh sb="112" eb="114">
      <t>セコウ</t>
    </rPh>
    <rPh sb="123" eb="124">
      <t>ネン</t>
    </rPh>
    <rPh sb="125" eb="129">
      <t>タイヨウネンスウ</t>
    </rPh>
    <rPh sb="130" eb="131">
      <t>ムカ</t>
    </rPh>
    <rPh sb="138" eb="142">
      <t>カンロコウシン</t>
    </rPh>
    <rPh sb="142" eb="143">
      <t>リツ</t>
    </rPh>
    <rPh sb="150" eb="154">
      <t>ルイジダンタイ</t>
    </rPh>
    <rPh sb="155" eb="157">
      <t>ヒカク</t>
    </rPh>
    <rPh sb="159" eb="160">
      <t>ヒク</t>
    </rPh>
    <rPh sb="169" eb="171">
      <t>コンゴ</t>
    </rPh>
    <rPh sb="183" eb="185">
      <t>カツヨウ</t>
    </rPh>
    <rPh sb="186" eb="187">
      <t>ハカ</t>
    </rPh>
    <rPh sb="189" eb="194">
      <t>ショウライロウキュウカ</t>
    </rPh>
    <rPh sb="195" eb="196">
      <t>ムカ</t>
    </rPh>
    <rPh sb="198" eb="200">
      <t>カンロ</t>
    </rPh>
    <rPh sb="201" eb="204">
      <t>ケイカクテキ</t>
    </rPh>
    <rPh sb="205" eb="207">
      <t>コウシン</t>
    </rPh>
    <rPh sb="209" eb="210">
      <t>トク</t>
    </rPh>
    <rPh sb="211" eb="213">
      <t>キカン</t>
    </rPh>
    <rPh sb="213" eb="215">
      <t>カンロ</t>
    </rPh>
    <rPh sb="216" eb="218">
      <t>コウシン</t>
    </rPh>
    <rPh sb="219" eb="221">
      <t>ユウセン</t>
    </rPh>
    <phoneticPr fontId="4"/>
  </si>
  <si>
    <t xml:space="preserve">当企業団の水道事業は、現時点では良好と判断されていますが、今後は給水人口等の減少による給水収益の減少、企業債償還の増加が懸念されます。
また、老朽施設の更新や老朽管の布設替など設備投資の需要はさらに増加していくことから厳しい状況を迎えます。
今後は、限られた財源の中で計画的かつ効率的に推進していくために、アセットマネジメントの活用、経営戦略に基づき計画的に事業を運営する必要があります。また、近隣事業体との経営統合等広域化についても検討を進めながら、より安定した事業運営に努めていきます。
</t>
    <rPh sb="0" eb="4">
      <t>トウキギョウダン</t>
    </rPh>
    <rPh sb="5" eb="9">
      <t>スイドウジギョウ</t>
    </rPh>
    <rPh sb="11" eb="14">
      <t>ゲンジテン</t>
    </rPh>
    <rPh sb="16" eb="18">
      <t>リョウコウ</t>
    </rPh>
    <rPh sb="19" eb="21">
      <t>ハンダン</t>
    </rPh>
    <rPh sb="29" eb="31">
      <t>コンゴ</t>
    </rPh>
    <rPh sb="32" eb="36">
      <t>キュウスイジンコウ</t>
    </rPh>
    <rPh sb="36" eb="37">
      <t>トウ</t>
    </rPh>
    <rPh sb="38" eb="40">
      <t>ゲンショウ</t>
    </rPh>
    <rPh sb="43" eb="47">
      <t>キュウスイシュウエキ</t>
    </rPh>
    <rPh sb="48" eb="50">
      <t>ゲンショウ</t>
    </rPh>
    <rPh sb="51" eb="56">
      <t>キギョウサイショウカン</t>
    </rPh>
    <rPh sb="57" eb="59">
      <t>ゾウカ</t>
    </rPh>
    <rPh sb="60" eb="62">
      <t>ケネン</t>
    </rPh>
    <rPh sb="71" eb="75">
      <t>ロウキュウシセツ</t>
    </rPh>
    <rPh sb="76" eb="78">
      <t>コウシン</t>
    </rPh>
    <rPh sb="79" eb="82">
      <t>ロウキュウカン</t>
    </rPh>
    <rPh sb="83" eb="86">
      <t>フセツカ</t>
    </rPh>
    <rPh sb="93" eb="95">
      <t>ジュヨウ</t>
    </rPh>
    <rPh sb="99" eb="101">
      <t>ゾウカ</t>
    </rPh>
    <rPh sb="109" eb="110">
      <t>キビ</t>
    </rPh>
    <rPh sb="112" eb="114">
      <t>ジョウキョウ</t>
    </rPh>
    <rPh sb="115" eb="116">
      <t>ムカ</t>
    </rPh>
    <rPh sb="121" eb="123">
      <t>コンゴ</t>
    </rPh>
    <rPh sb="125" eb="126">
      <t>カギ</t>
    </rPh>
    <rPh sb="129" eb="131">
      <t>ザイゲン</t>
    </rPh>
    <rPh sb="132" eb="133">
      <t>ナカ</t>
    </rPh>
    <rPh sb="134" eb="137">
      <t>ケイカクテキ</t>
    </rPh>
    <rPh sb="139" eb="142">
      <t>コウリツテキ</t>
    </rPh>
    <rPh sb="143" eb="145">
      <t>スイシン</t>
    </rPh>
    <rPh sb="164" eb="166">
      <t>カツヨウ</t>
    </rPh>
    <rPh sb="167" eb="171">
      <t>ケイエイセンリャク</t>
    </rPh>
    <rPh sb="172" eb="173">
      <t>モト</t>
    </rPh>
    <rPh sb="175" eb="178">
      <t>ケイカクテキ</t>
    </rPh>
    <rPh sb="179" eb="181">
      <t>ジギョウ</t>
    </rPh>
    <rPh sb="182" eb="184">
      <t>ウンエイ</t>
    </rPh>
    <rPh sb="186" eb="188">
      <t>ヒツヨウ</t>
    </rPh>
    <rPh sb="197" eb="202">
      <t>キンリンジギョウタイ</t>
    </rPh>
    <rPh sb="204" eb="208">
      <t>ケイエイトウゴウ</t>
    </rPh>
    <rPh sb="208" eb="209">
      <t>トウ</t>
    </rPh>
    <rPh sb="209" eb="212">
      <t>コウイキカ</t>
    </rPh>
    <rPh sb="217" eb="219">
      <t>ケントウ</t>
    </rPh>
    <rPh sb="220" eb="221">
      <t>スス</t>
    </rPh>
    <rPh sb="228" eb="230">
      <t>アンテイ</t>
    </rPh>
    <rPh sb="232" eb="234">
      <t>ジギョウ</t>
    </rPh>
    <rPh sb="234" eb="236">
      <t>ウンエイ</t>
    </rPh>
    <rPh sb="237" eb="238">
      <t>ツト</t>
    </rPh>
    <phoneticPr fontId="4"/>
  </si>
  <si>
    <t xml:space="preserve">「①経常収支比率」については、100％を上回っており、類似団体と比較しても高い水準にあり良好です。収益のうち長期前受金戻入（現金を伴わない収益）が4割を占めています。
「③流動比率」については、100％を超えていることから、支払能力には問題ありません。
「④企業債残高対給水収益比率」については、当企業団は県から譲り受けた施設で事業を運営しており、拡張時の借入れがないため、類似団体と比べ低くなっています。今後も施設の更新等の財源に企業債が考えられますので、上昇傾向が予想され注意が必要です。
「⑤料金回収率」については、100％を超えており、現時点では経営の健全化が保たれています。
「⑥給水原価」については、類似団体と比べると低い状況にあり、類似団体よりも少ない経費で給水が行えています。しかし、修繕費や委託料等の増加、給水収益（有収水量）の減少が見込まれ、給水原価の増加が予想されます。今後も更なる経費節減に努めます。
「⑦施設利用率」については、近年横ばいの状態で平均を上回っており、適正な規模と考えられます。
「⑧有収率」については、類似団体と比較して高い水準で推移していますが、今後も漏水調査を継続的に行い、更なる有収率の向上に努めます。
</t>
    <rPh sb="2" eb="8">
      <t>ケイジョウシュウシヒリツ</t>
    </rPh>
    <rPh sb="20" eb="22">
      <t>ウワマワ</t>
    </rPh>
    <rPh sb="21" eb="22">
      <t>イジョウ</t>
    </rPh>
    <rPh sb="27" eb="31">
      <t>ルイジダンタイ</t>
    </rPh>
    <rPh sb="32" eb="34">
      <t>ヒカク</t>
    </rPh>
    <rPh sb="37" eb="38">
      <t>タカ</t>
    </rPh>
    <rPh sb="39" eb="41">
      <t>スイジュン</t>
    </rPh>
    <rPh sb="44" eb="46">
      <t>リョウコウ</t>
    </rPh>
    <rPh sb="49" eb="51">
      <t>シュウエキ</t>
    </rPh>
    <rPh sb="54" eb="58">
      <t>チョウキ</t>
    </rPh>
    <rPh sb="58" eb="59">
      <t>キン</t>
    </rPh>
    <rPh sb="59" eb="61">
      <t>レイニュウ</t>
    </rPh>
    <rPh sb="62" eb="64">
      <t>ゲンキン</t>
    </rPh>
    <rPh sb="65" eb="66">
      <t>トモ</t>
    </rPh>
    <rPh sb="69" eb="71">
      <t>シュウエキ</t>
    </rPh>
    <rPh sb="74" eb="75">
      <t>ワリ</t>
    </rPh>
    <rPh sb="76" eb="77">
      <t>シ</t>
    </rPh>
    <rPh sb="86" eb="90">
      <t>リュウドウヒリツ</t>
    </rPh>
    <rPh sb="102" eb="103">
      <t>コ</t>
    </rPh>
    <rPh sb="112" eb="114">
      <t>シハライ</t>
    </rPh>
    <rPh sb="114" eb="116">
      <t>ノウリョク</t>
    </rPh>
    <rPh sb="118" eb="120">
      <t>モンダイ</t>
    </rPh>
    <rPh sb="129" eb="132">
      <t>キギョウサイ</t>
    </rPh>
    <rPh sb="132" eb="134">
      <t>ザンダカ</t>
    </rPh>
    <rPh sb="134" eb="135">
      <t>タイ</t>
    </rPh>
    <rPh sb="135" eb="137">
      <t>キュウスイ</t>
    </rPh>
    <rPh sb="137" eb="141">
      <t>シュウエキヒリツ</t>
    </rPh>
    <rPh sb="148" eb="152">
      <t>トウキギョウダン</t>
    </rPh>
    <rPh sb="153" eb="154">
      <t>ケン</t>
    </rPh>
    <rPh sb="156" eb="157">
      <t>ユズ</t>
    </rPh>
    <rPh sb="158" eb="159">
      <t>ウ</t>
    </rPh>
    <rPh sb="161" eb="163">
      <t>シセツ</t>
    </rPh>
    <rPh sb="164" eb="166">
      <t>ジギョウ</t>
    </rPh>
    <rPh sb="167" eb="169">
      <t>ウンエイ</t>
    </rPh>
    <rPh sb="174" eb="176">
      <t>カクチョウ</t>
    </rPh>
    <rPh sb="176" eb="177">
      <t>ジ</t>
    </rPh>
    <rPh sb="178" eb="180">
      <t>カリイレ</t>
    </rPh>
    <rPh sb="187" eb="191">
      <t>ルイジダンタイ</t>
    </rPh>
    <rPh sb="192" eb="193">
      <t>クラ</t>
    </rPh>
    <rPh sb="194" eb="195">
      <t>ヒク</t>
    </rPh>
    <rPh sb="203" eb="205">
      <t>コンゴ</t>
    </rPh>
    <rPh sb="206" eb="208">
      <t>シセツ</t>
    </rPh>
    <rPh sb="209" eb="212">
      <t>コウシントウ</t>
    </rPh>
    <rPh sb="213" eb="215">
      <t>ザイゲン</t>
    </rPh>
    <rPh sb="216" eb="219">
      <t>キギョウサイ</t>
    </rPh>
    <rPh sb="220" eb="221">
      <t>カンガ</t>
    </rPh>
    <rPh sb="229" eb="231">
      <t>ジョウショウ</t>
    </rPh>
    <rPh sb="231" eb="233">
      <t>ケイコウ</t>
    </rPh>
    <rPh sb="234" eb="236">
      <t>ヨソウ</t>
    </rPh>
    <rPh sb="238" eb="240">
      <t>チュウイ</t>
    </rPh>
    <rPh sb="241" eb="243">
      <t>ヒツヨウ</t>
    </rPh>
    <rPh sb="249" eb="254">
      <t>リョウキンカイシュウリツ</t>
    </rPh>
    <rPh sb="266" eb="267">
      <t>コ</t>
    </rPh>
    <rPh sb="272" eb="275">
      <t>ゲンジテン</t>
    </rPh>
    <rPh sb="277" eb="279">
      <t>ケイエイ</t>
    </rPh>
    <rPh sb="280" eb="283">
      <t>ケンゼンカ</t>
    </rPh>
    <rPh sb="284" eb="285">
      <t>タモ</t>
    </rPh>
    <rPh sb="295" eb="299">
      <t>キュウスイゲンカ</t>
    </rPh>
    <rPh sb="306" eb="310">
      <t>ルイジダンタイ</t>
    </rPh>
    <rPh sb="311" eb="312">
      <t>クラ</t>
    </rPh>
    <rPh sb="315" eb="316">
      <t>ヒク</t>
    </rPh>
    <rPh sb="317" eb="319">
      <t>ジョウキョウ</t>
    </rPh>
    <rPh sb="323" eb="327">
      <t>ルイジダンタイ</t>
    </rPh>
    <rPh sb="330" eb="331">
      <t>スク</t>
    </rPh>
    <rPh sb="333" eb="335">
      <t>ケイヒ</t>
    </rPh>
    <rPh sb="336" eb="338">
      <t>キュウスイ</t>
    </rPh>
    <rPh sb="339" eb="340">
      <t>オコナ</t>
    </rPh>
    <rPh sb="350" eb="353">
      <t>シュウゼンヒ</t>
    </rPh>
    <rPh sb="354" eb="358">
      <t>イタクリョウトウ</t>
    </rPh>
    <rPh sb="359" eb="361">
      <t>ゾウカ</t>
    </rPh>
    <rPh sb="362" eb="366">
      <t>キュウスイシュウエキ</t>
    </rPh>
    <rPh sb="367" eb="371">
      <t>ユウシュウスイリョウ</t>
    </rPh>
    <rPh sb="373" eb="375">
      <t>ゲンショウ</t>
    </rPh>
    <rPh sb="376" eb="378">
      <t>ミコ</t>
    </rPh>
    <rPh sb="381" eb="385">
      <t>キュウスイゲンカ</t>
    </rPh>
    <rPh sb="386" eb="388">
      <t>ゾウカ</t>
    </rPh>
    <rPh sb="389" eb="391">
      <t>ヨソウ</t>
    </rPh>
    <rPh sb="396" eb="398">
      <t>コンゴ</t>
    </rPh>
    <rPh sb="399" eb="400">
      <t>サラ</t>
    </rPh>
    <rPh sb="402" eb="406">
      <t>ケイヒセツゲン</t>
    </rPh>
    <rPh sb="407" eb="408">
      <t>ツト</t>
    </rPh>
    <rPh sb="415" eb="420">
      <t>シセツリヨウリツ</t>
    </rPh>
    <rPh sb="427" eb="429">
      <t>キンネン</t>
    </rPh>
    <rPh sb="429" eb="430">
      <t>ヨコ</t>
    </rPh>
    <rPh sb="433" eb="435">
      <t>ジョウタイ</t>
    </rPh>
    <rPh sb="436" eb="438">
      <t>ヘイキン</t>
    </rPh>
    <rPh sb="439" eb="441">
      <t>ウワマワ</t>
    </rPh>
    <rPh sb="446" eb="448">
      <t>テキセイ</t>
    </rPh>
    <rPh sb="449" eb="451">
      <t>キボ</t>
    </rPh>
    <rPh sb="452" eb="453">
      <t>カンガ</t>
    </rPh>
    <rPh sb="462" eb="465">
      <t>ユウシュウリツ</t>
    </rPh>
    <rPh sb="472" eb="476">
      <t>ルイジダンタイ</t>
    </rPh>
    <rPh sb="477" eb="479">
      <t>ヒカク</t>
    </rPh>
    <rPh sb="481" eb="482">
      <t>タカ</t>
    </rPh>
    <rPh sb="483" eb="485">
      <t>スイジュン</t>
    </rPh>
    <rPh sb="486" eb="488">
      <t>スイイ</t>
    </rPh>
    <rPh sb="495" eb="497">
      <t>コンゴ</t>
    </rPh>
    <rPh sb="498" eb="500">
      <t>ロウスイ</t>
    </rPh>
    <rPh sb="500" eb="502">
      <t>チョウサ</t>
    </rPh>
    <rPh sb="503" eb="506">
      <t>ケイゾクテキ</t>
    </rPh>
    <rPh sb="507" eb="508">
      <t>オコナ</t>
    </rPh>
    <rPh sb="510" eb="511">
      <t>サラ</t>
    </rPh>
    <rPh sb="513" eb="516">
      <t>ユウシュウリツ</t>
    </rPh>
    <rPh sb="517" eb="519">
      <t>コウジョウ</t>
    </rPh>
    <rPh sb="520" eb="52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</si>
</sst>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78-4DEE-9790-4F0217FD568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1E78-4DEE-9790-4F0217FD568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69.72</c:v>
                </c:pt>
                <c:pt idx="1">
                  <c:v>69.47</c:v>
                </c:pt>
                <c:pt idx="2">
                  <c:v>78.8</c:v>
                </c:pt>
                <c:pt idx="3">
                  <c:v>74.06</c:v>
                </c:pt>
                <c:pt idx="4">
                  <c:v>71.849999999999994</c:v>
                </c:pt>
              </c:numCache>
            </c:numRef>
          </c:val>
          <c:extLst>
            <c:ext xmlns:c16="http://schemas.microsoft.com/office/drawing/2014/chart" uri="{C3380CC4-5D6E-409C-BE32-E72D297353CC}">
              <c16:uniqueId val="{00000000-D7E4-4A47-B448-15663399B56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D7E4-4A47-B448-15663399B56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86.42</c:v>
                </c:pt>
                <c:pt idx="1">
                  <c:v>86.23</c:v>
                </c:pt>
                <c:pt idx="2">
                  <c:v>74.58</c:v>
                </c:pt>
                <c:pt idx="3">
                  <c:v>82.52</c:v>
                </c:pt>
                <c:pt idx="4">
                  <c:v>81.87</c:v>
                </c:pt>
              </c:numCache>
            </c:numRef>
          </c:val>
          <c:extLst>
            <c:ext xmlns:c16="http://schemas.microsoft.com/office/drawing/2014/chart" uri="{C3380CC4-5D6E-409C-BE32-E72D297353CC}">
              <c16:uniqueId val="{00000000-FA94-4EFA-9A50-DEA2357EA47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FA94-4EFA-9A50-DEA2357EA47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113.72</c:v>
                </c:pt>
                <c:pt idx="1">
                  <c:v>109.41</c:v>
                </c:pt>
                <c:pt idx="2">
                  <c:v>106.75</c:v>
                </c:pt>
                <c:pt idx="3">
                  <c:v>109.4</c:v>
                </c:pt>
                <c:pt idx="4">
                  <c:v>110.15</c:v>
                </c:pt>
              </c:numCache>
            </c:numRef>
          </c:val>
          <c:extLst>
            <c:ext xmlns:c16="http://schemas.microsoft.com/office/drawing/2014/chart" uri="{C3380CC4-5D6E-409C-BE32-E72D297353CC}">
              <c16:uniqueId val="{00000000-4984-4B56-869C-6CC6F6748C0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4984-4B56-869C-6CC6F6748C0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60.11</c:v>
                </c:pt>
                <c:pt idx="1">
                  <c:v>62.81</c:v>
                </c:pt>
                <c:pt idx="2">
                  <c:v>63.73</c:v>
                </c:pt>
                <c:pt idx="3">
                  <c:v>65.790000000000006</c:v>
                </c:pt>
                <c:pt idx="4">
                  <c:v>67.78</c:v>
                </c:pt>
              </c:numCache>
            </c:numRef>
          </c:val>
          <c:extLst>
            <c:ext xmlns:c16="http://schemas.microsoft.com/office/drawing/2014/chart" uri="{C3380CC4-5D6E-409C-BE32-E72D297353CC}">
              <c16:uniqueId val="{00000000-FA2F-43D3-AFF1-322863D4489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FA2F-43D3-AFF1-322863D4489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B2-451F-94DB-917B6CE1921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F6B2-451F-94DB-917B6CE1921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25-404D-B7C8-2FD725411D4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3125-404D-B7C8-2FD725411D4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1403.31</c:v>
                </c:pt>
                <c:pt idx="1">
                  <c:v>1800.18</c:v>
                </c:pt>
                <c:pt idx="2">
                  <c:v>1663.47</c:v>
                </c:pt>
                <c:pt idx="3">
                  <c:v>860.06</c:v>
                </c:pt>
                <c:pt idx="4">
                  <c:v>1477.71</c:v>
                </c:pt>
              </c:numCache>
            </c:numRef>
          </c:val>
          <c:extLst>
            <c:ext xmlns:c16="http://schemas.microsoft.com/office/drawing/2014/chart" uri="{C3380CC4-5D6E-409C-BE32-E72D297353CC}">
              <c16:uniqueId val="{00000000-8A05-4CD4-9296-AD5F5D15318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8A05-4CD4-9296-AD5F5D15318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164.05</c:v>
                </c:pt>
                <c:pt idx="1">
                  <c:v>155.66</c:v>
                </c:pt>
                <c:pt idx="2">
                  <c:v>200.77</c:v>
                </c:pt>
                <c:pt idx="3">
                  <c:v>196.2</c:v>
                </c:pt>
                <c:pt idx="4">
                  <c:v>213.56</c:v>
                </c:pt>
              </c:numCache>
            </c:numRef>
          </c:val>
          <c:extLst>
            <c:ext xmlns:c16="http://schemas.microsoft.com/office/drawing/2014/chart" uri="{C3380CC4-5D6E-409C-BE32-E72D297353CC}">
              <c16:uniqueId val="{00000000-39DF-48A6-916A-422FBBFE1AD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39DF-48A6-916A-422FBBFE1AD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121.46</c:v>
                </c:pt>
                <c:pt idx="1">
                  <c:v>110.07</c:v>
                </c:pt>
                <c:pt idx="2">
                  <c:v>109.23</c:v>
                </c:pt>
                <c:pt idx="3">
                  <c:v>113.03</c:v>
                </c:pt>
                <c:pt idx="4">
                  <c:v>106.97</c:v>
                </c:pt>
              </c:numCache>
            </c:numRef>
          </c:val>
          <c:extLst>
            <c:ext xmlns:c16="http://schemas.microsoft.com/office/drawing/2014/chart" uri="{C3380CC4-5D6E-409C-BE32-E72D297353CC}">
              <c16:uniqueId val="{00000000-70F0-46FF-AC3B-AF131A542F1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70F0-46FF-AC3B-AF131A542F1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113.64</c:v>
                </c:pt>
                <c:pt idx="1">
                  <c:v>128.69999999999999</c:v>
                </c:pt>
                <c:pt idx="2">
                  <c:v>126.08</c:v>
                </c:pt>
                <c:pt idx="3">
                  <c:v>121.57</c:v>
                </c:pt>
                <c:pt idx="4">
                  <c:v>128.91</c:v>
                </c:pt>
              </c:numCache>
            </c:numRef>
          </c:val>
          <c:extLst>
            <c:ext xmlns:c16="http://schemas.microsoft.com/office/drawing/2014/chart" uri="{C3380CC4-5D6E-409C-BE32-E72D297353CC}">
              <c16:uniqueId val="{00000000-F9E8-481A-A2AA-22D52057415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F9E8-481A-A2AA-22D52057415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G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宮崎県　一ツ瀬川営農飲雑用水広域水道企業団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民間企業出身</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80.489999999999995</v>
      </c>
      <c r="J10" s="47"/>
      <c r="K10" s="47"/>
      <c r="L10" s="47"/>
      <c r="M10" s="47"/>
      <c r="N10" s="47"/>
      <c r="O10" s="81"/>
      <c r="P10" s="48">
        <f>データ!$P$6</f>
        <v>8.67</v>
      </c>
      <c r="Q10" s="48"/>
      <c r="R10" s="48"/>
      <c r="S10" s="48"/>
      <c r="T10" s="48"/>
      <c r="U10" s="48"/>
      <c r="V10" s="48"/>
      <c r="W10" s="45">
        <f>データ!$Q$6</f>
        <v>3146</v>
      </c>
      <c r="X10" s="45"/>
      <c r="Y10" s="45"/>
      <c r="Z10" s="45"/>
      <c r="AA10" s="45"/>
      <c r="AB10" s="45"/>
      <c r="AC10" s="45"/>
      <c r="AD10" s="2"/>
      <c r="AE10" s="2"/>
      <c r="AF10" s="2"/>
      <c r="AG10" s="2"/>
      <c r="AH10" s="2"/>
      <c r="AI10" s="2"/>
      <c r="AJ10" s="2"/>
      <c r="AK10" s="2"/>
      <c r="AL10" s="45">
        <f>データ!$U$6</f>
        <v>6133</v>
      </c>
      <c r="AM10" s="45"/>
      <c r="AN10" s="45"/>
      <c r="AO10" s="45"/>
      <c r="AP10" s="45"/>
      <c r="AQ10" s="45"/>
      <c r="AR10" s="45"/>
      <c r="AS10" s="45"/>
      <c r="AT10" s="46">
        <f>データ!$V$6</f>
        <v>66.3</v>
      </c>
      <c r="AU10" s="47"/>
      <c r="AV10" s="47"/>
      <c r="AW10" s="47"/>
      <c r="AX10" s="47"/>
      <c r="AY10" s="47"/>
      <c r="AZ10" s="47"/>
      <c r="BA10" s="47"/>
      <c r="BB10" s="48">
        <f>データ!$W$6</f>
        <v>92.5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74ZO6Iq2wzzFzU2QDkLydj3HU/ni9Bz3+O2z1wqgAmZ/lhB6VGRFb6sedPvqCbW2FubRFK3162gqjCW7cnK5Eg==" saltValue="DE2Y/xCsH0V20XBDtWEYw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458406</v>
      </c>
      <c r="D6" s="20">
        <f t="shared" si="3"/>
        <v>46</v>
      </c>
      <c r="E6" s="20">
        <f t="shared" si="3"/>
        <v>1</v>
      </c>
      <c r="F6" s="20">
        <f t="shared" si="3"/>
        <v>0</v>
      </c>
      <c r="G6" s="20">
        <f t="shared" si="3"/>
        <v>1</v>
      </c>
      <c r="H6" s="20" t="str">
        <f t="shared" si="3"/>
        <v>宮崎県　一ツ瀬川営農飲雑用水広域水道企業団</v>
      </c>
      <c r="I6" s="20" t="str">
        <f t="shared" si="3"/>
        <v>法適用</v>
      </c>
      <c r="J6" s="20" t="str">
        <f t="shared" si="3"/>
        <v>水道事業</v>
      </c>
      <c r="K6" s="20" t="str">
        <f t="shared" si="3"/>
        <v>末端給水事業</v>
      </c>
      <c r="L6" s="20" t="str">
        <f t="shared" si="3"/>
        <v>A8</v>
      </c>
      <c r="M6" s="20" t="str">
        <f t="shared" si="3"/>
        <v>民間企業出身</v>
      </c>
      <c r="N6" s="21" t="str">
        <f t="shared" si="3"/>
        <v>-</v>
      </c>
      <c r="O6" s="21">
        <f t="shared" si="3"/>
        <v>80.489999999999995</v>
      </c>
      <c r="P6" s="21">
        <f t="shared" si="3"/>
        <v>8.67</v>
      </c>
      <c r="Q6" s="21">
        <f t="shared" si="3"/>
        <v>3146</v>
      </c>
      <c r="R6" s="21" t="str">
        <f t="shared" si="3"/>
        <v>-</v>
      </c>
      <c r="S6" s="21" t="str">
        <f t="shared" si="3"/>
        <v>-</v>
      </c>
      <c r="T6" s="21" t="str">
        <f t="shared" si="3"/>
        <v>-</v>
      </c>
      <c r="U6" s="21">
        <f t="shared" si="3"/>
        <v>6133</v>
      </c>
      <c r="V6" s="21">
        <f t="shared" si="3"/>
        <v>66.3</v>
      </c>
      <c r="W6" s="21">
        <f t="shared" si="3"/>
        <v>92.5</v>
      </c>
      <c r="X6" s="22">
        <f>IF(X7="",NA(),X7)</f>
        <v>113.72</v>
      </c>
      <c r="Y6" s="22">
        <f t="shared" ref="Y6:AG6" si="4">IF(Y7="",NA(),Y7)</f>
        <v>109.41</v>
      </c>
      <c r="Z6" s="22">
        <f t="shared" si="4"/>
        <v>106.75</v>
      </c>
      <c r="AA6" s="22">
        <f t="shared" si="4"/>
        <v>109.4</v>
      </c>
      <c r="AB6" s="22">
        <f t="shared" si="4"/>
        <v>110.15</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1403.31</v>
      </c>
      <c r="AU6" s="22">
        <f t="shared" ref="AU6:BC6" si="6">IF(AU7="",NA(),AU7)</f>
        <v>1800.18</v>
      </c>
      <c r="AV6" s="22">
        <f t="shared" si="6"/>
        <v>1663.47</v>
      </c>
      <c r="AW6" s="22">
        <f t="shared" si="6"/>
        <v>860.06</v>
      </c>
      <c r="AX6" s="22">
        <f t="shared" si="6"/>
        <v>1477.71</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164.05</v>
      </c>
      <c r="BF6" s="22">
        <f t="shared" ref="BF6:BN6" si="7">IF(BF7="",NA(),BF7)</f>
        <v>155.66</v>
      </c>
      <c r="BG6" s="22">
        <f t="shared" si="7"/>
        <v>200.77</v>
      </c>
      <c r="BH6" s="22">
        <f t="shared" si="7"/>
        <v>196.2</v>
      </c>
      <c r="BI6" s="22">
        <f t="shared" si="7"/>
        <v>213.56</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121.46</v>
      </c>
      <c r="BQ6" s="22">
        <f t="shared" ref="BQ6:BY6" si="8">IF(BQ7="",NA(),BQ7)</f>
        <v>110.07</v>
      </c>
      <c r="BR6" s="22">
        <f t="shared" si="8"/>
        <v>109.23</v>
      </c>
      <c r="BS6" s="22">
        <f t="shared" si="8"/>
        <v>113.03</v>
      </c>
      <c r="BT6" s="22">
        <f t="shared" si="8"/>
        <v>106.97</v>
      </c>
      <c r="BU6" s="22">
        <f t="shared" si="8"/>
        <v>87.51</v>
      </c>
      <c r="BV6" s="22">
        <f t="shared" si="8"/>
        <v>84.77</v>
      </c>
      <c r="BW6" s="22">
        <f t="shared" si="8"/>
        <v>87.11</v>
      </c>
      <c r="BX6" s="22">
        <f t="shared" si="8"/>
        <v>82.78</v>
      </c>
      <c r="BY6" s="22">
        <f t="shared" si="8"/>
        <v>84.82</v>
      </c>
      <c r="BZ6" s="21" t="str">
        <f>IF(BZ7="","",IF(BZ7="-","【-】","【"&amp;SUBSTITUTE(TEXT(BZ7,"#,##0.00"),"-","△")&amp;"】"))</f>
        <v>【102.35】</v>
      </c>
      <c r="CA6" s="22">
        <f>IF(CA7="",NA(),CA7)</f>
        <v>113.64</v>
      </c>
      <c r="CB6" s="22">
        <f t="shared" ref="CB6:CJ6" si="9">IF(CB7="",NA(),CB7)</f>
        <v>128.69999999999999</v>
      </c>
      <c r="CC6" s="22">
        <f t="shared" si="9"/>
        <v>126.08</v>
      </c>
      <c r="CD6" s="22">
        <f t="shared" si="9"/>
        <v>121.57</v>
      </c>
      <c r="CE6" s="22">
        <f t="shared" si="9"/>
        <v>128.91</v>
      </c>
      <c r="CF6" s="22">
        <f t="shared" si="9"/>
        <v>218.42</v>
      </c>
      <c r="CG6" s="22">
        <f t="shared" si="9"/>
        <v>227.27</v>
      </c>
      <c r="CH6" s="22">
        <f t="shared" si="9"/>
        <v>223.98</v>
      </c>
      <c r="CI6" s="22">
        <f t="shared" si="9"/>
        <v>225.09</v>
      </c>
      <c r="CJ6" s="22">
        <f t="shared" si="9"/>
        <v>224.82</v>
      </c>
      <c r="CK6" s="21" t="str">
        <f>IF(CK7="","",IF(CK7="-","【-】","【"&amp;SUBSTITUTE(TEXT(CK7,"#,##0.00"),"-","△")&amp;"】"))</f>
        <v>【167.74】</v>
      </c>
      <c r="CL6" s="22">
        <f>IF(CL7="",NA(),CL7)</f>
        <v>69.72</v>
      </c>
      <c r="CM6" s="22">
        <f t="shared" ref="CM6:CU6" si="10">IF(CM7="",NA(),CM7)</f>
        <v>69.47</v>
      </c>
      <c r="CN6" s="22">
        <f t="shared" si="10"/>
        <v>78.8</v>
      </c>
      <c r="CO6" s="22">
        <f t="shared" si="10"/>
        <v>74.06</v>
      </c>
      <c r="CP6" s="22">
        <f t="shared" si="10"/>
        <v>71.849999999999994</v>
      </c>
      <c r="CQ6" s="22">
        <f t="shared" si="10"/>
        <v>50.24</v>
      </c>
      <c r="CR6" s="22">
        <f t="shared" si="10"/>
        <v>50.29</v>
      </c>
      <c r="CS6" s="22">
        <f t="shared" si="10"/>
        <v>49.64</v>
      </c>
      <c r="CT6" s="22">
        <f t="shared" si="10"/>
        <v>49.38</v>
      </c>
      <c r="CU6" s="22">
        <f t="shared" si="10"/>
        <v>50.09</v>
      </c>
      <c r="CV6" s="21" t="str">
        <f>IF(CV7="","",IF(CV7="-","【-】","【"&amp;SUBSTITUTE(TEXT(CV7,"#,##0.00"),"-","△")&amp;"】"))</f>
        <v>【60.29】</v>
      </c>
      <c r="CW6" s="22">
        <f>IF(CW7="",NA(),CW7)</f>
        <v>86.42</v>
      </c>
      <c r="CX6" s="22">
        <f t="shared" ref="CX6:DF6" si="11">IF(CX7="",NA(),CX7)</f>
        <v>86.23</v>
      </c>
      <c r="CY6" s="22">
        <f t="shared" si="11"/>
        <v>74.58</v>
      </c>
      <c r="CZ6" s="22">
        <f t="shared" si="11"/>
        <v>82.52</v>
      </c>
      <c r="DA6" s="22">
        <f t="shared" si="11"/>
        <v>81.87</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60.11</v>
      </c>
      <c r="DI6" s="22">
        <f t="shared" ref="DI6:DQ6" si="12">IF(DI7="",NA(),DI7)</f>
        <v>62.81</v>
      </c>
      <c r="DJ6" s="22">
        <f t="shared" si="12"/>
        <v>63.73</v>
      </c>
      <c r="DK6" s="22">
        <f t="shared" si="12"/>
        <v>65.790000000000006</v>
      </c>
      <c r="DL6" s="22">
        <f t="shared" si="12"/>
        <v>67.78</v>
      </c>
      <c r="DM6" s="22">
        <f t="shared" si="12"/>
        <v>45.14</v>
      </c>
      <c r="DN6" s="22">
        <f t="shared" si="12"/>
        <v>45.85</v>
      </c>
      <c r="DO6" s="22">
        <f t="shared" si="12"/>
        <v>47.31</v>
      </c>
      <c r="DP6" s="22">
        <f t="shared" si="12"/>
        <v>47.5</v>
      </c>
      <c r="DQ6" s="22">
        <f t="shared" si="12"/>
        <v>48.41</v>
      </c>
      <c r="DR6" s="21" t="str">
        <f>IF(DR7="","",IF(DR7="-","【-】","【"&amp;SUBSTITUTE(TEXT(DR7,"#,##0.00"),"-","△")&amp;"】"))</f>
        <v>【50.88】</v>
      </c>
      <c r="DS6" s="21">
        <f>IF(DS7="",NA(),DS7)</f>
        <v>0</v>
      </c>
      <c r="DT6" s="21">
        <f t="shared" ref="DT6:EB6" si="13">IF(DT7="",NA(),DT7)</f>
        <v>0</v>
      </c>
      <c r="DU6" s="21">
        <f t="shared" si="13"/>
        <v>0</v>
      </c>
      <c r="DV6" s="21">
        <f t="shared" si="13"/>
        <v>0</v>
      </c>
      <c r="DW6" s="21">
        <f t="shared" si="13"/>
        <v>0</v>
      </c>
      <c r="DX6" s="22">
        <f t="shared" si="13"/>
        <v>13.58</v>
      </c>
      <c r="DY6" s="22">
        <f t="shared" si="13"/>
        <v>14.13</v>
      </c>
      <c r="DZ6" s="22">
        <f t="shared" si="13"/>
        <v>16.77</v>
      </c>
      <c r="EA6" s="22">
        <f t="shared" si="13"/>
        <v>17.399999999999999</v>
      </c>
      <c r="EB6" s="22">
        <f t="shared" si="13"/>
        <v>18.64</v>
      </c>
      <c r="EC6" s="21" t="str">
        <f>IF(EC7="","",IF(EC7="-","【-】","【"&amp;SUBSTITUTE(TEXT(EC7,"#,##0.00"),"-","△")&amp;"】"))</f>
        <v>【22.30】</v>
      </c>
      <c r="ED6" s="21">
        <f>IF(ED7="",NA(),ED7)</f>
        <v>0</v>
      </c>
      <c r="EE6" s="21">
        <f t="shared" ref="EE6:EM6" si="14">IF(EE7="",NA(),EE7)</f>
        <v>0</v>
      </c>
      <c r="EF6" s="21">
        <f t="shared" si="14"/>
        <v>0</v>
      </c>
      <c r="EG6" s="21">
        <f t="shared" si="14"/>
        <v>0</v>
      </c>
      <c r="EH6" s="21">
        <f t="shared" si="14"/>
        <v>0</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2">
      <c r="A7" s="15"/>
      <c r="B7" s="24">
        <v>2021</v>
      </c>
      <c r="C7" s="24">
        <v>458406</v>
      </c>
      <c r="D7" s="24">
        <v>46</v>
      </c>
      <c r="E7" s="24">
        <v>1</v>
      </c>
      <c r="F7" s="24">
        <v>0</v>
      </c>
      <c r="G7" s="24">
        <v>1</v>
      </c>
      <c r="H7" s="24" t="s">
        <v>93</v>
      </c>
      <c r="I7" s="24" t="s">
        <v>94</v>
      </c>
      <c r="J7" s="24" t="s">
        <v>95</v>
      </c>
      <c r="K7" s="24" t="s">
        <v>96</v>
      </c>
      <c r="L7" s="24" t="s">
        <v>97</v>
      </c>
      <c r="M7" s="24" t="s">
        <v>98</v>
      </c>
      <c r="N7" s="25" t="s">
        <v>99</v>
      </c>
      <c r="O7" s="25">
        <v>80.489999999999995</v>
      </c>
      <c r="P7" s="25">
        <v>8.67</v>
      </c>
      <c r="Q7" s="25">
        <v>3146</v>
      </c>
      <c r="R7" s="25" t="s">
        <v>99</v>
      </c>
      <c r="S7" s="25" t="s">
        <v>99</v>
      </c>
      <c r="T7" s="25" t="s">
        <v>99</v>
      </c>
      <c r="U7" s="25">
        <v>6133</v>
      </c>
      <c r="V7" s="25">
        <v>66.3</v>
      </c>
      <c r="W7" s="25">
        <v>92.5</v>
      </c>
      <c r="X7" s="25">
        <v>113.72</v>
      </c>
      <c r="Y7" s="25">
        <v>109.41</v>
      </c>
      <c r="Z7" s="25">
        <v>106.75</v>
      </c>
      <c r="AA7" s="25">
        <v>109.4</v>
      </c>
      <c r="AB7" s="25">
        <v>110.15</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1403.31</v>
      </c>
      <c r="AU7" s="25">
        <v>1800.18</v>
      </c>
      <c r="AV7" s="25">
        <v>1663.47</v>
      </c>
      <c r="AW7" s="25">
        <v>860.06</v>
      </c>
      <c r="AX7" s="25">
        <v>1477.71</v>
      </c>
      <c r="AY7" s="25">
        <v>293.23</v>
      </c>
      <c r="AZ7" s="25">
        <v>300.14</v>
      </c>
      <c r="BA7" s="25">
        <v>301.04000000000002</v>
      </c>
      <c r="BB7" s="25">
        <v>305.08</v>
      </c>
      <c r="BC7" s="25">
        <v>305.33999999999997</v>
      </c>
      <c r="BD7" s="25">
        <v>261.51</v>
      </c>
      <c r="BE7" s="25">
        <v>164.05</v>
      </c>
      <c r="BF7" s="25">
        <v>155.66</v>
      </c>
      <c r="BG7" s="25">
        <v>200.77</v>
      </c>
      <c r="BH7" s="25">
        <v>196.2</v>
      </c>
      <c r="BI7" s="25">
        <v>213.56</v>
      </c>
      <c r="BJ7" s="25">
        <v>542.29999999999995</v>
      </c>
      <c r="BK7" s="25">
        <v>566.65</v>
      </c>
      <c r="BL7" s="25">
        <v>551.62</v>
      </c>
      <c r="BM7" s="25">
        <v>585.59</v>
      </c>
      <c r="BN7" s="25">
        <v>561.34</v>
      </c>
      <c r="BO7" s="25">
        <v>265.16000000000003</v>
      </c>
      <c r="BP7" s="25">
        <v>121.46</v>
      </c>
      <c r="BQ7" s="25">
        <v>110.07</v>
      </c>
      <c r="BR7" s="25">
        <v>109.23</v>
      </c>
      <c r="BS7" s="25">
        <v>113.03</v>
      </c>
      <c r="BT7" s="25">
        <v>106.97</v>
      </c>
      <c r="BU7" s="25">
        <v>87.51</v>
      </c>
      <c r="BV7" s="25">
        <v>84.77</v>
      </c>
      <c r="BW7" s="25">
        <v>87.11</v>
      </c>
      <c r="BX7" s="25">
        <v>82.78</v>
      </c>
      <c r="BY7" s="25">
        <v>84.82</v>
      </c>
      <c r="BZ7" s="25">
        <v>102.35</v>
      </c>
      <c r="CA7" s="25">
        <v>113.64</v>
      </c>
      <c r="CB7" s="25">
        <v>128.69999999999999</v>
      </c>
      <c r="CC7" s="25">
        <v>126.08</v>
      </c>
      <c r="CD7" s="25">
        <v>121.57</v>
      </c>
      <c r="CE7" s="25">
        <v>128.91</v>
      </c>
      <c r="CF7" s="25">
        <v>218.42</v>
      </c>
      <c r="CG7" s="25">
        <v>227.27</v>
      </c>
      <c r="CH7" s="25">
        <v>223.98</v>
      </c>
      <c r="CI7" s="25">
        <v>225.09</v>
      </c>
      <c r="CJ7" s="25">
        <v>224.82</v>
      </c>
      <c r="CK7" s="25">
        <v>167.74</v>
      </c>
      <c r="CL7" s="25">
        <v>69.72</v>
      </c>
      <c r="CM7" s="25">
        <v>69.47</v>
      </c>
      <c r="CN7" s="25">
        <v>78.8</v>
      </c>
      <c r="CO7" s="25">
        <v>74.06</v>
      </c>
      <c r="CP7" s="25">
        <v>71.849999999999994</v>
      </c>
      <c r="CQ7" s="25">
        <v>50.24</v>
      </c>
      <c r="CR7" s="25">
        <v>50.29</v>
      </c>
      <c r="CS7" s="25">
        <v>49.64</v>
      </c>
      <c r="CT7" s="25">
        <v>49.38</v>
      </c>
      <c r="CU7" s="25">
        <v>50.09</v>
      </c>
      <c r="CV7" s="25">
        <v>60.29</v>
      </c>
      <c r="CW7" s="25">
        <v>86.42</v>
      </c>
      <c r="CX7" s="25">
        <v>86.23</v>
      </c>
      <c r="CY7" s="25">
        <v>74.58</v>
      </c>
      <c r="CZ7" s="25">
        <v>82.52</v>
      </c>
      <c r="DA7" s="25">
        <v>81.87</v>
      </c>
      <c r="DB7" s="25">
        <v>78.650000000000006</v>
      </c>
      <c r="DC7" s="25">
        <v>77.73</v>
      </c>
      <c r="DD7" s="25">
        <v>78.09</v>
      </c>
      <c r="DE7" s="25">
        <v>78.010000000000005</v>
      </c>
      <c r="DF7" s="25">
        <v>77.599999999999994</v>
      </c>
      <c r="DG7" s="25">
        <v>90.12</v>
      </c>
      <c r="DH7" s="25">
        <v>60.11</v>
      </c>
      <c r="DI7" s="25">
        <v>62.81</v>
      </c>
      <c r="DJ7" s="25">
        <v>63.73</v>
      </c>
      <c r="DK7" s="25">
        <v>65.790000000000006</v>
      </c>
      <c r="DL7" s="25">
        <v>67.78</v>
      </c>
      <c r="DM7" s="25">
        <v>45.14</v>
      </c>
      <c r="DN7" s="25">
        <v>45.85</v>
      </c>
      <c r="DO7" s="25">
        <v>47.31</v>
      </c>
      <c r="DP7" s="25">
        <v>47.5</v>
      </c>
      <c r="DQ7" s="25">
        <v>48.41</v>
      </c>
      <c r="DR7" s="25">
        <v>50.88</v>
      </c>
      <c r="DS7" s="25">
        <v>0</v>
      </c>
      <c r="DT7" s="25">
        <v>0</v>
      </c>
      <c r="DU7" s="25">
        <v>0</v>
      </c>
      <c r="DV7" s="25">
        <v>0</v>
      </c>
      <c r="DW7" s="25">
        <v>0</v>
      </c>
      <c r="DX7" s="25">
        <v>13.58</v>
      </c>
      <c r="DY7" s="25">
        <v>14.13</v>
      </c>
      <c r="DZ7" s="25">
        <v>16.77</v>
      </c>
      <c r="EA7" s="25">
        <v>17.399999999999999</v>
      </c>
      <c r="EB7" s="25">
        <v>18.64</v>
      </c>
      <c r="EC7" s="25">
        <v>22.3</v>
      </c>
      <c r="ED7" s="25">
        <v>0</v>
      </c>
      <c r="EE7" s="25">
        <v>0</v>
      </c>
      <c r="EF7" s="25">
        <v>0</v>
      </c>
      <c r="EG7" s="25">
        <v>0</v>
      </c>
      <c r="EH7" s="25">
        <v>0</v>
      </c>
      <c r="EI7" s="25">
        <v>0.44</v>
      </c>
      <c r="EJ7" s="25">
        <v>0.52</v>
      </c>
      <c r="EK7" s="25">
        <v>0.47</v>
      </c>
      <c r="EL7" s="25">
        <v>0.4</v>
      </c>
      <c r="EM7" s="25">
        <v>0.36</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2022-12-01T01:06:51Z</dcterms:created>
  <dcterms:modified xsi:type="dcterms:W3CDTF">2023-02-21T08:44:20Z</dcterms:modified>
  <cp:category/>
</cp:coreProperties>
</file>