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30106_公営企業に係る「経営比較分析表」の分析等について（照会）\06ホームページ掲載\01法適用\【法適】簡水\"/>
    </mc:Choice>
  </mc:AlternateContent>
  <xr:revisionPtr revIDLastSave="0" documentId="13_ncr:1_{D6F5FCFA-65C9-4C63-91D6-82DFCD977936}" xr6:coauthVersionLast="47" xr6:coauthVersionMax="47" xr10:uidLastSave="{00000000-0000-0000-0000-000000000000}"/>
  <workbookProtection workbookAlgorithmName="SHA-512" workbookHashValue="GFVayjvGbNetQsQVithSUb8wq8Hr7lKi2If3jAMhD9R568HKAJwNF/CdOvjCZim6/jmAmW+ET8zsalUQiyaxHA==" workbookSaltValue="bThQnfHsmqn0ORrDMzoeM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G85" i="4"/>
  <c r="F85" i="4"/>
  <c r="E85" i="4"/>
  <c r="BB10" i="4"/>
  <c r="AT10" i="4"/>
  <c r="AL10" i="4"/>
  <c r="I10" i="4"/>
  <c r="BB8" i="4"/>
  <c r="AT8" i="4"/>
  <c r="AD8" i="4"/>
  <c r="W8" i="4"/>
  <c r="P8" i="4"/>
  <c r="B6" i="4"/>
</calcChain>
</file>

<file path=xl/sharedStrings.xml><?xml version="1.0" encoding="utf-8"?>
<sst xmlns="http://schemas.openxmlformats.org/spreadsheetml/2006/main" count="272" uniqueCount="115">
  <si>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</si>
  <si>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</si>
  <si>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</si>
  <si>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</si>
  <si>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</si>
  <si>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</si>
  <si>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</si>
  <si>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</si>
  <si>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</si>
  <si>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</si>
  <si>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</si>
  <si>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</si>
  <si>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</si>
  <si>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</si>
  <si>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</si>
  <si>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</si>
  <si>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</si>
  <si>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</si>
  <si>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</si>
  <si>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</si>
  <si>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</si>
  <si>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</si>
  <si>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</si>
  <si>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</si>
  <si>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</si>
  <si>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</si>
  <si>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</si>
  <si>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</si>
  <si>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</si>
  <si>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</si>
  <si>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</si>
  <si>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</si>
  <si>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</si>
  <si>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</si>
  <si>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</si>
  <si>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</si>
  <si>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</si>
  <si>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</si>
  <si>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</si>
  <si>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</si>
  <si>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</si>
  <si>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</si>
  <si>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</si>
  <si>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</si>
  <si>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</si>
  <si>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</si>
  <si>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</si>
  <si>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</si>
  <si>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</si>
  <si>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</si>
  <si>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</si>
  <si>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</si>
  <si>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</si>
  <si>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</si>
  <si>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</si>
  <si>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</si>
  <si>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</si>
  <si>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</si>
  <si>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</si>
  <si>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</si>
  <si>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</si>
  <si>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</si>
  <si>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</si>
  <si>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</si>
  <si>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</si>
  <si>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</si>
  <si>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</si>
  <si>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</si>
  <si>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</si>
  <si>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</si>
  <si>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</si>
  <si>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</si>
  <si>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</si>
  <si>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</si>
  <si>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</si>
  <si>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</si>
  <si>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</si>
  <si>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</si>
  <si>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</si>
  <si>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</si>
  <si>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</si>
  <si>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</si>
  <si>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</si>
  <si>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</si>
  <si>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</si>
  <si>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</si>
  <si>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</si>
  <si>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</si>
  <si>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</si>
  <si>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</si>
  <si>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</si>
  <si>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</si>
  <si>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</si>
  <si>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</si>
  <si>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</si>
  <si>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</si>
  <si>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</si>
  <si>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</si>
  <si>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</si>
  <si>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</si>
  <si>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</si>
  <si>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</si>
  <si>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</si>
  <si>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</si>
  <si>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</si>
  <si>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</si>
  <si>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</si>
  <si>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</si>
  <si>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</si>
  <si>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</si>
  <si>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</si>
  <si>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</si>
  <si>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r>
      <t>　法定耐用年数を超えた管路がないため、経年化の状況を示す「</t>
    </r>
    <r>
      <rPr>
        <sz val="11"/>
        <rFont val="ＭＳ ゴシック"/>
        <family val="3"/>
        <charset val="128"/>
      </rPr>
      <t>管路経年化率」は０となっています。</t>
    </r>
    <r>
      <rPr>
        <sz val="11"/>
        <color theme="1"/>
        <rFont val="ＭＳ ゴシック"/>
        <family val="3"/>
        <charset val="128"/>
      </rPr>
      <t>漏水等による布設替も行わなかったため「管路更新率」</t>
    </r>
    <r>
      <rPr>
        <sz val="11"/>
        <rFont val="ＭＳ ゴシック"/>
        <family val="3"/>
        <charset val="128"/>
      </rPr>
      <t>も</t>
    </r>
    <r>
      <rPr>
        <sz val="11"/>
        <color theme="1"/>
        <rFont val="ＭＳ ゴシック"/>
        <family val="3"/>
        <charset val="128"/>
      </rPr>
      <t>０となっています。</t>
    </r>
    <rPh sb="46" eb="48">
      <t>ロウスイ</t>
    </rPh>
    <rPh sb="48" eb="49">
      <t>トウ</t>
    </rPh>
    <rPh sb="52" eb="54">
      <t>カンフセツ</t>
    </rPh>
    <rPh sb="54" eb="55">
      <t>ガ</t>
    </rPh>
    <rPh sb="56" eb="57">
      <t>オコナ</t>
    </rPh>
    <rPh sb="65" eb="67">
      <t>カンロ</t>
    </rPh>
    <rPh sb="67" eb="69">
      <t>コウシン</t>
    </rPh>
    <rPh sb="69" eb="70">
      <t>リツ</t>
    </rPh>
    <phoneticPr fontId="4"/>
  </si>
  <si>
    <r>
      <t>　経営状況については,料金収入で費用を賄えず一般会計からの繰入金に依存している状況にあり、企業債残高対給水収益比率の水準も高いことから、上水道事業と合わせて料金改定を令和5年4月から行う予定としております。
　施設の老朽化については、管路において法定耐用年数を超えたものはありませんが、施設全体の更新には多大な費用を要することから、重要度・優先度を踏まえた更新投資の平準化</t>
    </r>
    <r>
      <rPr>
        <sz val="11"/>
        <rFont val="ＭＳ ゴシック"/>
        <family val="3"/>
        <charset val="128"/>
      </rPr>
      <t>を</t>
    </r>
    <r>
      <rPr>
        <sz val="11"/>
        <color theme="1"/>
        <rFont val="ＭＳ ゴシック"/>
        <family val="3"/>
        <charset val="128"/>
      </rPr>
      <t>図り、計画的・効率的な施設の更新を行うこととしております。
　</t>
    </r>
    <phoneticPr fontId="4"/>
  </si>
  <si>
    <t xml:space="preserve">　「経常収支比率」は100％を上回っており、「累積欠損金比率」は0％であるが、「流動比率」が66.29％と低い水準にあります。
　「料金回収率」を見ると類似団体及び全国平均を大きく下回っており、給水にかかる費用を料金収入で賄えず一般会計からの繰入金への依存度が高い状況にあります。
　これは、一般的に簡易水道事業は事業規模が小さいことから、その著しく高い設備への投資により「給水原価」が高額となり料金収入のみでは経営が困難となっているのが現状です。
　「企業債残高対給水収益比率」は、料金収入の減少に加え、企業債の借入により類似団体及び全国平均を大きく上回っていますが、安全で安定的に水を供給するための耐塩素性病原生物に対する浄水設備や送水管の整備等、必要不可欠な施設の整備によるものです。
　「施設利用率」は類似団体平均を上回っており、直近の最大稼働率は約79.8％、負荷率は、66.3％であり施設規模はほぼ適正な範囲にあると考えられます。
　「有収率」については類似団体及び全国平均の中間にありますが、今後も引き続き漏水調査や漏水多発地域の管路の布設替等により有収率の向上を図り効率性を高める必要があります。
</t>
    <rPh sb="2" eb="4">
      <t>ケイジョウ</t>
    </rPh>
    <rPh sb="4" eb="6">
      <t>シュウシ</t>
    </rPh>
    <rPh sb="6" eb="8">
      <t>ヒリツ</t>
    </rPh>
    <rPh sb="23" eb="25">
      <t>ルイセキ</t>
    </rPh>
    <rPh sb="25" eb="27">
      <t>ケッソン</t>
    </rPh>
    <rPh sb="27" eb="28">
      <t>キン</t>
    </rPh>
    <rPh sb="28" eb="30">
      <t>ヒリツ</t>
    </rPh>
    <rPh sb="40" eb="42">
      <t>リュウドウ</t>
    </rPh>
    <rPh sb="42" eb="44">
      <t>ヒリツ</t>
    </rPh>
    <rPh sb="53" eb="54">
      <t>ヒク</t>
    </rPh>
    <rPh sb="55" eb="57">
      <t>スイジュン</t>
    </rPh>
    <rPh sb="73" eb="74">
      <t>ミ</t>
    </rPh>
    <rPh sb="87" eb="88">
      <t>オオ</t>
    </rPh>
    <rPh sb="106" eb="108">
      <t>リョウキン</t>
    </rPh>
    <rPh sb="108" eb="110">
      <t>シュウニュウ</t>
    </rPh>
    <rPh sb="114" eb="118">
      <t>イッパンカイケイ</t>
    </rPh>
    <rPh sb="126" eb="129">
      <t>イゾンド</t>
    </rPh>
    <rPh sb="130" eb="131">
      <t>タカ</t>
    </rPh>
    <rPh sb="242" eb="244">
      <t>リョウキン</t>
    </rPh>
    <rPh sb="244" eb="246">
      <t>シュウニュウ</t>
    </rPh>
    <rPh sb="247" eb="249">
      <t>ゲンショウ</t>
    </rPh>
    <rPh sb="250" eb="251">
      <t>クワ</t>
    </rPh>
    <rPh sb="253" eb="256">
      <t>キギョウサイ</t>
    </rPh>
    <rPh sb="257" eb="258">
      <t>カ</t>
    </rPh>
    <rPh sb="258" eb="259">
      <t>イ</t>
    </rPh>
    <rPh sb="273" eb="274">
      <t>オオ</t>
    </rPh>
    <rPh sb="276" eb="278">
      <t>ウワマワ</t>
    </rPh>
    <rPh sb="318" eb="321">
      <t>ソウスイカン</t>
    </rPh>
    <rPh sb="332" eb="334">
      <t>シセツ</t>
    </rPh>
    <rPh sb="335" eb="337">
      <t>セイビ</t>
    </rPh>
    <rPh sb="359" eb="361">
      <t>ヘイキン</t>
    </rPh>
    <rPh sb="405" eb="407">
      <t>テキセイ</t>
    </rPh>
    <rPh sb="408" eb="410">
      <t>ハンイ</t>
    </rPh>
    <rPh sb="433" eb="435">
      <t>ルイジ</t>
    </rPh>
    <rPh sb="435" eb="437">
      <t>ダンタイ</t>
    </rPh>
    <rPh sb="437" eb="438">
      <t>オヨ</t>
    </rPh>
    <rPh sb="439" eb="441">
      <t>ゼンコク</t>
    </rPh>
    <rPh sb="441" eb="443">
      <t>ヘイキン</t>
    </rPh>
    <rPh sb="444" eb="446">
      <t>チュウカン</t>
    </rPh>
    <rPh sb="453" eb="455">
      <t>コンゴ</t>
    </rPh>
    <rPh sb="456" eb="457">
      <t>ヒ</t>
    </rPh>
    <rPh sb="458" eb="459">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</si>
</sst>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50C-4EEB-A350-A8006C1CEC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0.25</c:v>
                </c:pt>
                <c:pt idx="3">
                  <c:v>0.96</c:v>
                </c:pt>
                <c:pt idx="4">
                  <c:v>0.37</c:v>
                </c:pt>
              </c:numCache>
            </c:numRef>
          </c:val>
          <c:smooth val="0"/>
          <c:extLst>
            <c:ext xmlns:c16="http://schemas.microsoft.com/office/drawing/2014/chart" uri="{C3380CC4-5D6E-409C-BE32-E72D297353CC}">
              <c16:uniqueId val="{00000001-B50C-4EEB-A350-A8006C1CEC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54.8</c:v>
                </c:pt>
                <c:pt idx="3">
                  <c:v>58.95</c:v>
                </c:pt>
                <c:pt idx="4">
                  <c:v>52.92</c:v>
                </c:pt>
              </c:numCache>
            </c:numRef>
          </c:val>
          <c:extLst>
            <c:ext xmlns:c16="http://schemas.microsoft.com/office/drawing/2014/chart" uri="{C3380CC4-5D6E-409C-BE32-E72D297353CC}">
              <c16:uniqueId val="{00000000-7CDA-4A6E-BEF1-0C6E60CDCB9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49.65</c:v>
                </c:pt>
                <c:pt idx="3">
                  <c:v>51.52</c:v>
                </c:pt>
                <c:pt idx="4">
                  <c:v>48.75</c:v>
                </c:pt>
              </c:numCache>
            </c:numRef>
          </c:val>
          <c:smooth val="0"/>
          <c:extLst>
            <c:ext xmlns:c16="http://schemas.microsoft.com/office/drawing/2014/chart" uri="{C3380CC4-5D6E-409C-BE32-E72D297353CC}">
              <c16:uniqueId val="{00000001-7CDA-4A6E-BEF1-0C6E60CDCB9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59.99</c:v>
                </c:pt>
                <c:pt idx="3">
                  <c:v>59.78</c:v>
                </c:pt>
                <c:pt idx="4">
                  <c:v>71.23</c:v>
                </c:pt>
              </c:numCache>
            </c:numRef>
          </c:val>
          <c:extLst>
            <c:ext xmlns:c16="http://schemas.microsoft.com/office/drawing/2014/chart" uri="{C3380CC4-5D6E-409C-BE32-E72D297353CC}">
              <c16:uniqueId val="{00000000-EBFA-4019-AD87-92361383DE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64.03</c:v>
                </c:pt>
                <c:pt idx="3">
                  <c:v>61.29</c:v>
                </c:pt>
                <c:pt idx="4">
                  <c:v>60.88</c:v>
                </c:pt>
              </c:numCache>
            </c:numRef>
          </c:val>
          <c:smooth val="0"/>
          <c:extLst>
            <c:ext xmlns:c16="http://schemas.microsoft.com/office/drawing/2014/chart" uri="{C3380CC4-5D6E-409C-BE32-E72D297353CC}">
              <c16:uniqueId val="{00000001-EBFA-4019-AD87-92361383DE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114.24</c:v>
                </c:pt>
                <c:pt idx="3">
                  <c:v>107.07</c:v>
                </c:pt>
                <c:pt idx="4">
                  <c:v>107.8</c:v>
                </c:pt>
              </c:numCache>
            </c:numRef>
          </c:val>
          <c:extLst>
            <c:ext xmlns:c16="http://schemas.microsoft.com/office/drawing/2014/chart" uri="{C3380CC4-5D6E-409C-BE32-E72D297353CC}">
              <c16:uniqueId val="{00000000-4A22-4DBC-8780-3D64B2F53D0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88.54</c:v>
                </c:pt>
                <c:pt idx="3">
                  <c:v>97.61</c:v>
                </c:pt>
                <c:pt idx="4">
                  <c:v>98.78</c:v>
                </c:pt>
              </c:numCache>
            </c:numRef>
          </c:val>
          <c:smooth val="0"/>
          <c:extLst>
            <c:ext xmlns:c16="http://schemas.microsoft.com/office/drawing/2014/chart" uri="{C3380CC4-5D6E-409C-BE32-E72D297353CC}">
              <c16:uniqueId val="{00000001-4A22-4DBC-8780-3D64B2F53D0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4.2300000000000004</c:v>
                </c:pt>
                <c:pt idx="3">
                  <c:v>8.43</c:v>
                </c:pt>
                <c:pt idx="4">
                  <c:v>12.65</c:v>
                </c:pt>
              </c:numCache>
            </c:numRef>
          </c:val>
          <c:extLst>
            <c:ext xmlns:c16="http://schemas.microsoft.com/office/drawing/2014/chart" uri="{C3380CC4-5D6E-409C-BE32-E72D297353CC}">
              <c16:uniqueId val="{00000000-6280-46D6-9FDD-216D0824BD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29.03</c:v>
                </c:pt>
                <c:pt idx="3">
                  <c:v>24.16</c:v>
                </c:pt>
                <c:pt idx="4">
                  <c:v>29.81</c:v>
                </c:pt>
              </c:numCache>
            </c:numRef>
          </c:val>
          <c:smooth val="0"/>
          <c:extLst>
            <c:ext xmlns:c16="http://schemas.microsoft.com/office/drawing/2014/chart" uri="{C3380CC4-5D6E-409C-BE32-E72D297353CC}">
              <c16:uniqueId val="{00000001-6280-46D6-9FDD-216D0824BD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2D3-406D-8F04-827EB1D444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11.18</c:v>
                </c:pt>
                <c:pt idx="3">
                  <c:v>18.829999999999998</c:v>
                </c:pt>
                <c:pt idx="4">
                  <c:v>18.05</c:v>
                </c:pt>
              </c:numCache>
            </c:numRef>
          </c:val>
          <c:smooth val="0"/>
          <c:extLst>
            <c:ext xmlns:c16="http://schemas.microsoft.com/office/drawing/2014/chart" uri="{C3380CC4-5D6E-409C-BE32-E72D297353CC}">
              <c16:uniqueId val="{00000001-22D3-406D-8F04-827EB1D444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CE4-450B-9F52-0A951FB770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163.30000000000001</c:v>
                </c:pt>
                <c:pt idx="3">
                  <c:v>143.65</c:v>
                </c:pt>
                <c:pt idx="4">
                  <c:v>155.82</c:v>
                </c:pt>
              </c:numCache>
            </c:numRef>
          </c:val>
          <c:smooth val="0"/>
          <c:extLst>
            <c:ext xmlns:c16="http://schemas.microsoft.com/office/drawing/2014/chart" uri="{C3380CC4-5D6E-409C-BE32-E72D297353CC}">
              <c16:uniqueId val="{00000001-4CE4-450B-9F52-0A951FB770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37.43</c:v>
                </c:pt>
                <c:pt idx="3">
                  <c:v>51.72</c:v>
                </c:pt>
                <c:pt idx="4">
                  <c:v>66.290000000000006</c:v>
                </c:pt>
              </c:numCache>
            </c:numRef>
          </c:val>
          <c:extLst>
            <c:ext xmlns:c16="http://schemas.microsoft.com/office/drawing/2014/chart" uri="{C3380CC4-5D6E-409C-BE32-E72D297353CC}">
              <c16:uniqueId val="{00000000-AAC7-4A2A-88FD-9478CA3624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86.33</c:v>
                </c:pt>
                <c:pt idx="3">
                  <c:v>94.01</c:v>
                </c:pt>
                <c:pt idx="4">
                  <c:v>111.08</c:v>
                </c:pt>
              </c:numCache>
            </c:numRef>
          </c:val>
          <c:smooth val="0"/>
          <c:extLst>
            <c:ext xmlns:c16="http://schemas.microsoft.com/office/drawing/2014/chart" uri="{C3380CC4-5D6E-409C-BE32-E72D297353CC}">
              <c16:uniqueId val="{00000001-AAC7-4A2A-88FD-9478CA3624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9560.81</c:v>
                </c:pt>
                <c:pt idx="3">
                  <c:v>8080.25</c:v>
                </c:pt>
                <c:pt idx="4">
                  <c:v>6118.56</c:v>
                </c:pt>
              </c:numCache>
            </c:numRef>
          </c:val>
          <c:extLst>
            <c:ext xmlns:c16="http://schemas.microsoft.com/office/drawing/2014/chart" uri="{C3380CC4-5D6E-409C-BE32-E72D297353CC}">
              <c16:uniqueId val="{00000000-E585-4874-B468-0BE64FF802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1077.8499999999999</c:v>
                </c:pt>
                <c:pt idx="3">
                  <c:v>1421.84</c:v>
                </c:pt>
                <c:pt idx="4">
                  <c:v>1596.62</c:v>
                </c:pt>
              </c:numCache>
            </c:numRef>
          </c:val>
          <c:smooth val="0"/>
          <c:extLst>
            <c:ext xmlns:c16="http://schemas.microsoft.com/office/drawing/2014/chart" uri="{C3380CC4-5D6E-409C-BE32-E72D297353CC}">
              <c16:uniqueId val="{00000001-E585-4874-B468-0BE64FF802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9.85</c:v>
                </c:pt>
                <c:pt idx="3">
                  <c:v>10.17</c:v>
                </c:pt>
                <c:pt idx="4">
                  <c:v>11.74</c:v>
                </c:pt>
              </c:numCache>
            </c:numRef>
          </c:val>
          <c:extLst>
            <c:ext xmlns:c16="http://schemas.microsoft.com/office/drawing/2014/chart" uri="{C3380CC4-5D6E-409C-BE32-E72D297353CC}">
              <c16:uniqueId val="{00000000-AEC6-4BDC-99F7-FC81AE05FA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46.51</c:v>
                </c:pt>
                <c:pt idx="3">
                  <c:v>35.72</c:v>
                </c:pt>
                <c:pt idx="4">
                  <c:v>33.659999999999997</c:v>
                </c:pt>
              </c:numCache>
            </c:numRef>
          </c:val>
          <c:smooth val="0"/>
          <c:extLst>
            <c:ext xmlns:c16="http://schemas.microsoft.com/office/drawing/2014/chart" uri="{C3380CC4-5D6E-409C-BE32-E72D297353CC}">
              <c16:uniqueId val="{00000001-AEC6-4BDC-99F7-FC81AE05FA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1783.91</c:v>
                </c:pt>
                <c:pt idx="3">
                  <c:v>1686.27</c:v>
                </c:pt>
                <c:pt idx="4">
                  <c:v>1554.92</c:v>
                </c:pt>
              </c:numCache>
            </c:numRef>
          </c:val>
          <c:extLst>
            <c:ext xmlns:c16="http://schemas.microsoft.com/office/drawing/2014/chart" uri="{C3380CC4-5D6E-409C-BE32-E72D297353CC}">
              <c16:uniqueId val="{00000000-89A4-438D-B90B-E6EDF9F254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481.17</c:v>
                </c:pt>
                <c:pt idx="3">
                  <c:v>471.3</c:v>
                </c:pt>
                <c:pt idx="4">
                  <c:v>506.68</c:v>
                </c:pt>
              </c:numCache>
            </c:numRef>
          </c:val>
          <c:smooth val="0"/>
          <c:extLst>
            <c:ext xmlns:c16="http://schemas.microsoft.com/office/drawing/2014/chart" uri="{C3380CC4-5D6E-409C-BE32-E72D297353CC}">
              <c16:uniqueId val="{00000001-89A4-438D-B90B-E6EDF9F254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6" sqref="B6:AG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2">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2">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3" t="str">
        <f>データ!H6</f>
        <v>宮崎県　西都市</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v>
      </c>
      <c r="C7" s="55"/>
      <c r="D7" s="55"/>
      <c r="E7" s="55"/>
      <c r="F7" s="55"/>
      <c r="G7" s="55"/>
      <c r="H7" s="55"/>
      <c r="I7" s="54" t="s">
        <v>2</v>
      </c>
      <c r="J7" s="55"/>
      <c r="K7" s="55"/>
      <c r="L7" s="55"/>
      <c r="M7" s="55"/>
      <c r="N7" s="55"/>
      <c r="O7" s="73"/>
      <c r="P7" s="56" t="s">
        <v>3</v>
      </c>
      <c r="Q7" s="56"/>
      <c r="R7" s="56"/>
      <c r="S7" s="56"/>
      <c r="T7" s="56"/>
      <c r="U7" s="56"/>
      <c r="V7" s="56"/>
      <c r="W7" s="56" t="s">
        <v>4</v>
      </c>
      <c r="X7" s="56"/>
      <c r="Y7" s="56"/>
      <c r="Z7" s="56"/>
      <c r="AA7" s="56"/>
      <c r="AB7" s="56"/>
      <c r="AC7" s="56"/>
      <c r="AD7" s="56" t="s">
        <v>5</v>
      </c>
      <c r="AE7" s="56"/>
      <c r="AF7" s="56"/>
      <c r="AG7" s="56"/>
      <c r="AH7" s="56"/>
      <c r="AI7" s="56"/>
      <c r="AJ7" s="56"/>
      <c r="AK7" s="2"/>
      <c r="AL7" s="56" t="s">
        <v>6</v>
      </c>
      <c r="AM7" s="56"/>
      <c r="AN7" s="56"/>
      <c r="AO7" s="56"/>
      <c r="AP7" s="56"/>
      <c r="AQ7" s="56"/>
      <c r="AR7" s="56"/>
      <c r="AS7" s="56"/>
      <c r="AT7" s="54" t="s">
        <v>7</v>
      </c>
      <c r="AU7" s="55"/>
      <c r="AV7" s="55"/>
      <c r="AW7" s="55"/>
      <c r="AX7" s="55"/>
      <c r="AY7" s="55"/>
      <c r="AZ7" s="55"/>
      <c r="BA7" s="55"/>
      <c r="BB7" s="56" t="s">
        <v>8</v>
      </c>
      <c r="BC7" s="56"/>
      <c r="BD7" s="56"/>
      <c r="BE7" s="56"/>
      <c r="BF7" s="56"/>
      <c r="BG7" s="56"/>
      <c r="BH7" s="56"/>
      <c r="BI7" s="56"/>
      <c r="BJ7" s="3"/>
      <c r="BK7" s="3"/>
      <c r="BL7" s="85" t="s">
        <v>9</v>
      </c>
      <c r="BM7" s="86"/>
      <c r="BN7" s="86"/>
      <c r="BO7" s="86"/>
      <c r="BP7" s="86"/>
      <c r="BQ7" s="86"/>
      <c r="BR7" s="86"/>
      <c r="BS7" s="86"/>
      <c r="BT7" s="86"/>
      <c r="BU7" s="86"/>
      <c r="BV7" s="86"/>
      <c r="BW7" s="86"/>
      <c r="BX7" s="86"/>
      <c r="BY7" s="87"/>
    </row>
    <row r="8" spans="1:78" ht="18.75" customHeight="1" x14ac:dyDescent="0.2">
      <c r="A8" s="2"/>
      <c r="B8" s="78" t="str">
        <f>データ!$I$6</f>
        <v>法適用</v>
      </c>
      <c r="C8" s="79"/>
      <c r="D8" s="79"/>
      <c r="E8" s="79"/>
      <c r="F8" s="79"/>
      <c r="G8" s="79"/>
      <c r="H8" s="79"/>
      <c r="I8" s="78" t="str">
        <f>データ!$J$6</f>
        <v>水道事業</v>
      </c>
      <c r="J8" s="79"/>
      <c r="K8" s="79"/>
      <c r="L8" s="79"/>
      <c r="M8" s="79"/>
      <c r="N8" s="79"/>
      <c r="O8" s="80"/>
      <c r="P8" s="81" t="str">
        <f>データ!$K$6</f>
        <v>簡易水道事業</v>
      </c>
      <c r="Q8" s="81"/>
      <c r="R8" s="81"/>
      <c r="S8" s="81"/>
      <c r="T8" s="81"/>
      <c r="U8" s="81"/>
      <c r="V8" s="81"/>
      <c r="W8" s="81" t="str">
        <f>データ!$L$6</f>
        <v>C4</v>
      </c>
      <c r="X8" s="81"/>
      <c r="Y8" s="81"/>
      <c r="Z8" s="81"/>
      <c r="AA8" s="81"/>
      <c r="AB8" s="81"/>
      <c r="AC8" s="81"/>
      <c r="AD8" s="81" t="str">
        <f>データ!$M$6</f>
        <v>非設置</v>
      </c>
      <c r="AE8" s="81"/>
      <c r="AF8" s="81"/>
      <c r="AG8" s="81"/>
      <c r="AH8" s="81"/>
      <c r="AI8" s="81"/>
      <c r="AJ8" s="81"/>
      <c r="AK8" s="2"/>
      <c r="AL8" s="72">
        <f>データ!$R$6</f>
        <v>29190</v>
      </c>
      <c r="AM8" s="72"/>
      <c r="AN8" s="72"/>
      <c r="AO8" s="72"/>
      <c r="AP8" s="72"/>
      <c r="AQ8" s="72"/>
      <c r="AR8" s="72"/>
      <c r="AS8" s="72"/>
      <c r="AT8" s="37">
        <f>データ!$S$6</f>
        <v>438.79</v>
      </c>
      <c r="AU8" s="38"/>
      <c r="AV8" s="38"/>
      <c r="AW8" s="38"/>
      <c r="AX8" s="38"/>
      <c r="AY8" s="38"/>
      <c r="AZ8" s="38"/>
      <c r="BA8" s="38"/>
      <c r="BB8" s="61">
        <f>データ!$T$6</f>
        <v>66.52</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x14ac:dyDescent="0.2">
      <c r="A9" s="2"/>
      <c r="B9" s="54" t="s">
        <v>12</v>
      </c>
      <c r="C9" s="55"/>
      <c r="D9" s="55"/>
      <c r="E9" s="55"/>
      <c r="F9" s="55"/>
      <c r="G9" s="55"/>
      <c r="H9" s="55"/>
      <c r="I9" s="54" t="s">
        <v>13</v>
      </c>
      <c r="J9" s="55"/>
      <c r="K9" s="55"/>
      <c r="L9" s="55"/>
      <c r="M9" s="55"/>
      <c r="N9" s="55"/>
      <c r="O9" s="73"/>
      <c r="P9" s="56" t="s">
        <v>14</v>
      </c>
      <c r="Q9" s="56"/>
      <c r="R9" s="56"/>
      <c r="S9" s="56"/>
      <c r="T9" s="56"/>
      <c r="U9" s="56"/>
      <c r="V9" s="56"/>
      <c r="W9" s="56" t="s">
        <v>15</v>
      </c>
      <c r="X9" s="56"/>
      <c r="Y9" s="56"/>
      <c r="Z9" s="56"/>
      <c r="AA9" s="56"/>
      <c r="AB9" s="56"/>
      <c r="AC9" s="56"/>
      <c r="AD9" s="2"/>
      <c r="AE9" s="2"/>
      <c r="AF9" s="2"/>
      <c r="AG9" s="2"/>
      <c r="AH9" s="2"/>
      <c r="AI9" s="2"/>
      <c r="AJ9" s="2"/>
      <c r="AK9" s="2"/>
      <c r="AL9" s="56" t="s">
        <v>16</v>
      </c>
      <c r="AM9" s="56"/>
      <c r="AN9" s="56"/>
      <c r="AO9" s="56"/>
      <c r="AP9" s="56"/>
      <c r="AQ9" s="56"/>
      <c r="AR9" s="56"/>
      <c r="AS9" s="56"/>
      <c r="AT9" s="54" t="s">
        <v>17</v>
      </c>
      <c r="AU9" s="55"/>
      <c r="AV9" s="55"/>
      <c r="AW9" s="55"/>
      <c r="AX9" s="55"/>
      <c r="AY9" s="55"/>
      <c r="AZ9" s="55"/>
      <c r="BA9" s="55"/>
      <c r="BB9" s="56" t="s">
        <v>18</v>
      </c>
      <c r="BC9" s="56"/>
      <c r="BD9" s="56"/>
      <c r="BE9" s="56"/>
      <c r="BF9" s="56"/>
      <c r="BG9" s="56"/>
      <c r="BH9" s="56"/>
      <c r="BI9" s="56"/>
      <c r="BJ9" s="3"/>
      <c r="BK9" s="3"/>
      <c r="BL9" s="57" t="s">
        <v>19</v>
      </c>
      <c r="BM9" s="58"/>
      <c r="BN9" s="59" t="s">
        <v>20</v>
      </c>
      <c r="BO9" s="59"/>
      <c r="BP9" s="59"/>
      <c r="BQ9" s="59"/>
      <c r="BR9" s="59"/>
      <c r="BS9" s="59"/>
      <c r="BT9" s="59"/>
      <c r="BU9" s="59"/>
      <c r="BV9" s="59"/>
      <c r="BW9" s="59"/>
      <c r="BX9" s="59"/>
      <c r="BY9" s="60"/>
    </row>
    <row r="10" spans="1:78" ht="18.75" customHeight="1" x14ac:dyDescent="0.2">
      <c r="A10" s="2"/>
      <c r="B10" s="37" t="str">
        <f>データ!$N$6</f>
        <v>-</v>
      </c>
      <c r="C10" s="38"/>
      <c r="D10" s="38"/>
      <c r="E10" s="38"/>
      <c r="F10" s="38"/>
      <c r="G10" s="38"/>
      <c r="H10" s="38"/>
      <c r="I10" s="37">
        <f>データ!$O$6</f>
        <v>47.13</v>
      </c>
      <c r="J10" s="38"/>
      <c r="K10" s="38"/>
      <c r="L10" s="38"/>
      <c r="M10" s="38"/>
      <c r="N10" s="38"/>
      <c r="O10" s="71"/>
      <c r="P10" s="61">
        <f>データ!$P$6</f>
        <v>0.46</v>
      </c>
      <c r="Q10" s="61"/>
      <c r="R10" s="61"/>
      <c r="S10" s="61"/>
      <c r="T10" s="61"/>
      <c r="U10" s="61"/>
      <c r="V10" s="61"/>
      <c r="W10" s="72">
        <f>データ!$Q$6</f>
        <v>3014</v>
      </c>
      <c r="X10" s="72"/>
      <c r="Y10" s="72"/>
      <c r="Z10" s="72"/>
      <c r="AA10" s="72"/>
      <c r="AB10" s="72"/>
      <c r="AC10" s="72"/>
      <c r="AD10" s="2"/>
      <c r="AE10" s="2"/>
      <c r="AF10" s="2"/>
      <c r="AG10" s="2"/>
      <c r="AH10" s="2"/>
      <c r="AI10" s="2"/>
      <c r="AJ10" s="2"/>
      <c r="AK10" s="2"/>
      <c r="AL10" s="72">
        <f>データ!$U$6</f>
        <v>129</v>
      </c>
      <c r="AM10" s="72"/>
      <c r="AN10" s="72"/>
      <c r="AO10" s="72"/>
      <c r="AP10" s="72"/>
      <c r="AQ10" s="72"/>
      <c r="AR10" s="72"/>
      <c r="AS10" s="72"/>
      <c r="AT10" s="37">
        <f>データ!$V$6</f>
        <v>0.4</v>
      </c>
      <c r="AU10" s="38"/>
      <c r="AV10" s="38"/>
      <c r="AW10" s="38"/>
      <c r="AX10" s="38"/>
      <c r="AY10" s="38"/>
      <c r="AZ10" s="38"/>
      <c r="BA10" s="38"/>
      <c r="BB10" s="61">
        <f>データ!$W$6</f>
        <v>322.5</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x14ac:dyDescent="0.2">
      <c r="A15" s="2"/>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3"/>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5" t="s">
        <v>112</v>
      </c>
      <c r="BM47" s="46"/>
      <c r="BN47" s="46"/>
      <c r="BO47" s="46"/>
      <c r="BP47" s="46"/>
      <c r="BQ47" s="46"/>
      <c r="BR47" s="46"/>
      <c r="BS47" s="46"/>
      <c r="BT47" s="46"/>
      <c r="BU47" s="46"/>
      <c r="BV47" s="46"/>
      <c r="BW47" s="46"/>
      <c r="BX47" s="46"/>
      <c r="BY47" s="46"/>
      <c r="BZ47" s="4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5"/>
      <c r="BM48" s="46"/>
      <c r="BN48" s="46"/>
      <c r="BO48" s="46"/>
      <c r="BP48" s="46"/>
      <c r="BQ48" s="46"/>
      <c r="BR48" s="46"/>
      <c r="BS48" s="46"/>
      <c r="BT48" s="46"/>
      <c r="BU48" s="46"/>
      <c r="BV48" s="46"/>
      <c r="BW48" s="46"/>
      <c r="BX48" s="46"/>
      <c r="BY48" s="46"/>
      <c r="BZ48" s="4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5"/>
      <c r="BM49" s="46"/>
      <c r="BN49" s="46"/>
      <c r="BO49" s="46"/>
      <c r="BP49" s="46"/>
      <c r="BQ49" s="46"/>
      <c r="BR49" s="46"/>
      <c r="BS49" s="46"/>
      <c r="BT49" s="46"/>
      <c r="BU49" s="46"/>
      <c r="BV49" s="46"/>
      <c r="BW49" s="46"/>
      <c r="BX49" s="46"/>
      <c r="BY49" s="46"/>
      <c r="BZ49" s="4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5"/>
      <c r="BM50" s="46"/>
      <c r="BN50" s="46"/>
      <c r="BO50" s="46"/>
      <c r="BP50" s="46"/>
      <c r="BQ50" s="46"/>
      <c r="BR50" s="46"/>
      <c r="BS50" s="46"/>
      <c r="BT50" s="46"/>
      <c r="BU50" s="46"/>
      <c r="BV50" s="46"/>
      <c r="BW50" s="46"/>
      <c r="BX50" s="46"/>
      <c r="BY50" s="46"/>
      <c r="BZ50" s="4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5"/>
      <c r="BM51" s="46"/>
      <c r="BN51" s="46"/>
      <c r="BO51" s="46"/>
      <c r="BP51" s="46"/>
      <c r="BQ51" s="46"/>
      <c r="BR51" s="46"/>
      <c r="BS51" s="46"/>
      <c r="BT51" s="46"/>
      <c r="BU51" s="46"/>
      <c r="BV51" s="46"/>
      <c r="BW51" s="46"/>
      <c r="BX51" s="46"/>
      <c r="BY51" s="46"/>
      <c r="BZ51" s="4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5"/>
      <c r="BM52" s="46"/>
      <c r="BN52" s="46"/>
      <c r="BO52" s="46"/>
      <c r="BP52" s="46"/>
      <c r="BQ52" s="46"/>
      <c r="BR52" s="46"/>
      <c r="BS52" s="46"/>
      <c r="BT52" s="46"/>
      <c r="BU52" s="46"/>
      <c r="BV52" s="46"/>
      <c r="BW52" s="46"/>
      <c r="BX52" s="46"/>
      <c r="BY52" s="46"/>
      <c r="BZ52" s="4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5"/>
      <c r="BM53" s="46"/>
      <c r="BN53" s="46"/>
      <c r="BO53" s="46"/>
      <c r="BP53" s="46"/>
      <c r="BQ53" s="46"/>
      <c r="BR53" s="46"/>
      <c r="BS53" s="46"/>
      <c r="BT53" s="46"/>
      <c r="BU53" s="46"/>
      <c r="BV53" s="46"/>
      <c r="BW53" s="46"/>
      <c r="BX53" s="46"/>
      <c r="BY53" s="46"/>
      <c r="BZ53" s="4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5"/>
      <c r="BM54" s="46"/>
      <c r="BN54" s="46"/>
      <c r="BO54" s="46"/>
      <c r="BP54" s="46"/>
      <c r="BQ54" s="46"/>
      <c r="BR54" s="46"/>
      <c r="BS54" s="46"/>
      <c r="BT54" s="46"/>
      <c r="BU54" s="46"/>
      <c r="BV54" s="46"/>
      <c r="BW54" s="46"/>
      <c r="BX54" s="46"/>
      <c r="BY54" s="46"/>
      <c r="BZ54" s="4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5"/>
      <c r="BM55" s="46"/>
      <c r="BN55" s="46"/>
      <c r="BO55" s="46"/>
      <c r="BP55" s="46"/>
      <c r="BQ55" s="46"/>
      <c r="BR55" s="46"/>
      <c r="BS55" s="46"/>
      <c r="BT55" s="46"/>
      <c r="BU55" s="46"/>
      <c r="BV55" s="46"/>
      <c r="BW55" s="46"/>
      <c r="BX55" s="46"/>
      <c r="BY55" s="46"/>
      <c r="BZ55" s="4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5"/>
      <c r="BM56" s="46"/>
      <c r="BN56" s="46"/>
      <c r="BO56" s="46"/>
      <c r="BP56" s="46"/>
      <c r="BQ56" s="46"/>
      <c r="BR56" s="46"/>
      <c r="BS56" s="46"/>
      <c r="BT56" s="46"/>
      <c r="BU56" s="46"/>
      <c r="BV56" s="46"/>
      <c r="BW56" s="46"/>
      <c r="BX56" s="46"/>
      <c r="BY56" s="46"/>
      <c r="BZ56" s="4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5"/>
      <c r="BM57" s="46"/>
      <c r="BN57" s="46"/>
      <c r="BO57" s="46"/>
      <c r="BP57" s="46"/>
      <c r="BQ57" s="46"/>
      <c r="BR57" s="46"/>
      <c r="BS57" s="46"/>
      <c r="BT57" s="46"/>
      <c r="BU57" s="46"/>
      <c r="BV57" s="46"/>
      <c r="BW57" s="46"/>
      <c r="BX57" s="46"/>
      <c r="BY57" s="46"/>
      <c r="BZ57" s="4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5"/>
      <c r="BM58" s="46"/>
      <c r="BN58" s="46"/>
      <c r="BO58" s="46"/>
      <c r="BP58" s="46"/>
      <c r="BQ58" s="46"/>
      <c r="BR58" s="46"/>
      <c r="BS58" s="46"/>
      <c r="BT58" s="46"/>
      <c r="BU58" s="46"/>
      <c r="BV58" s="46"/>
      <c r="BW58" s="46"/>
      <c r="BX58" s="46"/>
      <c r="BY58" s="46"/>
      <c r="BZ58" s="4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5"/>
      <c r="BM59" s="46"/>
      <c r="BN59" s="46"/>
      <c r="BO59" s="46"/>
      <c r="BP59" s="46"/>
      <c r="BQ59" s="46"/>
      <c r="BR59" s="46"/>
      <c r="BS59" s="46"/>
      <c r="BT59" s="46"/>
      <c r="BU59" s="46"/>
      <c r="BV59" s="46"/>
      <c r="BW59" s="46"/>
      <c r="BX59" s="46"/>
      <c r="BY59" s="46"/>
      <c r="BZ59" s="47"/>
    </row>
    <row r="60" spans="1:78" ht="13.5" customHeight="1" x14ac:dyDescent="0.2">
      <c r="A60" s="2"/>
      <c r="B60" s="51" t="s">
        <v>27</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3"/>
      <c r="BK60" s="2"/>
      <c r="BL60" s="45"/>
      <c r="BM60" s="46"/>
      <c r="BN60" s="46"/>
      <c r="BO60" s="46"/>
      <c r="BP60" s="46"/>
      <c r="BQ60" s="46"/>
      <c r="BR60" s="46"/>
      <c r="BS60" s="46"/>
      <c r="BT60" s="46"/>
      <c r="BU60" s="46"/>
      <c r="BV60" s="46"/>
      <c r="BW60" s="46"/>
      <c r="BX60" s="46"/>
      <c r="BY60" s="46"/>
      <c r="BZ60" s="47"/>
    </row>
    <row r="61" spans="1:78" ht="13.5" customHeight="1" x14ac:dyDescent="0.2">
      <c r="A61" s="2"/>
      <c r="B61" s="5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3"/>
      <c r="BK61" s="2"/>
      <c r="BL61" s="45"/>
      <c r="BM61" s="46"/>
      <c r="BN61" s="46"/>
      <c r="BO61" s="46"/>
      <c r="BP61" s="46"/>
      <c r="BQ61" s="46"/>
      <c r="BR61" s="46"/>
      <c r="BS61" s="46"/>
      <c r="BT61" s="46"/>
      <c r="BU61" s="46"/>
      <c r="BV61" s="46"/>
      <c r="BW61" s="46"/>
      <c r="BX61" s="46"/>
      <c r="BY61" s="46"/>
      <c r="BZ61" s="4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5"/>
      <c r="BM62" s="46"/>
      <c r="BN62" s="46"/>
      <c r="BO62" s="46"/>
      <c r="BP62" s="46"/>
      <c r="BQ62" s="46"/>
      <c r="BR62" s="46"/>
      <c r="BS62" s="46"/>
      <c r="BT62" s="46"/>
      <c r="BU62" s="46"/>
      <c r="BV62" s="46"/>
      <c r="BW62" s="46"/>
      <c r="BX62" s="46"/>
      <c r="BY62" s="46"/>
      <c r="BZ62" s="4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8"/>
      <c r="BM63" s="49"/>
      <c r="BN63" s="49"/>
      <c r="BO63" s="49"/>
      <c r="BP63" s="49"/>
      <c r="BQ63" s="49"/>
      <c r="BR63" s="49"/>
      <c r="BS63" s="49"/>
      <c r="BT63" s="49"/>
      <c r="BU63" s="49"/>
      <c r="BV63" s="49"/>
      <c r="BW63" s="49"/>
      <c r="BX63" s="49"/>
      <c r="BY63" s="49"/>
      <c r="BZ63" s="5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5" t="s">
        <v>113</v>
      </c>
      <c r="BM66" s="46"/>
      <c r="BN66" s="46"/>
      <c r="BO66" s="46"/>
      <c r="BP66" s="46"/>
      <c r="BQ66" s="46"/>
      <c r="BR66" s="46"/>
      <c r="BS66" s="46"/>
      <c r="BT66" s="46"/>
      <c r="BU66" s="46"/>
      <c r="BV66" s="46"/>
      <c r="BW66" s="46"/>
      <c r="BX66" s="46"/>
      <c r="BY66" s="46"/>
      <c r="BZ66" s="4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5"/>
      <c r="BM67" s="46"/>
      <c r="BN67" s="46"/>
      <c r="BO67" s="46"/>
      <c r="BP67" s="46"/>
      <c r="BQ67" s="46"/>
      <c r="BR67" s="46"/>
      <c r="BS67" s="46"/>
      <c r="BT67" s="46"/>
      <c r="BU67" s="46"/>
      <c r="BV67" s="46"/>
      <c r="BW67" s="46"/>
      <c r="BX67" s="46"/>
      <c r="BY67" s="46"/>
      <c r="BZ67" s="4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5"/>
      <c r="BM68" s="46"/>
      <c r="BN68" s="46"/>
      <c r="BO68" s="46"/>
      <c r="BP68" s="46"/>
      <c r="BQ68" s="46"/>
      <c r="BR68" s="46"/>
      <c r="BS68" s="46"/>
      <c r="BT68" s="46"/>
      <c r="BU68" s="46"/>
      <c r="BV68" s="46"/>
      <c r="BW68" s="46"/>
      <c r="BX68" s="46"/>
      <c r="BY68" s="46"/>
      <c r="BZ68" s="4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5"/>
      <c r="BM69" s="46"/>
      <c r="BN69" s="46"/>
      <c r="BO69" s="46"/>
      <c r="BP69" s="46"/>
      <c r="BQ69" s="46"/>
      <c r="BR69" s="46"/>
      <c r="BS69" s="46"/>
      <c r="BT69" s="46"/>
      <c r="BU69" s="46"/>
      <c r="BV69" s="46"/>
      <c r="BW69" s="46"/>
      <c r="BX69" s="46"/>
      <c r="BY69" s="46"/>
      <c r="BZ69" s="4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5"/>
      <c r="BM70" s="46"/>
      <c r="BN70" s="46"/>
      <c r="BO70" s="46"/>
      <c r="BP70" s="46"/>
      <c r="BQ70" s="46"/>
      <c r="BR70" s="46"/>
      <c r="BS70" s="46"/>
      <c r="BT70" s="46"/>
      <c r="BU70" s="46"/>
      <c r="BV70" s="46"/>
      <c r="BW70" s="46"/>
      <c r="BX70" s="46"/>
      <c r="BY70" s="46"/>
      <c r="BZ70" s="4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5"/>
      <c r="BM71" s="46"/>
      <c r="BN71" s="46"/>
      <c r="BO71" s="46"/>
      <c r="BP71" s="46"/>
      <c r="BQ71" s="46"/>
      <c r="BR71" s="46"/>
      <c r="BS71" s="46"/>
      <c r="BT71" s="46"/>
      <c r="BU71" s="46"/>
      <c r="BV71" s="46"/>
      <c r="BW71" s="46"/>
      <c r="BX71" s="46"/>
      <c r="BY71" s="46"/>
      <c r="BZ71" s="4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5"/>
      <c r="BM72" s="46"/>
      <c r="BN72" s="46"/>
      <c r="BO72" s="46"/>
      <c r="BP72" s="46"/>
      <c r="BQ72" s="46"/>
      <c r="BR72" s="46"/>
      <c r="BS72" s="46"/>
      <c r="BT72" s="46"/>
      <c r="BU72" s="46"/>
      <c r="BV72" s="46"/>
      <c r="BW72" s="46"/>
      <c r="BX72" s="46"/>
      <c r="BY72" s="46"/>
      <c r="BZ72" s="4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5"/>
      <c r="BM73" s="46"/>
      <c r="BN73" s="46"/>
      <c r="BO73" s="46"/>
      <c r="BP73" s="46"/>
      <c r="BQ73" s="46"/>
      <c r="BR73" s="46"/>
      <c r="BS73" s="46"/>
      <c r="BT73" s="46"/>
      <c r="BU73" s="46"/>
      <c r="BV73" s="46"/>
      <c r="BW73" s="46"/>
      <c r="BX73" s="46"/>
      <c r="BY73" s="46"/>
      <c r="BZ73" s="4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5"/>
      <c r="BM74" s="46"/>
      <c r="BN74" s="46"/>
      <c r="BO74" s="46"/>
      <c r="BP74" s="46"/>
      <c r="BQ74" s="46"/>
      <c r="BR74" s="46"/>
      <c r="BS74" s="46"/>
      <c r="BT74" s="46"/>
      <c r="BU74" s="46"/>
      <c r="BV74" s="46"/>
      <c r="BW74" s="46"/>
      <c r="BX74" s="46"/>
      <c r="BY74" s="46"/>
      <c r="BZ74" s="4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5"/>
      <c r="BM75" s="46"/>
      <c r="BN75" s="46"/>
      <c r="BO75" s="46"/>
      <c r="BP75" s="46"/>
      <c r="BQ75" s="46"/>
      <c r="BR75" s="46"/>
      <c r="BS75" s="46"/>
      <c r="BT75" s="46"/>
      <c r="BU75" s="46"/>
      <c r="BV75" s="46"/>
      <c r="BW75" s="46"/>
      <c r="BX75" s="46"/>
      <c r="BY75" s="46"/>
      <c r="BZ75" s="4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5"/>
      <c r="BM76" s="46"/>
      <c r="BN76" s="46"/>
      <c r="BO76" s="46"/>
      <c r="BP76" s="46"/>
      <c r="BQ76" s="46"/>
      <c r="BR76" s="46"/>
      <c r="BS76" s="46"/>
      <c r="BT76" s="46"/>
      <c r="BU76" s="46"/>
      <c r="BV76" s="46"/>
      <c r="BW76" s="46"/>
      <c r="BX76" s="46"/>
      <c r="BY76" s="46"/>
      <c r="BZ76" s="4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5"/>
      <c r="BM77" s="46"/>
      <c r="BN77" s="46"/>
      <c r="BO77" s="46"/>
      <c r="BP77" s="46"/>
      <c r="BQ77" s="46"/>
      <c r="BR77" s="46"/>
      <c r="BS77" s="46"/>
      <c r="BT77" s="46"/>
      <c r="BU77" s="46"/>
      <c r="BV77" s="46"/>
      <c r="BW77" s="46"/>
      <c r="BX77" s="46"/>
      <c r="BY77" s="46"/>
      <c r="BZ77" s="4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5"/>
      <c r="BM78" s="46"/>
      <c r="BN78" s="46"/>
      <c r="BO78" s="46"/>
      <c r="BP78" s="46"/>
      <c r="BQ78" s="46"/>
      <c r="BR78" s="46"/>
      <c r="BS78" s="46"/>
      <c r="BT78" s="46"/>
      <c r="BU78" s="46"/>
      <c r="BV78" s="46"/>
      <c r="BW78" s="46"/>
      <c r="BX78" s="46"/>
      <c r="BY78" s="46"/>
      <c r="BZ78" s="4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5"/>
      <c r="BM79" s="46"/>
      <c r="BN79" s="46"/>
      <c r="BO79" s="46"/>
      <c r="BP79" s="46"/>
      <c r="BQ79" s="46"/>
      <c r="BR79" s="46"/>
      <c r="BS79" s="46"/>
      <c r="BT79" s="46"/>
      <c r="BU79" s="46"/>
      <c r="BV79" s="46"/>
      <c r="BW79" s="46"/>
      <c r="BX79" s="46"/>
      <c r="BY79" s="46"/>
      <c r="BZ79" s="4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5"/>
      <c r="BM80" s="46"/>
      <c r="BN80" s="46"/>
      <c r="BO80" s="46"/>
      <c r="BP80" s="46"/>
      <c r="BQ80" s="46"/>
      <c r="BR80" s="46"/>
      <c r="BS80" s="46"/>
      <c r="BT80" s="46"/>
      <c r="BU80" s="46"/>
      <c r="BV80" s="46"/>
      <c r="BW80" s="46"/>
      <c r="BX80" s="46"/>
      <c r="BY80" s="46"/>
      <c r="BZ80" s="4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5"/>
      <c r="BM81" s="46"/>
      <c r="BN81" s="46"/>
      <c r="BO81" s="46"/>
      <c r="BP81" s="46"/>
      <c r="BQ81" s="46"/>
      <c r="BR81" s="46"/>
      <c r="BS81" s="46"/>
      <c r="BT81" s="46"/>
      <c r="BU81" s="46"/>
      <c r="BV81" s="46"/>
      <c r="BW81" s="46"/>
      <c r="BX81" s="46"/>
      <c r="BY81" s="46"/>
      <c r="BZ81" s="4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8"/>
      <c r="BM82" s="49"/>
      <c r="BN82" s="49"/>
      <c r="BO82" s="49"/>
      <c r="BP82" s="49"/>
      <c r="BQ82" s="49"/>
      <c r="BR82" s="49"/>
      <c r="BS82" s="49"/>
      <c r="BT82" s="49"/>
      <c r="BU82" s="49"/>
      <c r="BV82" s="49"/>
      <c r="BW82" s="49"/>
      <c r="BX82" s="49"/>
      <c r="BY82" s="49"/>
      <c r="BZ82" s="50"/>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ukMb4Y/5Jl9QUILEdMd8xIa1Phz3oXgHOrgsfEdYbYg6WLEG1vuEUHSntWx5lVEynpy8Cy0IPkG7Rf+HS+qmTQ==" saltValue="dpUjxfD/m4+vlcKasjSY8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452084</v>
      </c>
      <c r="D6" s="20">
        <f t="shared" si="3"/>
        <v>46</v>
      </c>
      <c r="E6" s="20">
        <f t="shared" si="3"/>
        <v>1</v>
      </c>
      <c r="F6" s="20">
        <f t="shared" si="3"/>
        <v>0</v>
      </c>
      <c r="G6" s="20">
        <f t="shared" si="3"/>
        <v>5</v>
      </c>
      <c r="H6" s="20" t="str">
        <f t="shared" si="3"/>
        <v>宮崎県　西都市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47.13</v>
      </c>
      <c r="P6" s="21">
        <f t="shared" si="3"/>
        <v>0.46</v>
      </c>
      <c r="Q6" s="21">
        <f t="shared" si="3"/>
        <v>3014</v>
      </c>
      <c r="R6" s="21">
        <f t="shared" si="3"/>
        <v>29190</v>
      </c>
      <c r="S6" s="21">
        <f t="shared" si="3"/>
        <v>438.79</v>
      </c>
      <c r="T6" s="21">
        <f t="shared" si="3"/>
        <v>66.52</v>
      </c>
      <c r="U6" s="21">
        <f t="shared" si="3"/>
        <v>129</v>
      </c>
      <c r="V6" s="21">
        <f t="shared" si="3"/>
        <v>0.4</v>
      </c>
      <c r="W6" s="21">
        <f t="shared" si="3"/>
        <v>322.5</v>
      </c>
      <c r="X6" s="22" t="str">
        <f>IF(X7="",NA(),X7)</f>
        <v>-</v>
      </c>
      <c r="Y6" s="22" t="str">
        <f t="shared" ref="Y6:AG6" si="4">IF(Y7="",NA(),Y7)</f>
        <v>-</v>
      </c>
      <c r="Z6" s="22">
        <f t="shared" si="4"/>
        <v>114.24</v>
      </c>
      <c r="AA6" s="22">
        <f t="shared" si="4"/>
        <v>107.07</v>
      </c>
      <c r="AB6" s="22">
        <f t="shared" si="4"/>
        <v>107.8</v>
      </c>
      <c r="AC6" s="22" t="str">
        <f t="shared" si="4"/>
        <v>-</v>
      </c>
      <c r="AD6" s="22" t="str">
        <f t="shared" si="4"/>
        <v>-</v>
      </c>
      <c r="AE6" s="22">
        <f t="shared" si="4"/>
        <v>88.54</v>
      </c>
      <c r="AF6" s="22">
        <f t="shared" si="4"/>
        <v>97.61</v>
      </c>
      <c r="AG6" s="22">
        <f t="shared" si="4"/>
        <v>98.78</v>
      </c>
      <c r="AH6" s="21" t="str">
        <f>IF(AH7="","",IF(AH7="-","【-】","【"&amp;SUBSTITUTE(TEXT(AH7,"#,##0.00"),"-","△")&amp;"】"))</f>
        <v>【105.46】</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163.30000000000001</v>
      </c>
      <c r="AQ6" s="22">
        <f t="shared" si="5"/>
        <v>143.65</v>
      </c>
      <c r="AR6" s="22">
        <f t="shared" si="5"/>
        <v>155.82</v>
      </c>
      <c r="AS6" s="21" t="str">
        <f>IF(AS7="","",IF(AS7="-","【-】","【"&amp;SUBSTITUTE(TEXT(AS7,"#,##0.00"),"-","△")&amp;"】"))</f>
        <v>【28.96】</v>
      </c>
      <c r="AT6" s="22" t="str">
        <f>IF(AT7="",NA(),AT7)</f>
        <v>-</v>
      </c>
      <c r="AU6" s="22" t="str">
        <f t="shared" ref="AU6:BC6" si="6">IF(AU7="",NA(),AU7)</f>
        <v>-</v>
      </c>
      <c r="AV6" s="22">
        <f t="shared" si="6"/>
        <v>37.43</v>
      </c>
      <c r="AW6" s="22">
        <f t="shared" si="6"/>
        <v>51.72</v>
      </c>
      <c r="AX6" s="22">
        <f t="shared" si="6"/>
        <v>66.290000000000006</v>
      </c>
      <c r="AY6" s="22" t="str">
        <f t="shared" si="6"/>
        <v>-</v>
      </c>
      <c r="AZ6" s="22" t="str">
        <f t="shared" si="6"/>
        <v>-</v>
      </c>
      <c r="BA6" s="22">
        <f t="shared" si="6"/>
        <v>86.33</v>
      </c>
      <c r="BB6" s="22">
        <f t="shared" si="6"/>
        <v>94.01</v>
      </c>
      <c r="BC6" s="22">
        <f t="shared" si="6"/>
        <v>111.08</v>
      </c>
      <c r="BD6" s="21" t="str">
        <f>IF(BD7="","",IF(BD7="-","【-】","【"&amp;SUBSTITUTE(TEXT(BD7,"#,##0.00"),"-","△")&amp;"】"))</f>
        <v>【185.62】</v>
      </c>
      <c r="BE6" s="22" t="str">
        <f>IF(BE7="",NA(),BE7)</f>
        <v>-</v>
      </c>
      <c r="BF6" s="22" t="str">
        <f t="shared" ref="BF6:BN6" si="7">IF(BF7="",NA(),BF7)</f>
        <v>-</v>
      </c>
      <c r="BG6" s="22">
        <f t="shared" si="7"/>
        <v>9560.81</v>
      </c>
      <c r="BH6" s="22">
        <f t="shared" si="7"/>
        <v>8080.25</v>
      </c>
      <c r="BI6" s="22">
        <f t="shared" si="7"/>
        <v>6118.56</v>
      </c>
      <c r="BJ6" s="22" t="str">
        <f t="shared" si="7"/>
        <v>-</v>
      </c>
      <c r="BK6" s="22" t="str">
        <f t="shared" si="7"/>
        <v>-</v>
      </c>
      <c r="BL6" s="22">
        <f t="shared" si="7"/>
        <v>1077.8499999999999</v>
      </c>
      <c r="BM6" s="22">
        <f t="shared" si="7"/>
        <v>1421.84</v>
      </c>
      <c r="BN6" s="22">
        <f t="shared" si="7"/>
        <v>1596.62</v>
      </c>
      <c r="BO6" s="21" t="str">
        <f>IF(BO7="","",IF(BO7="-","【-】","【"&amp;SUBSTITUTE(TEXT(BO7,"#,##0.00"),"-","△")&amp;"】"))</f>
        <v>【1,125.39】</v>
      </c>
      <c r="BP6" s="22" t="str">
        <f>IF(BP7="",NA(),BP7)</f>
        <v>-</v>
      </c>
      <c r="BQ6" s="22" t="str">
        <f t="shared" ref="BQ6:BY6" si="8">IF(BQ7="",NA(),BQ7)</f>
        <v>-</v>
      </c>
      <c r="BR6" s="22">
        <f t="shared" si="8"/>
        <v>9.85</v>
      </c>
      <c r="BS6" s="22">
        <f t="shared" si="8"/>
        <v>10.17</v>
      </c>
      <c r="BT6" s="22">
        <f t="shared" si="8"/>
        <v>11.74</v>
      </c>
      <c r="BU6" s="22" t="str">
        <f t="shared" si="8"/>
        <v>-</v>
      </c>
      <c r="BV6" s="22" t="str">
        <f t="shared" si="8"/>
        <v>-</v>
      </c>
      <c r="BW6" s="22">
        <f t="shared" si="8"/>
        <v>46.51</v>
      </c>
      <c r="BX6" s="22">
        <f t="shared" si="8"/>
        <v>35.72</v>
      </c>
      <c r="BY6" s="22">
        <f t="shared" si="8"/>
        <v>33.659999999999997</v>
      </c>
      <c r="BZ6" s="21" t="str">
        <f>IF(BZ7="","",IF(BZ7="-","【-】","【"&amp;SUBSTITUTE(TEXT(BZ7,"#,##0.00"),"-","△")&amp;"】"))</f>
        <v>【60.84】</v>
      </c>
      <c r="CA6" s="22" t="str">
        <f>IF(CA7="",NA(),CA7)</f>
        <v>-</v>
      </c>
      <c r="CB6" s="22" t="str">
        <f t="shared" ref="CB6:CJ6" si="9">IF(CB7="",NA(),CB7)</f>
        <v>-</v>
      </c>
      <c r="CC6" s="22">
        <f t="shared" si="9"/>
        <v>1783.91</v>
      </c>
      <c r="CD6" s="22">
        <f t="shared" si="9"/>
        <v>1686.27</v>
      </c>
      <c r="CE6" s="22">
        <f t="shared" si="9"/>
        <v>1554.92</v>
      </c>
      <c r="CF6" s="22" t="str">
        <f t="shared" si="9"/>
        <v>-</v>
      </c>
      <c r="CG6" s="22" t="str">
        <f t="shared" si="9"/>
        <v>-</v>
      </c>
      <c r="CH6" s="22">
        <f t="shared" si="9"/>
        <v>481.17</v>
      </c>
      <c r="CI6" s="22">
        <f t="shared" si="9"/>
        <v>471.3</v>
      </c>
      <c r="CJ6" s="22">
        <f t="shared" si="9"/>
        <v>506.68</v>
      </c>
      <c r="CK6" s="21" t="str">
        <f>IF(CK7="","",IF(CK7="-","【-】","【"&amp;SUBSTITUTE(TEXT(CK7,"#,##0.00"),"-","△")&amp;"】"))</f>
        <v>【272.95】</v>
      </c>
      <c r="CL6" s="22" t="str">
        <f>IF(CL7="",NA(),CL7)</f>
        <v>-</v>
      </c>
      <c r="CM6" s="22" t="str">
        <f t="shared" ref="CM6:CU6" si="10">IF(CM7="",NA(),CM7)</f>
        <v>-</v>
      </c>
      <c r="CN6" s="22">
        <f t="shared" si="10"/>
        <v>54.8</v>
      </c>
      <c r="CO6" s="22">
        <f t="shared" si="10"/>
        <v>58.95</v>
      </c>
      <c r="CP6" s="22">
        <f t="shared" si="10"/>
        <v>52.92</v>
      </c>
      <c r="CQ6" s="22" t="str">
        <f t="shared" si="10"/>
        <v>-</v>
      </c>
      <c r="CR6" s="22" t="str">
        <f t="shared" si="10"/>
        <v>-</v>
      </c>
      <c r="CS6" s="22">
        <f t="shared" si="10"/>
        <v>49.65</v>
      </c>
      <c r="CT6" s="22">
        <f t="shared" si="10"/>
        <v>51.52</v>
      </c>
      <c r="CU6" s="22">
        <f t="shared" si="10"/>
        <v>48.75</v>
      </c>
      <c r="CV6" s="21" t="str">
        <f>IF(CV7="","",IF(CV7="-","【-】","【"&amp;SUBSTITUTE(TEXT(CV7,"#,##0.00"),"-","△")&amp;"】"))</f>
        <v>【51.15】</v>
      </c>
      <c r="CW6" s="22" t="str">
        <f>IF(CW7="",NA(),CW7)</f>
        <v>-</v>
      </c>
      <c r="CX6" s="22" t="str">
        <f t="shared" ref="CX6:DF6" si="11">IF(CX7="",NA(),CX7)</f>
        <v>-</v>
      </c>
      <c r="CY6" s="22">
        <f t="shared" si="11"/>
        <v>59.99</v>
      </c>
      <c r="CZ6" s="22">
        <f t="shared" si="11"/>
        <v>59.78</v>
      </c>
      <c r="DA6" s="22">
        <f t="shared" si="11"/>
        <v>71.23</v>
      </c>
      <c r="DB6" s="22" t="str">
        <f t="shared" si="11"/>
        <v>-</v>
      </c>
      <c r="DC6" s="22" t="str">
        <f t="shared" si="11"/>
        <v>-</v>
      </c>
      <c r="DD6" s="22">
        <f t="shared" si="11"/>
        <v>64.03</v>
      </c>
      <c r="DE6" s="22">
        <f t="shared" si="11"/>
        <v>61.29</v>
      </c>
      <c r="DF6" s="22">
        <f t="shared" si="11"/>
        <v>60.88</v>
      </c>
      <c r="DG6" s="21" t="str">
        <f>IF(DG7="","",IF(DG7="-","【-】","【"&amp;SUBSTITUTE(TEXT(DG7,"#,##0.00"),"-","△")&amp;"】"))</f>
        <v>【74.54】</v>
      </c>
      <c r="DH6" s="22" t="str">
        <f>IF(DH7="",NA(),DH7)</f>
        <v>-</v>
      </c>
      <c r="DI6" s="22" t="str">
        <f t="shared" ref="DI6:DQ6" si="12">IF(DI7="",NA(),DI7)</f>
        <v>-</v>
      </c>
      <c r="DJ6" s="22">
        <f t="shared" si="12"/>
        <v>4.2300000000000004</v>
      </c>
      <c r="DK6" s="22">
        <f t="shared" si="12"/>
        <v>8.43</v>
      </c>
      <c r="DL6" s="22">
        <f t="shared" si="12"/>
        <v>12.65</v>
      </c>
      <c r="DM6" s="22" t="str">
        <f t="shared" si="12"/>
        <v>-</v>
      </c>
      <c r="DN6" s="22" t="str">
        <f t="shared" si="12"/>
        <v>-</v>
      </c>
      <c r="DO6" s="22">
        <f t="shared" si="12"/>
        <v>29.03</v>
      </c>
      <c r="DP6" s="22">
        <f t="shared" si="12"/>
        <v>24.16</v>
      </c>
      <c r="DQ6" s="22">
        <f t="shared" si="12"/>
        <v>29.81</v>
      </c>
      <c r="DR6" s="21" t="str">
        <f>IF(DR7="","",IF(DR7="-","【-】","【"&amp;SUBSTITUTE(TEXT(DR7,"#,##0.00"),"-","△")&amp;"】"))</f>
        <v>【35.99】</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11.18</v>
      </c>
      <c r="EA6" s="22">
        <f t="shared" si="13"/>
        <v>18.829999999999998</v>
      </c>
      <c r="EB6" s="22">
        <f t="shared" si="13"/>
        <v>18.05</v>
      </c>
      <c r="EC6" s="21" t="str">
        <f>IF(EC7="","",IF(EC7="-","【-】","【"&amp;SUBSTITUTE(TEXT(EC7,"#,##0.00"),"-","△")&amp;"】"))</f>
        <v>【17.28】</v>
      </c>
      <c r="ED6" s="22" t="str">
        <f>IF(ED7="",NA(),ED7)</f>
        <v>-</v>
      </c>
      <c r="EE6" s="22" t="str">
        <f t="shared" ref="EE6:EM6" si="14">IF(EE7="",NA(),EE7)</f>
        <v>-</v>
      </c>
      <c r="EF6" s="21">
        <f t="shared" si="14"/>
        <v>0</v>
      </c>
      <c r="EG6" s="21">
        <f t="shared" si="14"/>
        <v>0</v>
      </c>
      <c r="EH6" s="21">
        <f t="shared" si="14"/>
        <v>0</v>
      </c>
      <c r="EI6" s="22" t="str">
        <f t="shared" si="14"/>
        <v>-</v>
      </c>
      <c r="EJ6" s="22" t="str">
        <f t="shared" si="14"/>
        <v>-</v>
      </c>
      <c r="EK6" s="22">
        <f t="shared" si="14"/>
        <v>0.25</v>
      </c>
      <c r="EL6" s="22">
        <f t="shared" si="14"/>
        <v>0.96</v>
      </c>
      <c r="EM6" s="22">
        <f t="shared" si="14"/>
        <v>0.37</v>
      </c>
      <c r="EN6" s="21" t="str">
        <f>IF(EN7="","",IF(EN7="-","【-】","【"&amp;SUBSTITUTE(TEXT(EN7,"#,##0.00"),"-","△")&amp;"】"))</f>
        <v>【0.32】</v>
      </c>
    </row>
    <row r="7" spans="1:144" s="23" customFormat="1" x14ac:dyDescent="0.2">
      <c r="A7" s="15"/>
      <c r="B7" s="24">
        <v>2021</v>
      </c>
      <c r="C7" s="24">
        <v>452084</v>
      </c>
      <c r="D7" s="24">
        <v>46</v>
      </c>
      <c r="E7" s="24">
        <v>1</v>
      </c>
      <c r="F7" s="24">
        <v>0</v>
      </c>
      <c r="G7" s="24">
        <v>5</v>
      </c>
      <c r="H7" s="24" t="s">
        <v>93</v>
      </c>
      <c r="I7" s="24" t="s">
        <v>94</v>
      </c>
      <c r="J7" s="24" t="s">
        <v>95</v>
      </c>
      <c r="K7" s="24" t="s">
        <v>96</v>
      </c>
      <c r="L7" s="24" t="s">
        <v>97</v>
      </c>
      <c r="M7" s="24" t="s">
        <v>98</v>
      </c>
      <c r="N7" s="25" t="s">
        <v>99</v>
      </c>
      <c r="O7" s="25">
        <v>47.13</v>
      </c>
      <c r="P7" s="25">
        <v>0.46</v>
      </c>
      <c r="Q7" s="25">
        <v>3014</v>
      </c>
      <c r="R7" s="25">
        <v>29190</v>
      </c>
      <c r="S7" s="25">
        <v>438.79</v>
      </c>
      <c r="T7" s="25">
        <v>66.52</v>
      </c>
      <c r="U7" s="25">
        <v>129</v>
      </c>
      <c r="V7" s="25">
        <v>0.4</v>
      </c>
      <c r="W7" s="25">
        <v>322.5</v>
      </c>
      <c r="X7" s="25" t="s">
        <v>99</v>
      </c>
      <c r="Y7" s="25" t="s">
        <v>99</v>
      </c>
      <c r="Z7" s="25">
        <v>114.24</v>
      </c>
      <c r="AA7" s="25">
        <v>107.07</v>
      </c>
      <c r="AB7" s="25">
        <v>107.8</v>
      </c>
      <c r="AC7" s="25" t="s">
        <v>99</v>
      </c>
      <c r="AD7" s="25" t="s">
        <v>99</v>
      </c>
      <c r="AE7" s="25">
        <v>88.54</v>
      </c>
      <c r="AF7" s="25">
        <v>97.61</v>
      </c>
      <c r="AG7" s="25">
        <v>98.78</v>
      </c>
      <c r="AH7" s="25">
        <v>105.46</v>
      </c>
      <c r="AI7" s="25" t="s">
        <v>99</v>
      </c>
      <c r="AJ7" s="25" t="s">
        <v>99</v>
      </c>
      <c r="AK7" s="25">
        <v>0</v>
      </c>
      <c r="AL7" s="25">
        <v>0</v>
      </c>
      <c r="AM7" s="25">
        <v>0</v>
      </c>
      <c r="AN7" s="25" t="s">
        <v>99</v>
      </c>
      <c r="AO7" s="25" t="s">
        <v>99</v>
      </c>
      <c r="AP7" s="25">
        <v>163.30000000000001</v>
      </c>
      <c r="AQ7" s="25">
        <v>143.65</v>
      </c>
      <c r="AR7" s="25">
        <v>155.82</v>
      </c>
      <c r="AS7" s="25">
        <v>28.96</v>
      </c>
      <c r="AT7" s="25" t="s">
        <v>99</v>
      </c>
      <c r="AU7" s="25" t="s">
        <v>99</v>
      </c>
      <c r="AV7" s="25">
        <v>37.43</v>
      </c>
      <c r="AW7" s="25">
        <v>51.72</v>
      </c>
      <c r="AX7" s="25">
        <v>66.290000000000006</v>
      </c>
      <c r="AY7" s="25" t="s">
        <v>99</v>
      </c>
      <c r="AZ7" s="25" t="s">
        <v>99</v>
      </c>
      <c r="BA7" s="25">
        <v>86.33</v>
      </c>
      <c r="BB7" s="25">
        <v>94.01</v>
      </c>
      <c r="BC7" s="25">
        <v>111.08</v>
      </c>
      <c r="BD7" s="25">
        <v>185.62</v>
      </c>
      <c r="BE7" s="25" t="s">
        <v>99</v>
      </c>
      <c r="BF7" s="25" t="s">
        <v>99</v>
      </c>
      <c r="BG7" s="25">
        <v>9560.81</v>
      </c>
      <c r="BH7" s="25">
        <v>8080.25</v>
      </c>
      <c r="BI7" s="25">
        <v>6118.56</v>
      </c>
      <c r="BJ7" s="25" t="s">
        <v>99</v>
      </c>
      <c r="BK7" s="25" t="s">
        <v>99</v>
      </c>
      <c r="BL7" s="25">
        <v>1077.8499999999999</v>
      </c>
      <c r="BM7" s="25">
        <v>1421.84</v>
      </c>
      <c r="BN7" s="25">
        <v>1596.62</v>
      </c>
      <c r="BO7" s="25">
        <v>1125.3900000000001</v>
      </c>
      <c r="BP7" s="25" t="s">
        <v>99</v>
      </c>
      <c r="BQ7" s="25" t="s">
        <v>99</v>
      </c>
      <c r="BR7" s="25">
        <v>9.85</v>
      </c>
      <c r="BS7" s="25">
        <v>10.17</v>
      </c>
      <c r="BT7" s="25">
        <v>11.74</v>
      </c>
      <c r="BU7" s="25" t="s">
        <v>99</v>
      </c>
      <c r="BV7" s="25" t="s">
        <v>99</v>
      </c>
      <c r="BW7" s="25">
        <v>46.51</v>
      </c>
      <c r="BX7" s="25">
        <v>35.72</v>
      </c>
      <c r="BY7" s="25">
        <v>33.659999999999997</v>
      </c>
      <c r="BZ7" s="25">
        <v>60.84</v>
      </c>
      <c r="CA7" s="25" t="s">
        <v>99</v>
      </c>
      <c r="CB7" s="25" t="s">
        <v>99</v>
      </c>
      <c r="CC7" s="25">
        <v>1783.91</v>
      </c>
      <c r="CD7" s="25">
        <v>1686.27</v>
      </c>
      <c r="CE7" s="25">
        <v>1554.92</v>
      </c>
      <c r="CF7" s="25" t="s">
        <v>99</v>
      </c>
      <c r="CG7" s="25" t="s">
        <v>99</v>
      </c>
      <c r="CH7" s="25">
        <v>481.17</v>
      </c>
      <c r="CI7" s="25">
        <v>471.3</v>
      </c>
      <c r="CJ7" s="25">
        <v>506.68</v>
      </c>
      <c r="CK7" s="25">
        <v>272.95</v>
      </c>
      <c r="CL7" s="25" t="s">
        <v>99</v>
      </c>
      <c r="CM7" s="25" t="s">
        <v>99</v>
      </c>
      <c r="CN7" s="25">
        <v>54.8</v>
      </c>
      <c r="CO7" s="25">
        <v>58.95</v>
      </c>
      <c r="CP7" s="25">
        <v>52.92</v>
      </c>
      <c r="CQ7" s="25" t="s">
        <v>99</v>
      </c>
      <c r="CR7" s="25" t="s">
        <v>99</v>
      </c>
      <c r="CS7" s="25">
        <v>49.65</v>
      </c>
      <c r="CT7" s="25">
        <v>51.52</v>
      </c>
      <c r="CU7" s="25">
        <v>48.75</v>
      </c>
      <c r="CV7" s="25">
        <v>51.15</v>
      </c>
      <c r="CW7" s="25" t="s">
        <v>99</v>
      </c>
      <c r="CX7" s="25" t="s">
        <v>99</v>
      </c>
      <c r="CY7" s="25">
        <v>59.99</v>
      </c>
      <c r="CZ7" s="25">
        <v>59.78</v>
      </c>
      <c r="DA7" s="25">
        <v>71.23</v>
      </c>
      <c r="DB7" s="25" t="s">
        <v>99</v>
      </c>
      <c r="DC7" s="25" t="s">
        <v>99</v>
      </c>
      <c r="DD7" s="25">
        <v>64.03</v>
      </c>
      <c r="DE7" s="25">
        <v>61.29</v>
      </c>
      <c r="DF7" s="25">
        <v>60.88</v>
      </c>
      <c r="DG7" s="25">
        <v>74.540000000000006</v>
      </c>
      <c r="DH7" s="25" t="s">
        <v>99</v>
      </c>
      <c r="DI7" s="25" t="s">
        <v>99</v>
      </c>
      <c r="DJ7" s="25">
        <v>4.2300000000000004</v>
      </c>
      <c r="DK7" s="25">
        <v>8.43</v>
      </c>
      <c r="DL7" s="25">
        <v>12.65</v>
      </c>
      <c r="DM7" s="25" t="s">
        <v>99</v>
      </c>
      <c r="DN7" s="25" t="s">
        <v>99</v>
      </c>
      <c r="DO7" s="25">
        <v>29.03</v>
      </c>
      <c r="DP7" s="25">
        <v>24.16</v>
      </c>
      <c r="DQ7" s="25">
        <v>29.81</v>
      </c>
      <c r="DR7" s="25">
        <v>35.99</v>
      </c>
      <c r="DS7" s="25" t="s">
        <v>99</v>
      </c>
      <c r="DT7" s="25" t="s">
        <v>99</v>
      </c>
      <c r="DU7" s="25">
        <v>0</v>
      </c>
      <c r="DV7" s="25">
        <v>0</v>
      </c>
      <c r="DW7" s="25">
        <v>0</v>
      </c>
      <c r="DX7" s="25" t="s">
        <v>99</v>
      </c>
      <c r="DY7" s="25" t="s">
        <v>99</v>
      </c>
      <c r="DZ7" s="25">
        <v>11.18</v>
      </c>
      <c r="EA7" s="25">
        <v>18.829999999999998</v>
      </c>
      <c r="EB7" s="25">
        <v>18.05</v>
      </c>
      <c r="EC7" s="25">
        <v>17.28</v>
      </c>
      <c r="ED7" s="25" t="s">
        <v>99</v>
      </c>
      <c r="EE7" s="25" t="s">
        <v>99</v>
      </c>
      <c r="EF7" s="25">
        <v>0</v>
      </c>
      <c r="EG7" s="25">
        <v>0</v>
      </c>
      <c r="EH7" s="25">
        <v>0</v>
      </c>
      <c r="EI7" s="25" t="s">
        <v>99</v>
      </c>
      <c r="EJ7" s="25" t="s">
        <v>99</v>
      </c>
      <c r="EK7" s="25">
        <v>0.25</v>
      </c>
      <c r="EL7" s="25">
        <v>0.96</v>
      </c>
      <c r="EM7" s="25">
        <v>0.37</v>
      </c>
      <c r="EN7" s="25">
        <v>0.32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2023-02-09T07:50:03Z</cp:lastPrinted>
  <dcterms:created xsi:type="dcterms:W3CDTF">2022-12-01T01:06:41Z</dcterms:created>
  <dcterms:modified xsi:type="dcterms:W3CDTF">2023-02-21T08:45:28Z</dcterms:modified>
  <cp:category/>
</cp:coreProperties>
</file>