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病院\"/>
    </mc:Choice>
  </mc:AlternateContent>
  <xr:revisionPtr revIDLastSave="0" documentId="13_ncr:1_{5996AA0F-6F97-4ADE-A23C-946A7C726894}" xr6:coauthVersionLast="47" xr6:coauthVersionMax="47" xr10:uidLastSave="{00000000-0000-0000-0000-000000000000}"/>
  <workbookProtection workbookAlgorithmName="SHA-512" workbookHashValue="fDfYZWO66voMLhg1VD9sRd33JFUK/jtJSAhsFidmPokrzEl4SPLiDssSdi9EmGAimsTHjTWVdESfu5NYOFP8gA==" workbookSaltValue="QvcC3m4vkNW5W6bphJ4NCQ=="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AD6" i="5"/>
  <c r="AC6" i="5"/>
  <c r="AB6" i="5"/>
  <c r="AA6" i="5"/>
  <c r="Z6" i="5"/>
  <c r="Y6" i="5"/>
  <c r="FZ12" i="4" s="1"/>
  <c r="X6" i="5"/>
  <c r="W6" i="5"/>
  <c r="V6" i="5"/>
  <c r="U6" i="5"/>
  <c r="T6" i="5"/>
  <c r="S6" i="5"/>
  <c r="R6" i="5"/>
  <c r="Q6" i="5"/>
  <c r="AU10" i="4" s="1"/>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ID10" i="4"/>
  <c r="FZ10" i="4"/>
  <c r="EG10" i="4"/>
  <c r="CN10" i="4"/>
  <c r="B10" i="4"/>
  <c r="LP8" i="4"/>
  <c r="JW8" i="4"/>
  <c r="ID8" i="4"/>
  <c r="FZ8" i="4"/>
  <c r="EG8" i="4"/>
  <c r="CN8" i="4"/>
  <c r="AU8" i="4"/>
  <c r="B6" i="4"/>
  <c r="MH78" i="4" l="1"/>
  <c r="IZ54" i="4"/>
  <c r="IZ32" i="4"/>
  <c r="CS78" i="4"/>
  <c r="BX54" i="4"/>
  <c r="BX32" i="4"/>
  <c r="MN54" i="4"/>
  <c r="MN32" i="4"/>
  <c r="HM78" i="4"/>
  <c r="FL32" i="4"/>
  <c r="FL54" i="4"/>
  <c r="C11" i="5"/>
  <c r="D11" i="5"/>
  <c r="E11" i="5"/>
  <c r="B11" i="5"/>
  <c r="FH78" i="4" l="1"/>
  <c r="DS54" i="4"/>
  <c r="DS32" i="4"/>
  <c r="AE54" i="4"/>
  <c r="KU54" i="4"/>
  <c r="KU32" i="4"/>
  <c r="HG54" i="4"/>
  <c r="HG32" i="4"/>
  <c r="AN78" i="4"/>
  <c r="AE32" i="4"/>
  <c r="KC78" i="4"/>
  <c r="JJ78" i="4"/>
  <c r="GR54" i="4"/>
  <c r="GR32" i="4"/>
  <c r="EO78" i="4"/>
  <c r="DD32" i="4"/>
  <c r="DD54" i="4"/>
  <c r="U78" i="4"/>
  <c r="P54" i="4"/>
  <c r="P32" i="4"/>
  <c r="KF54" i="4"/>
  <c r="KF32" i="4"/>
  <c r="LY54" i="4"/>
  <c r="LY32" i="4"/>
  <c r="IK54" i="4"/>
  <c r="GT78" i="4"/>
  <c r="EW54" i="4"/>
  <c r="EW32" i="4"/>
  <c r="BZ78" i="4"/>
  <c r="BI54" i="4"/>
  <c r="BI32" i="4"/>
  <c r="LO78" i="4"/>
  <c r="IK32" i="4"/>
  <c r="BG78" i="4"/>
  <c r="AT54" i="4"/>
  <c r="AT32" i="4"/>
  <c r="LJ32" i="4"/>
  <c r="KV78" i="4"/>
  <c r="HV54" i="4"/>
  <c r="HV32" i="4"/>
  <c r="GA78" i="4"/>
  <c r="EH32" i="4"/>
  <c r="LJ54" i="4"/>
  <c r="EH54" i="4"/>
</calcChain>
</file>

<file path=xl/sharedStrings.xml><?xml version="1.0" encoding="utf-8"?>
<sst xmlns="http://schemas.openxmlformats.org/spreadsheetml/2006/main" count="327" uniqueCount="188">
  <si>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</si>
  <si>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</si>
  <si>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</si>
  <si>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</si>
  <si>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</si>
  <si>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</si>
  <si>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</si>
  <si>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</si>
  <si>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</si>
  <si>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</si>
  <si>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</si>
  <si>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</si>
  <si>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</si>
  <si>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</si>
  <si>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</si>
  <si>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</si>
  <si>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</si>
  <si>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</si>
  <si>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</si>
  <si>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</si>
  <si>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</si>
  <si>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</si>
  <si>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</si>
  <si>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</si>
  <si>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</si>
  <si>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</si>
  <si>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</si>
  <si>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</si>
  <si>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</si>
  <si>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</si>
  <si>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</si>
  <si>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</si>
  <si>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</si>
  <si>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</si>
  <si>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</si>
  <si>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</si>
  <si>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</si>
  <si>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</si>
  <si>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</si>
  <si>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</si>
  <si>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</si>
  <si>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</si>
  <si>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</si>
  <si>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</si>
  <si>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</si>
  <si>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</si>
  <si>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</si>
  <si>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</si>
  <si>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</si>
  <si>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</si>
  <si>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</si>
  <si>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</si>
  <si>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</si>
  <si>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</si>
  <si>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</si>
  <si>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</si>
  <si>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</si>
  <si>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</si>
  <si>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</si>
  <si>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</si>
  <si>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</si>
  <si>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</si>
  <si>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</si>
  <si>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</si>
  <si>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</si>
  <si>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</si>
  <si>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</si>
  <si>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</si>
  <si>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</si>
  <si>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</si>
  <si>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</si>
  <si>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</si>
  <si>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</si>
  <si>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</si>
  <si>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</si>
  <si>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</si>
  <si>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</si>
  <si>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</si>
  <si>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</si>
  <si>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</si>
  <si>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</si>
  <si>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</si>
  <si>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</si>
  <si>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</si>
  <si>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</si>
  <si>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</si>
  <si>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</si>
  <si>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</si>
  <si>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</si>
  <si>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</si>
  <si>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</si>
  <si>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</si>
  <si>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</si>
  <si>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</si>
  <si>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</si>
  <si>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</si>
  <si>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</si>
  <si>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</si>
  <si>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</si>
  <si>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</si>
  <si>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</si>
  <si>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</si>
  <si>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</si>
  <si>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</si>
  <si>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</si>
  <si>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</si>
  <si>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</si>
  <si>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</si>
  <si>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</si>
  <si>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</si>
  <si>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</si>
  <si>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</si>
  <si>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</si>
  <si>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</si>
  <si>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</si>
  <si>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</si>
  <si>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</si>
  <si>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</si>
  <si>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</si>
  <si>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</si>
  <si>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</si>
  <si>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</si>
  <si>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</si>
  <si>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</si>
  <si>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</si>
  <si>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</si>
  <si>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</si>
  <si>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</si>
  <si>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</si>
  <si>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</si>
  <si>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</si>
  <si>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</si>
  <si>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</si>
  <si>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</si>
  <si>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</si>
  <si>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</si>
  <si>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</si>
  <si>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</si>
  <si>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</si>
  <si>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</si>
  <si>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</si>
  <si>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</si>
  <si>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</si>
  <si>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</si>
  <si>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</si>
  <si>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</si>
  <si>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</si>
  <si>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</si>
  <si>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</si>
  <si>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</si>
  <si>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</si>
  <si>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</si>
  <si>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</si>
  <si>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</si>
  <si>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</si>
  <si>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</si>
  <si>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</si>
  <si>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</si>
  <si>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</si>
  <si>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当該値(N-1)</t>
    <phoneticPr fontId="5"/>
  </si>
  <si>
    <t>当該値(N-2)</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</si>
  <si>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</si>
  <si>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</si>
  <si>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</si>
  <si>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</si>
  <si>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</si>
  <si>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</si>
  <si>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えびの市</t>
  </si>
  <si>
    <t>えびの市立病院</t>
  </si>
  <si>
    <t>当然財務</t>
  </si>
  <si>
    <t>病院事業</t>
  </si>
  <si>
    <t>一般病院</t>
  </si>
  <si>
    <t>50床以上～100床未満</t>
  </si>
  <si>
    <t>非設置</t>
  </si>
  <si>
    <t>直営</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</si>
  <si>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</si>
  <si>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</si>
  <si>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</si>
  <si>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</si>
  <si>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</si>
  <si>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</si>
  <si>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</si>
  <si>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</si>
  <si>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</si>
  <si>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院事業全体の収支としては、新型コロナウイルス感染症に係る補助金が影響し黒字となり、①表・③表の比率が改善したところだが、②表⑦表が示すとおり、医業収益が低調なため、根本的な収支改善には至っていない。　
　④病床利用率は50床で算定したものだが、50床のうち5床を新型コロナ病床として確保（5床は休床）し、実質一般病床は40床で対応した。
　材料費については、ジェネリック医薬品の採用促進や患者数の減少により年々大幅な減少傾向にあるが、既述のとおり医業収益の落ち込みにより⑧表の比率としては小幅に減少している。</t>
    <rPh sb="1" eb="3">
      <t>ビョウイン</t>
    </rPh>
    <rPh sb="3" eb="5">
      <t>ジギョウ</t>
    </rPh>
    <rPh sb="5" eb="7">
      <t>ゼンタイ</t>
    </rPh>
    <rPh sb="8" eb="10">
      <t>シュウシ</t>
    </rPh>
    <rPh sb="15" eb="17">
      <t>シンガタ</t>
    </rPh>
    <rPh sb="24" eb="27">
      <t>カンセンショウ</t>
    </rPh>
    <rPh sb="28" eb="29">
      <t>カカ</t>
    </rPh>
    <rPh sb="30" eb="33">
      <t>ホジョキン</t>
    </rPh>
    <rPh sb="34" eb="36">
      <t>エイキョウ</t>
    </rPh>
    <rPh sb="37" eb="39">
      <t>クロジ</t>
    </rPh>
    <rPh sb="44" eb="45">
      <t>ヒョウ</t>
    </rPh>
    <rPh sb="47" eb="48">
      <t>ヒョウ</t>
    </rPh>
    <rPh sb="49" eb="51">
      <t>ヒリツ</t>
    </rPh>
    <rPh sb="52" eb="54">
      <t>カイゼン</t>
    </rPh>
    <rPh sb="63" eb="64">
      <t>ヒョウ</t>
    </rPh>
    <rPh sb="65" eb="66">
      <t>ヒョウ</t>
    </rPh>
    <rPh sb="67" eb="68">
      <t>シメ</t>
    </rPh>
    <rPh sb="73" eb="75">
      <t>イギョウ</t>
    </rPh>
    <rPh sb="75" eb="77">
      <t>シュウエキ</t>
    </rPh>
    <rPh sb="78" eb="80">
      <t>テイチョウ</t>
    </rPh>
    <rPh sb="84" eb="87">
      <t>コンポンテキ</t>
    </rPh>
    <rPh sb="88" eb="90">
      <t>シュウシ</t>
    </rPh>
    <rPh sb="90" eb="92">
      <t>カイゼン</t>
    </rPh>
    <rPh sb="94" eb="95">
      <t>イタ</t>
    </rPh>
    <rPh sb="105" eb="107">
      <t>ビョウショウ</t>
    </rPh>
    <rPh sb="107" eb="110">
      <t>リヨウリツ</t>
    </rPh>
    <rPh sb="113" eb="114">
      <t>ショウ</t>
    </rPh>
    <rPh sb="115" eb="117">
      <t>サンテイ</t>
    </rPh>
    <rPh sb="126" eb="127">
      <t>ショウ</t>
    </rPh>
    <rPh sb="131" eb="132">
      <t>ショウ</t>
    </rPh>
    <rPh sb="133" eb="135">
      <t>シンガタ</t>
    </rPh>
    <rPh sb="138" eb="140">
      <t>ビョウショウ</t>
    </rPh>
    <rPh sb="143" eb="145">
      <t>カクホ</t>
    </rPh>
    <rPh sb="154" eb="156">
      <t>ジッシツ</t>
    </rPh>
    <rPh sb="156" eb="158">
      <t>イッパン</t>
    </rPh>
    <rPh sb="158" eb="160">
      <t>ビョウショウ</t>
    </rPh>
    <rPh sb="163" eb="164">
      <t>ショウ</t>
    </rPh>
    <rPh sb="165" eb="167">
      <t>タイオウ</t>
    </rPh>
    <rPh sb="172" eb="175">
      <t>ザイリョウヒ</t>
    </rPh>
    <rPh sb="187" eb="190">
      <t>イヤクヒン</t>
    </rPh>
    <rPh sb="191" eb="193">
      <t>サイヨウ</t>
    </rPh>
    <rPh sb="193" eb="195">
      <t>ソクシン</t>
    </rPh>
    <rPh sb="196" eb="198">
      <t>カンジャ</t>
    </rPh>
    <rPh sb="198" eb="199">
      <t>スウ</t>
    </rPh>
    <rPh sb="200" eb="202">
      <t>ゲンショウ</t>
    </rPh>
    <rPh sb="205" eb="207">
      <t>ネンネン</t>
    </rPh>
    <rPh sb="207" eb="209">
      <t>オオハバ</t>
    </rPh>
    <rPh sb="210" eb="212">
      <t>ゲンショウ</t>
    </rPh>
    <rPh sb="212" eb="214">
      <t>ケイコウ</t>
    </rPh>
    <rPh sb="219" eb="221">
      <t>キジュツ</t>
    </rPh>
    <rPh sb="225" eb="227">
      <t>イギョウ</t>
    </rPh>
    <rPh sb="227" eb="229">
      <t>シュウエキ</t>
    </rPh>
    <rPh sb="230" eb="231">
      <t>オ</t>
    </rPh>
    <rPh sb="232" eb="233">
      <t>コ</t>
    </rPh>
    <rPh sb="238" eb="239">
      <t>ヒョウ</t>
    </rPh>
    <rPh sb="240" eb="242">
      <t>ヒリツ</t>
    </rPh>
    <rPh sb="246" eb="248">
      <t>コハバ</t>
    </rPh>
    <rPh sb="249" eb="251">
      <t>ゲンショウ</t>
    </rPh>
    <phoneticPr fontId="5"/>
  </si>
  <si>
    <t>　施設については、昭和53年7月に竣工し、築40年を経過している。耐震基準は満たしているものの老朽化に伴う破損等も増えており、今後修繕等において作業困難な配管等への対応が懸念される。
　また、医療機器等については、令和３年度末現在で、約73％が耐用年数を経過している状況であるが、平成28年度策定の医療機器等の更新整備計画に基づき更新、改修等を進めている。今後も引き続き当該計画に基づく更新整備を進めることとし、計画外の医療機器等についても、診療等に支障を来さぬよう日頃の管理を徹底し、市民に良質かつ安定した医療サービスを提供できる診療体制の維持に努める。</t>
    <rPh sb="49" eb="50">
      <t>カ</t>
    </rPh>
    <rPh sb="63" eb="65">
      <t>コンゴ</t>
    </rPh>
    <rPh sb="72" eb="74">
      <t>サギョウ</t>
    </rPh>
    <rPh sb="168" eb="170">
      <t>カイシュウ</t>
    </rPh>
    <phoneticPr fontId="5"/>
  </si>
  <si>
    <t>　新型コロナウイルス感染拡大による受診控えが多少収まったこと等により、入院・外来患者数が前年度より増となったが、人口減少の社会的要因により、依然として患者数は低水準である。
　令和3年度においては、他職種で構成する委員会を設置し、病院経営アドバイザーとともに患者増、収益増、その他経営改善策に係る具体的な協議を行ったが、新型コロナウイルス感染症の対応により収支改善につながる取り組みは進まなかった。また、患者増だけではなく病院経営上の課題の大部分に帰結する医師確保について、民間病院から非常勤医師1名を確保できたが、医療サービスの充実や救急体制の安定的な維持を図るにはまだまだ不足する状況である。
　コロナ禍収束後の安定した経営を目指し、常勤医師だけではなく非常勤医師の早急な確保や増収対策や経費節減に取り組むことが急務であり、院内職員による具体的な取り組みを着実に進めていきたい。また、令和5年度中の経営強化プラン策定に向け準備を進める中で、第二次医療圏域内の3公立病院と各病院の役割や機能に応じた医療提供体制を検討しながら、同時にえびの市の地域医療を永続的に守り、持続可能な病院経営体制を考えていく。</t>
    <rPh sb="12" eb="14">
      <t>カクダイ</t>
    </rPh>
    <rPh sb="61" eb="64">
      <t>シャカイテキ</t>
    </rPh>
    <rPh sb="99" eb="100">
      <t>タ</t>
    </rPh>
    <rPh sb="100" eb="102">
      <t>ショクシュ</t>
    </rPh>
    <rPh sb="103" eb="105">
      <t>コウセイ</t>
    </rPh>
    <rPh sb="111" eb="113">
      <t>セッチ</t>
    </rPh>
    <rPh sb="155" eb="156">
      <t>オコナ</t>
    </rPh>
    <rPh sb="173" eb="175">
      <t>タイオウ</t>
    </rPh>
    <rPh sb="251" eb="253">
      <t>カクホ</t>
    </rPh>
    <rPh sb="258" eb="260">
      <t>イリョウ</t>
    </rPh>
    <rPh sb="265" eb="267">
      <t>ジュウジツ</t>
    </rPh>
    <rPh sb="268" eb="270">
      <t>キュウキュウ</t>
    </rPh>
    <rPh sb="270" eb="272">
      <t>タイセイ</t>
    </rPh>
    <rPh sb="273" eb="276">
      <t>アンテイテキ</t>
    </rPh>
    <rPh sb="277" eb="279">
      <t>イジ</t>
    </rPh>
    <rPh sb="280" eb="281">
      <t>ハカ</t>
    </rPh>
    <rPh sb="288" eb="290">
      <t>フソク</t>
    </rPh>
    <rPh sb="292" eb="294">
      <t>ジョウキョウ</t>
    </rPh>
    <rPh sb="346" eb="348">
      <t>ケイヒ</t>
    </rPh>
    <rPh sb="348" eb="350">
      <t>セツゲン</t>
    </rPh>
    <rPh sb="351" eb="352">
      <t>ト</t>
    </rPh>
    <rPh sb="353" eb="354">
      <t>ク</t>
    </rPh>
    <rPh sb="358" eb="360">
      <t>キュウム</t>
    </rPh>
    <rPh sb="364" eb="366">
      <t>インナイ</t>
    </rPh>
    <rPh sb="366" eb="368">
      <t>ショクイン</t>
    </rPh>
    <rPh sb="371" eb="374">
      <t>グタイテキ</t>
    </rPh>
    <rPh sb="375" eb="376">
      <t>ト</t>
    </rPh>
    <rPh sb="377" eb="378">
      <t>ク</t>
    </rPh>
    <rPh sb="380" eb="382">
      <t>チャクジツ</t>
    </rPh>
    <rPh sb="383" eb="384">
      <t>スス</t>
    </rPh>
    <rPh sb="399" eb="400">
      <t>チュウ</t>
    </rPh>
    <rPh sb="401" eb="403">
      <t>ケイエイ</t>
    </rPh>
    <rPh sb="403" eb="405">
      <t>キョウカ</t>
    </rPh>
    <rPh sb="408" eb="410">
      <t>サクテイ</t>
    </rPh>
    <rPh sb="411" eb="412">
      <t>ム</t>
    </rPh>
    <rPh sb="419" eb="420">
      <t>ナカ</t>
    </rPh>
    <rPh sb="422" eb="423">
      <t>ダイ</t>
    </rPh>
    <rPh sb="423" eb="424">
      <t>２</t>
    </rPh>
    <rPh sb="424" eb="425">
      <t>ジ</t>
    </rPh>
    <rPh sb="425" eb="427">
      <t>イリョウ</t>
    </rPh>
    <rPh sb="427" eb="428">
      <t>ケン</t>
    </rPh>
    <rPh sb="432" eb="434">
      <t>コウリツ</t>
    </rPh>
    <rPh sb="434" eb="436">
      <t>ビョウイン</t>
    </rPh>
    <rPh sb="437" eb="440">
      <t>カクビョウイン</t>
    </rPh>
    <rPh sb="457" eb="459">
      <t>ケントウ</t>
    </rPh>
    <rPh sb="464" eb="466">
      <t>ドウジ</t>
    </rPh>
    <rPh sb="470" eb="471">
      <t>シ</t>
    </rPh>
    <rPh sb="472" eb="474">
      <t>チイキ</t>
    </rPh>
    <rPh sb="474" eb="476">
      <t>イリョウ</t>
    </rPh>
    <rPh sb="477" eb="480">
      <t>エイゾクテキ</t>
    </rPh>
    <rPh sb="481" eb="482">
      <t>マモ</t>
    </rPh>
    <rPh sb="484" eb="486">
      <t>ジゾク</t>
    </rPh>
    <rPh sb="486" eb="488">
      <t>カノウ</t>
    </rPh>
    <rPh sb="489" eb="491">
      <t>ビョウイン</t>
    </rPh>
    <rPh sb="491" eb="493">
      <t>ケイエイ</t>
    </rPh>
    <rPh sb="493" eb="495">
      <t>タイセイ</t>
    </rPh>
    <rPh sb="496" eb="497">
      <t>カンガ</t>
    </rPh>
    <phoneticPr fontId="5"/>
  </si>
  <si>
    <t>　当院は国民健康保険診療施設として設置され、当市人口の約5割が国民健康保険又は後期高齢者保険の加入者であり、かつ、当院患者の約80.1％が当該被保険者である。また、市からの委託により、特定・長寿健康診査、人間ドック、各種がん検査等を実施し、市民の健康づくりを担っている。
　病院施設としては、複数科及び50床の病床を有しており、近隣の開業医や関連施設からの紹介又は逆紹介による医療連携を図り、市の地域医療の中核を担っている。また、市内で唯一救急告示病院としての機能を持ち、救急自動車搬送や時間外の患者受入を365日間実施している。
　なお、新型コロナウイルス感染症対応に関しては、当該感染症患者及び回復期患者に係る病床や検査体制の確保、ワクチン接種推進への協力など公立病院としてコロナ禍で求められる役割を積極的に果たしている。</t>
    <rPh sb="37" eb="38">
      <t>マタ</t>
    </rPh>
    <rPh sb="39" eb="41">
      <t>コウキ</t>
    </rPh>
    <rPh sb="41" eb="44">
      <t>コウレイシャ</t>
    </rPh>
    <rPh sb="44" eb="46">
      <t>ホケン</t>
    </rPh>
    <rPh sb="282" eb="284">
      <t>タイオウ</t>
    </rPh>
    <rPh sb="310" eb="312">
      <t>ケンサ</t>
    </rPh>
    <rPh sb="312" eb="314">
      <t>タイセイ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</si>
</sst>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63.9</c:v>
                </c:pt>
                <c:pt idx="1">
                  <c:v>65.3</c:v>
                </c:pt>
                <c:pt idx="2">
                  <c:v>62.4</c:v>
                </c:pt>
                <c:pt idx="3">
                  <c:v>51.6</c:v>
                </c:pt>
                <c:pt idx="4">
                  <c:v>56</c:v>
                </c:pt>
              </c:numCache>
            </c:numRef>
          </c:val>
          <c:extLst>
            <c:ext xmlns:c16="http://schemas.microsoft.com/office/drawing/2014/chart" uri="{C3380CC4-5D6E-409C-BE32-E72D297353CC}">
              <c16:uniqueId val="{00000000-1C28-459D-920D-E26D47FF464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1C28-459D-920D-E26D47FF464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85.2</c:v>
                </c:pt>
                <c:pt idx="1">
                  <c:v>105.6</c:v>
                </c:pt>
                <c:pt idx="2">
                  <c:v>115.4</c:v>
                </c:pt>
                <c:pt idx="3">
                  <c:v>134</c:v>
                </c:pt>
                <c:pt idx="4">
                  <c:v>116.6</c:v>
                </c:pt>
              </c:numCache>
            </c:numRef>
          </c:val>
          <c:extLst>
            <c:ext xmlns:c16="http://schemas.microsoft.com/office/drawing/2014/chart" uri="{C3380CC4-5D6E-409C-BE32-E72D297353CC}">
              <c16:uniqueId val="{00000000-BE22-4023-BA5D-73E7DA96805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BE22-4023-BA5D-73E7DA96805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81.3</c:v>
                </c:pt>
                <c:pt idx="1">
                  <c:v>73.400000000000006</c:v>
                </c:pt>
                <c:pt idx="2">
                  <c:v>73.2</c:v>
                </c:pt>
                <c:pt idx="3">
                  <c:v>64.599999999999994</c:v>
                </c:pt>
                <c:pt idx="4">
                  <c:v>67.099999999999994</c:v>
                </c:pt>
              </c:numCache>
            </c:numRef>
          </c:val>
          <c:extLst>
            <c:ext xmlns:c16="http://schemas.microsoft.com/office/drawing/2014/chart" uri="{C3380CC4-5D6E-409C-BE32-E72D297353CC}">
              <c16:uniqueId val="{00000000-8CF4-4B99-B8CF-10F33176FD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8CF4-4B99-B8CF-10F33176FDF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95.3</c:v>
                </c:pt>
                <c:pt idx="1">
                  <c:v>92.3</c:v>
                </c:pt>
                <c:pt idx="2">
                  <c:v>92.9</c:v>
                </c:pt>
                <c:pt idx="3">
                  <c:v>98.7</c:v>
                </c:pt>
                <c:pt idx="4">
                  <c:v>108.5</c:v>
                </c:pt>
              </c:numCache>
            </c:numRef>
          </c:val>
          <c:extLst>
            <c:ext xmlns:c16="http://schemas.microsoft.com/office/drawing/2014/chart" uri="{C3380CC4-5D6E-409C-BE32-E72D297353CC}">
              <c16:uniqueId val="{00000000-260F-4FB3-B724-03F1876F03D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260F-4FB3-B724-03F1876F03D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69.3</c:v>
                </c:pt>
                <c:pt idx="1">
                  <c:v>69.400000000000006</c:v>
                </c:pt>
                <c:pt idx="2">
                  <c:v>71</c:v>
                </c:pt>
                <c:pt idx="3">
                  <c:v>70.400000000000006</c:v>
                </c:pt>
                <c:pt idx="4">
                  <c:v>73.099999999999994</c:v>
                </c:pt>
              </c:numCache>
            </c:numRef>
          </c:val>
          <c:extLst>
            <c:ext xmlns:c16="http://schemas.microsoft.com/office/drawing/2014/chart" uri="{C3380CC4-5D6E-409C-BE32-E72D297353CC}">
              <c16:uniqueId val="{00000000-D1DF-459B-8AC9-9FC94349F73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D1DF-459B-8AC9-9FC94349F73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76.7</c:v>
                </c:pt>
                <c:pt idx="1">
                  <c:v>72.5</c:v>
                </c:pt>
                <c:pt idx="2">
                  <c:v>73.2</c:v>
                </c:pt>
                <c:pt idx="3">
                  <c:v>71.2</c:v>
                </c:pt>
                <c:pt idx="4">
                  <c:v>75.2</c:v>
                </c:pt>
              </c:numCache>
            </c:numRef>
          </c:val>
          <c:extLst>
            <c:ext xmlns:c16="http://schemas.microsoft.com/office/drawing/2014/chart" uri="{C3380CC4-5D6E-409C-BE32-E72D297353CC}">
              <c16:uniqueId val="{00000000-862C-4103-B5AA-7EFF5AB1541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862C-4103-B5AA-7EFF5AB1541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25243620</c:v>
                </c:pt>
                <c:pt idx="1">
                  <c:v>25112180</c:v>
                </c:pt>
                <c:pt idx="2">
                  <c:v>25320340</c:v>
                </c:pt>
                <c:pt idx="3">
                  <c:v>26213440</c:v>
                </c:pt>
                <c:pt idx="4">
                  <c:v>26257720</c:v>
                </c:pt>
              </c:numCache>
            </c:numRef>
          </c:val>
          <c:extLst>
            <c:ext xmlns:c16="http://schemas.microsoft.com/office/drawing/2014/chart" uri="{C3380CC4-5D6E-409C-BE32-E72D297353CC}">
              <c16:uniqueId val="{00000000-3D9D-4DD9-BAB2-1B427BA5957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3D9D-4DD9-BAB2-1B427BA5957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31.3</c:v>
                </c:pt>
                <c:pt idx="1">
                  <c:v>32.799999999999997</c:v>
                </c:pt>
                <c:pt idx="2">
                  <c:v>30.3</c:v>
                </c:pt>
                <c:pt idx="3">
                  <c:v>28.1</c:v>
                </c:pt>
                <c:pt idx="4">
                  <c:v>24.7</c:v>
                </c:pt>
              </c:numCache>
            </c:numRef>
          </c:val>
          <c:extLst>
            <c:ext xmlns:c16="http://schemas.microsoft.com/office/drawing/2014/chart" uri="{C3380CC4-5D6E-409C-BE32-E72D297353CC}">
              <c16:uniqueId val="{00000000-95D8-4AD1-AD4E-4DB9D41235E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95D8-4AD1-AD4E-4DB9D41235E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58.3</c:v>
                </c:pt>
                <c:pt idx="1">
                  <c:v>65.7</c:v>
                </c:pt>
                <c:pt idx="2">
                  <c:v>68.400000000000006</c:v>
                </c:pt>
                <c:pt idx="3">
                  <c:v>92.7</c:v>
                </c:pt>
                <c:pt idx="4">
                  <c:v>91</c:v>
                </c:pt>
              </c:numCache>
            </c:numRef>
          </c:val>
          <c:extLst>
            <c:ext xmlns:c16="http://schemas.microsoft.com/office/drawing/2014/chart" uri="{C3380CC4-5D6E-409C-BE32-E72D297353CC}">
              <c16:uniqueId val="{00000000-281B-4725-94F2-EB88EB4757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281B-4725-94F2-EB88EB4757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12381</c:v>
                </c:pt>
                <c:pt idx="1">
                  <c:v>11949</c:v>
                </c:pt>
                <c:pt idx="2">
                  <c:v>11809</c:v>
                </c:pt>
                <c:pt idx="3">
                  <c:v>11209</c:v>
                </c:pt>
                <c:pt idx="4">
                  <c:v>10682</c:v>
                </c:pt>
              </c:numCache>
            </c:numRef>
          </c:val>
          <c:extLst>
            <c:ext xmlns:c16="http://schemas.microsoft.com/office/drawing/2014/chart" uri="{C3380CC4-5D6E-409C-BE32-E72D297353CC}">
              <c16:uniqueId val="{00000000-EFF4-4F8D-907D-D7156294E09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EFF4-4F8D-907D-D7156294E09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21593</c:v>
                </c:pt>
                <c:pt idx="1">
                  <c:v>21645</c:v>
                </c:pt>
                <c:pt idx="2">
                  <c:v>23756</c:v>
                </c:pt>
                <c:pt idx="3">
                  <c:v>24845</c:v>
                </c:pt>
                <c:pt idx="4">
                  <c:v>23933</c:v>
                </c:pt>
              </c:numCache>
            </c:numRef>
          </c:val>
          <c:extLst>
            <c:ext xmlns:c16="http://schemas.microsoft.com/office/drawing/2014/chart" uri="{C3380CC4-5D6E-409C-BE32-E72D297353CC}">
              <c16:uniqueId val="{00000000-7AF3-4731-9013-A4CBFCFBF03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7AF3-4731-9013-A4CBFCFBF03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B6" sqref="B6:FY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7" t="str">
        <f>データ!H6</f>
        <v>宮崎県えびの市　えびの市立病院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c r="A8" s="2"/>
      <c r="B8" s="128" t="str">
        <f>データ!K6</f>
        <v>当然財務</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50床以上～100床未満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8">
        <f>データ!Z6</f>
        <v>50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データ!AA6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データ!AB6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4" t="s">
        <v>10</v>
      </c>
      <c r="NK8" s="145"/>
      <c r="NL8" s="138" t="s">
        <v>11</v>
      </c>
      <c r="NM8" s="138"/>
      <c r="NN8" s="138"/>
      <c r="NO8" s="138"/>
      <c r="NP8" s="138"/>
      <c r="NQ8" s="138"/>
      <c r="NR8" s="138"/>
      <c r="NS8" s="138"/>
      <c r="NT8" s="138"/>
      <c r="NU8" s="138"/>
      <c r="NV8" s="138"/>
      <c r="NW8" s="139"/>
      <c r="NX8" s="3"/>
    </row>
    <row r="9" spans="1:388" ht="18.75" customHeight="1">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8">
        <f>データ!Q6</f>
        <v>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8" t="str">
        <f>データ!R6</f>
        <v>-</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 訓</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8" t="str">
        <f>データ!AC6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データ!AD6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50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6" t="s">
        <v>22</v>
      </c>
      <c r="NK10" s="137"/>
      <c r="NL10" s="131" t="s">
        <v>23</v>
      </c>
      <c r="NM10" s="131"/>
      <c r="NN10" s="131"/>
      <c r="NO10" s="131"/>
      <c r="NP10" s="131"/>
      <c r="NQ10" s="131"/>
      <c r="NR10" s="131"/>
      <c r="NS10" s="131"/>
      <c r="NT10" s="131"/>
      <c r="NU10" s="131"/>
      <c r="NV10" s="131"/>
      <c r="NW10" s="132"/>
      <c r="NX10" s="3"/>
    </row>
    <row r="11" spans="1:388" ht="18.75" customHeight="1">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5"/>
      <c r="NJ11" s="3"/>
      <c r="NK11" s="3"/>
      <c r="NL11" s="3"/>
      <c r="NM11" s="3"/>
      <c r="NN11" s="3"/>
      <c r="NO11" s="3"/>
      <c r="NP11" s="3"/>
      <c r="NQ11" s="3"/>
      <c r="NR11" s="3"/>
      <c r="NS11" s="3"/>
      <c r="NT11" s="3"/>
      <c r="NU11" s="3"/>
      <c r="NV11" s="3"/>
      <c r="NW11" s="3"/>
      <c r="NX11" s="3"/>
    </row>
    <row r="12" spans="1:388" ht="18.75" customHeight="1">
      <c r="A12" s="2"/>
      <c r="B12" s="118">
        <f>データ!U6</f>
        <v>18267</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3569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8" t="str">
        <f>データ!W6</f>
        <v>第２種該当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１５：１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8">
        <f>データ!AF6</f>
        <v>44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データ!AG6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データ!AH6</f>
        <v>44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5"/>
      <c r="NJ12" s="3"/>
      <c r="NK12" s="3"/>
      <c r="NL12" s="3"/>
      <c r="NM12" s="3"/>
      <c r="NN12" s="3"/>
      <c r="NO12" s="3"/>
      <c r="NP12" s="3"/>
      <c r="NQ12" s="3"/>
      <c r="NR12" s="3"/>
      <c r="NS12" s="3"/>
      <c r="NT12" s="3"/>
      <c r="NU12" s="3"/>
      <c r="NV12" s="3"/>
      <c r="NW12" s="3"/>
      <c r="NX12" s="3"/>
    </row>
    <row r="13" spans="1:388" ht="17.25" customHeight="1">
      <c r="A13" s="2"/>
      <c r="B13" s="121" t="s">
        <v>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5"/>
      <c r="NJ13" s="6"/>
      <c r="NK13" s="6"/>
      <c r="NL13" s="6"/>
      <c r="NM13" s="6"/>
      <c r="NN13" s="6"/>
      <c r="NO13" s="6"/>
      <c r="NP13" s="6"/>
      <c r="NQ13" s="6"/>
      <c r="NR13" s="6"/>
      <c r="NS13" s="6"/>
      <c r="NT13" s="6"/>
      <c r="NU13" s="6"/>
      <c r="NV13" s="6"/>
      <c r="NW13" s="6"/>
      <c r="NX13" s="6"/>
    </row>
    <row r="14" spans="1:388" ht="17.25" customHeight="1">
      <c r="A14" s="2"/>
      <c r="B14" s="121" t="s">
        <v>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5"/>
      <c r="NJ14" s="93" t="s">
        <v>34</v>
      </c>
      <c r="NK14" s="93"/>
      <c r="NL14" s="93"/>
      <c r="NM14" s="93"/>
      <c r="NN14" s="93"/>
      <c r="NO14" s="93"/>
      <c r="NP14" s="93"/>
      <c r="NQ14" s="93"/>
      <c r="NR14" s="93"/>
      <c r="NS14" s="93"/>
      <c r="NT14" s="93"/>
      <c r="NU14" s="93"/>
      <c r="NV14" s="93"/>
      <c r="NW14" s="93"/>
      <c r="NX14" s="9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22" t="s">
        <v>36</v>
      </c>
      <c r="NK16" s="123"/>
      <c r="NL16" s="123"/>
      <c r="NM16" s="123"/>
      <c r="NN16" s="124"/>
      <c r="NO16" s="122" t="s">
        <v>37</v>
      </c>
      <c r="NP16" s="123"/>
      <c r="NQ16" s="123"/>
      <c r="NR16" s="123"/>
      <c r="NS16" s="124"/>
      <c r="NT16" s="122" t="s">
        <v>38</v>
      </c>
      <c r="NU16" s="123"/>
      <c r="NV16" s="123"/>
      <c r="NW16" s="123"/>
      <c r="NX16" s="124"/>
    </row>
    <row r="17" spans="1:393" ht="13.5" customHeight="1">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5"/>
      <c r="NK17" s="126"/>
      <c r="NL17" s="126"/>
      <c r="NM17" s="126"/>
      <c r="NN17" s="127"/>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0" t="s">
        <v>39</v>
      </c>
      <c r="NK18" s="111"/>
      <c r="NL18" s="111"/>
      <c r="NM18" s="114" t="s">
        <v>40</v>
      </c>
      <c r="NN18" s="115"/>
      <c r="NO18" s="110" t="s">
        <v>39</v>
      </c>
      <c r="NP18" s="111"/>
      <c r="NQ18" s="111"/>
      <c r="NR18" s="114" t="s">
        <v>40</v>
      </c>
      <c r="NS18" s="115"/>
      <c r="NT18" s="110" t="s">
        <v>39</v>
      </c>
      <c r="NU18" s="111"/>
      <c r="NV18" s="111"/>
      <c r="NW18" s="114" t="s">
        <v>40</v>
      </c>
      <c r="NX18" s="115"/>
      <c r="OC18" s="2" t="s">
        <v>41</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2"/>
      <c r="NK19" s="113"/>
      <c r="NL19" s="113"/>
      <c r="NM19" s="116"/>
      <c r="NN19" s="117"/>
      <c r="NO19" s="112"/>
      <c r="NP19" s="113"/>
      <c r="NQ19" s="113"/>
      <c r="NR19" s="116"/>
      <c r="NS19" s="117"/>
      <c r="NT19" s="112"/>
      <c r="NU19" s="113"/>
      <c r="NV19" s="113"/>
      <c r="NW19" s="116"/>
      <c r="NX19" s="117"/>
      <c r="OC19" s="16" t="s">
        <v>42</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1" t="s">
        <v>187</v>
      </c>
      <c r="NK22" s="102"/>
      <c r="NL22" s="102"/>
      <c r="NM22" s="102"/>
      <c r="NN22" s="102"/>
      <c r="NO22" s="102"/>
      <c r="NP22" s="102"/>
      <c r="NQ22" s="102"/>
      <c r="NR22" s="102"/>
      <c r="NS22" s="102"/>
      <c r="NT22" s="102"/>
      <c r="NU22" s="102"/>
      <c r="NV22" s="102"/>
      <c r="NW22" s="102"/>
      <c r="NX22" s="103"/>
      <c r="OC22" s="16" t="s">
        <v>46</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4"/>
      <c r="NK23" s="105"/>
      <c r="NL23" s="105"/>
      <c r="NM23" s="105"/>
      <c r="NN23" s="105"/>
      <c r="NO23" s="105"/>
      <c r="NP23" s="105"/>
      <c r="NQ23" s="105"/>
      <c r="NR23" s="105"/>
      <c r="NS23" s="105"/>
      <c r="NT23" s="105"/>
      <c r="NU23" s="105"/>
      <c r="NV23" s="105"/>
      <c r="NW23" s="105"/>
      <c r="NX23" s="106"/>
      <c r="OC23" s="16" t="s">
        <v>47</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4"/>
      <c r="NK24" s="105"/>
      <c r="NL24" s="105"/>
      <c r="NM24" s="105"/>
      <c r="NN24" s="105"/>
      <c r="NO24" s="105"/>
      <c r="NP24" s="105"/>
      <c r="NQ24" s="105"/>
      <c r="NR24" s="105"/>
      <c r="NS24" s="105"/>
      <c r="NT24" s="105"/>
      <c r="NU24" s="105"/>
      <c r="NV24" s="105"/>
      <c r="NW24" s="105"/>
      <c r="NX24" s="106"/>
      <c r="OC24" s="16" t="s">
        <v>48</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4"/>
      <c r="NK25" s="105"/>
      <c r="NL25" s="105"/>
      <c r="NM25" s="105"/>
      <c r="NN25" s="105"/>
      <c r="NO25" s="105"/>
      <c r="NP25" s="105"/>
      <c r="NQ25" s="105"/>
      <c r="NR25" s="105"/>
      <c r="NS25" s="105"/>
      <c r="NT25" s="105"/>
      <c r="NU25" s="105"/>
      <c r="NV25" s="105"/>
      <c r="NW25" s="105"/>
      <c r="NX25" s="106"/>
      <c r="OC25" s="16" t="s">
        <v>49</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4"/>
      <c r="NK26" s="105"/>
      <c r="NL26" s="105"/>
      <c r="NM26" s="105"/>
      <c r="NN26" s="105"/>
      <c r="NO26" s="105"/>
      <c r="NP26" s="105"/>
      <c r="NQ26" s="105"/>
      <c r="NR26" s="105"/>
      <c r="NS26" s="105"/>
      <c r="NT26" s="105"/>
      <c r="NU26" s="105"/>
      <c r="NV26" s="105"/>
      <c r="NW26" s="105"/>
      <c r="NX26" s="106"/>
      <c r="OC26" s="16" t="s">
        <v>50</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4"/>
      <c r="NK27" s="105"/>
      <c r="NL27" s="105"/>
      <c r="NM27" s="105"/>
      <c r="NN27" s="105"/>
      <c r="NO27" s="105"/>
      <c r="NP27" s="105"/>
      <c r="NQ27" s="105"/>
      <c r="NR27" s="105"/>
      <c r="NS27" s="105"/>
      <c r="NT27" s="105"/>
      <c r="NU27" s="105"/>
      <c r="NV27" s="105"/>
      <c r="NW27" s="105"/>
      <c r="NX27" s="106"/>
      <c r="OC27" s="16" t="s">
        <v>51</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4"/>
      <c r="NK28" s="105"/>
      <c r="NL28" s="105"/>
      <c r="NM28" s="105"/>
      <c r="NN28" s="105"/>
      <c r="NO28" s="105"/>
      <c r="NP28" s="105"/>
      <c r="NQ28" s="105"/>
      <c r="NR28" s="105"/>
      <c r="NS28" s="105"/>
      <c r="NT28" s="105"/>
      <c r="NU28" s="105"/>
      <c r="NV28" s="105"/>
      <c r="NW28" s="105"/>
      <c r="NX28" s="106"/>
      <c r="OC28" s="16" t="s">
        <v>52</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4"/>
      <c r="NK29" s="105"/>
      <c r="NL29" s="105"/>
      <c r="NM29" s="105"/>
      <c r="NN29" s="105"/>
      <c r="NO29" s="105"/>
      <c r="NP29" s="105"/>
      <c r="NQ29" s="105"/>
      <c r="NR29" s="105"/>
      <c r="NS29" s="105"/>
      <c r="NT29" s="105"/>
      <c r="NU29" s="105"/>
      <c r="NV29" s="105"/>
      <c r="NW29" s="105"/>
      <c r="NX29" s="106"/>
      <c r="OC29" s="16" t="s">
        <v>53</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4"/>
      <c r="NK30" s="105"/>
      <c r="NL30" s="105"/>
      <c r="NM30" s="105"/>
      <c r="NN30" s="105"/>
      <c r="NO30" s="105"/>
      <c r="NP30" s="105"/>
      <c r="NQ30" s="105"/>
      <c r="NR30" s="105"/>
      <c r="NS30" s="105"/>
      <c r="NT30" s="105"/>
      <c r="NU30" s="105"/>
      <c r="NV30" s="105"/>
      <c r="NW30" s="105"/>
      <c r="NX30" s="106"/>
      <c r="OC30" s="16" t="s">
        <v>54</v>
      </c>
    </row>
    <row r="31" spans="1:393" ht="19.8"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4"/>
      <c r="NK31" s="105"/>
      <c r="NL31" s="105"/>
      <c r="NM31" s="105"/>
      <c r="NN31" s="105"/>
      <c r="NO31" s="105"/>
      <c r="NP31" s="105"/>
      <c r="NQ31" s="105"/>
      <c r="NR31" s="105"/>
      <c r="NS31" s="105"/>
      <c r="NT31" s="105"/>
      <c r="NU31" s="105"/>
      <c r="NV31" s="105"/>
      <c r="NW31" s="105"/>
      <c r="NX31" s="106"/>
      <c r="OC31" s="16" t="s">
        <v>55</v>
      </c>
    </row>
    <row r="32" spans="1:393" ht="13.5" customHeight="1">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04"/>
      <c r="NK32" s="105"/>
      <c r="NL32" s="105"/>
      <c r="NM32" s="105"/>
      <c r="NN32" s="105"/>
      <c r="NO32" s="105"/>
      <c r="NP32" s="105"/>
      <c r="NQ32" s="105"/>
      <c r="NR32" s="105"/>
      <c r="NS32" s="105"/>
      <c r="NT32" s="105"/>
      <c r="NU32" s="105"/>
      <c r="NV32" s="105"/>
      <c r="NW32" s="105"/>
      <c r="NX32" s="106"/>
      <c r="OC32" s="16" t="s">
        <v>56</v>
      </c>
    </row>
    <row r="33" spans="1:393" ht="13.5" customHeight="1">
      <c r="A33" s="2"/>
      <c r="B33" s="14"/>
      <c r="D33" s="2"/>
      <c r="E33" s="2"/>
      <c r="F33" s="2"/>
      <c r="G33" s="86" t="s">
        <v>57</v>
      </c>
      <c r="H33" s="86"/>
      <c r="I33" s="86"/>
      <c r="J33" s="86"/>
      <c r="K33" s="86"/>
      <c r="L33" s="86"/>
      <c r="M33" s="86"/>
      <c r="N33" s="86"/>
      <c r="O33" s="86"/>
      <c r="P33" s="69">
        <f>データ!AI7</f>
        <v>95.3</v>
      </c>
      <c r="Q33" s="70"/>
      <c r="R33" s="70"/>
      <c r="S33" s="70"/>
      <c r="T33" s="70"/>
      <c r="U33" s="70"/>
      <c r="V33" s="70"/>
      <c r="W33" s="70"/>
      <c r="X33" s="70"/>
      <c r="Y33" s="70"/>
      <c r="Z33" s="70"/>
      <c r="AA33" s="70"/>
      <c r="AB33" s="70"/>
      <c r="AC33" s="70"/>
      <c r="AD33" s="71"/>
      <c r="AE33" s="69">
        <f>データ!AJ7</f>
        <v>92.3</v>
      </c>
      <c r="AF33" s="70"/>
      <c r="AG33" s="70"/>
      <c r="AH33" s="70"/>
      <c r="AI33" s="70"/>
      <c r="AJ33" s="70"/>
      <c r="AK33" s="70"/>
      <c r="AL33" s="70"/>
      <c r="AM33" s="70"/>
      <c r="AN33" s="70"/>
      <c r="AO33" s="70"/>
      <c r="AP33" s="70"/>
      <c r="AQ33" s="70"/>
      <c r="AR33" s="70"/>
      <c r="AS33" s="71"/>
      <c r="AT33" s="69">
        <f>データ!AK7</f>
        <v>92.9</v>
      </c>
      <c r="AU33" s="70"/>
      <c r="AV33" s="70"/>
      <c r="AW33" s="70"/>
      <c r="AX33" s="70"/>
      <c r="AY33" s="70"/>
      <c r="AZ33" s="70"/>
      <c r="BA33" s="70"/>
      <c r="BB33" s="70"/>
      <c r="BC33" s="70"/>
      <c r="BD33" s="70"/>
      <c r="BE33" s="70"/>
      <c r="BF33" s="70"/>
      <c r="BG33" s="70"/>
      <c r="BH33" s="71"/>
      <c r="BI33" s="69">
        <f>データ!AL7</f>
        <v>98.7</v>
      </c>
      <c r="BJ33" s="70"/>
      <c r="BK33" s="70"/>
      <c r="BL33" s="70"/>
      <c r="BM33" s="70"/>
      <c r="BN33" s="70"/>
      <c r="BO33" s="70"/>
      <c r="BP33" s="70"/>
      <c r="BQ33" s="70"/>
      <c r="BR33" s="70"/>
      <c r="BS33" s="70"/>
      <c r="BT33" s="70"/>
      <c r="BU33" s="70"/>
      <c r="BV33" s="70"/>
      <c r="BW33" s="71"/>
      <c r="BX33" s="69">
        <f>データ!AM7</f>
        <v>108.5</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81.3</v>
      </c>
      <c r="DE33" s="70"/>
      <c r="DF33" s="70"/>
      <c r="DG33" s="70"/>
      <c r="DH33" s="70"/>
      <c r="DI33" s="70"/>
      <c r="DJ33" s="70"/>
      <c r="DK33" s="70"/>
      <c r="DL33" s="70"/>
      <c r="DM33" s="70"/>
      <c r="DN33" s="70"/>
      <c r="DO33" s="70"/>
      <c r="DP33" s="70"/>
      <c r="DQ33" s="70"/>
      <c r="DR33" s="71"/>
      <c r="DS33" s="69">
        <f>データ!AU7</f>
        <v>73.400000000000006</v>
      </c>
      <c r="DT33" s="70"/>
      <c r="DU33" s="70"/>
      <c r="DV33" s="70"/>
      <c r="DW33" s="70"/>
      <c r="DX33" s="70"/>
      <c r="DY33" s="70"/>
      <c r="DZ33" s="70"/>
      <c r="EA33" s="70"/>
      <c r="EB33" s="70"/>
      <c r="EC33" s="70"/>
      <c r="ED33" s="70"/>
      <c r="EE33" s="70"/>
      <c r="EF33" s="70"/>
      <c r="EG33" s="71"/>
      <c r="EH33" s="69">
        <f>データ!AV7</f>
        <v>73.2</v>
      </c>
      <c r="EI33" s="70"/>
      <c r="EJ33" s="70"/>
      <c r="EK33" s="70"/>
      <c r="EL33" s="70"/>
      <c r="EM33" s="70"/>
      <c r="EN33" s="70"/>
      <c r="EO33" s="70"/>
      <c r="EP33" s="70"/>
      <c r="EQ33" s="70"/>
      <c r="ER33" s="70"/>
      <c r="ES33" s="70"/>
      <c r="ET33" s="70"/>
      <c r="EU33" s="70"/>
      <c r="EV33" s="71"/>
      <c r="EW33" s="69">
        <f>データ!AW7</f>
        <v>64.599999999999994</v>
      </c>
      <c r="EX33" s="70"/>
      <c r="EY33" s="70"/>
      <c r="EZ33" s="70"/>
      <c r="FA33" s="70"/>
      <c r="FB33" s="70"/>
      <c r="FC33" s="70"/>
      <c r="FD33" s="70"/>
      <c r="FE33" s="70"/>
      <c r="FF33" s="70"/>
      <c r="FG33" s="70"/>
      <c r="FH33" s="70"/>
      <c r="FI33" s="70"/>
      <c r="FJ33" s="70"/>
      <c r="FK33" s="71"/>
      <c r="FL33" s="69">
        <f>データ!AX7</f>
        <v>67.099999999999994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85.2</v>
      </c>
      <c r="GS33" s="70"/>
      <c r="GT33" s="70"/>
      <c r="GU33" s="70"/>
      <c r="GV33" s="70"/>
      <c r="GW33" s="70"/>
      <c r="GX33" s="70"/>
      <c r="GY33" s="70"/>
      <c r="GZ33" s="70"/>
      <c r="HA33" s="70"/>
      <c r="HB33" s="70"/>
      <c r="HC33" s="70"/>
      <c r="HD33" s="70"/>
      <c r="HE33" s="70"/>
      <c r="HF33" s="71"/>
      <c r="HG33" s="69">
        <f>データ!BF7</f>
        <v>105.6</v>
      </c>
      <c r="HH33" s="70"/>
      <c r="HI33" s="70"/>
      <c r="HJ33" s="70"/>
      <c r="HK33" s="70"/>
      <c r="HL33" s="70"/>
      <c r="HM33" s="70"/>
      <c r="HN33" s="70"/>
      <c r="HO33" s="70"/>
      <c r="HP33" s="70"/>
      <c r="HQ33" s="70"/>
      <c r="HR33" s="70"/>
      <c r="HS33" s="70"/>
      <c r="HT33" s="70"/>
      <c r="HU33" s="71"/>
      <c r="HV33" s="69">
        <f>データ!BG7</f>
        <v>115.4</v>
      </c>
      <c r="HW33" s="70"/>
      <c r="HX33" s="70"/>
      <c r="HY33" s="70"/>
      <c r="HZ33" s="70"/>
      <c r="IA33" s="70"/>
      <c r="IB33" s="70"/>
      <c r="IC33" s="70"/>
      <c r="ID33" s="70"/>
      <c r="IE33" s="70"/>
      <c r="IF33" s="70"/>
      <c r="IG33" s="70"/>
      <c r="IH33" s="70"/>
      <c r="II33" s="70"/>
      <c r="IJ33" s="71"/>
      <c r="IK33" s="69">
        <f>データ!BH7</f>
        <v>134</v>
      </c>
      <c r="IL33" s="70"/>
      <c r="IM33" s="70"/>
      <c r="IN33" s="70"/>
      <c r="IO33" s="70"/>
      <c r="IP33" s="70"/>
      <c r="IQ33" s="70"/>
      <c r="IR33" s="70"/>
      <c r="IS33" s="70"/>
      <c r="IT33" s="70"/>
      <c r="IU33" s="70"/>
      <c r="IV33" s="70"/>
      <c r="IW33" s="70"/>
      <c r="IX33" s="70"/>
      <c r="IY33" s="71"/>
      <c r="IZ33" s="69">
        <f>データ!BI7</f>
        <v>116.6</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63.9</v>
      </c>
      <c r="KG33" s="70"/>
      <c r="KH33" s="70"/>
      <c r="KI33" s="70"/>
      <c r="KJ33" s="70"/>
      <c r="KK33" s="70"/>
      <c r="KL33" s="70"/>
      <c r="KM33" s="70"/>
      <c r="KN33" s="70"/>
      <c r="KO33" s="70"/>
      <c r="KP33" s="70"/>
      <c r="KQ33" s="70"/>
      <c r="KR33" s="70"/>
      <c r="KS33" s="70"/>
      <c r="KT33" s="71"/>
      <c r="KU33" s="69">
        <f>データ!BQ7</f>
        <v>65.3</v>
      </c>
      <c r="KV33" s="70"/>
      <c r="KW33" s="70"/>
      <c r="KX33" s="70"/>
      <c r="KY33" s="70"/>
      <c r="KZ33" s="70"/>
      <c r="LA33" s="70"/>
      <c r="LB33" s="70"/>
      <c r="LC33" s="70"/>
      <c r="LD33" s="70"/>
      <c r="LE33" s="70"/>
      <c r="LF33" s="70"/>
      <c r="LG33" s="70"/>
      <c r="LH33" s="70"/>
      <c r="LI33" s="71"/>
      <c r="LJ33" s="69">
        <f>データ!BR7</f>
        <v>62.4</v>
      </c>
      <c r="LK33" s="70"/>
      <c r="LL33" s="70"/>
      <c r="LM33" s="70"/>
      <c r="LN33" s="70"/>
      <c r="LO33" s="70"/>
      <c r="LP33" s="70"/>
      <c r="LQ33" s="70"/>
      <c r="LR33" s="70"/>
      <c r="LS33" s="70"/>
      <c r="LT33" s="70"/>
      <c r="LU33" s="70"/>
      <c r="LV33" s="70"/>
      <c r="LW33" s="70"/>
      <c r="LX33" s="71"/>
      <c r="LY33" s="69">
        <f>データ!BS7</f>
        <v>51.6</v>
      </c>
      <c r="LZ33" s="70"/>
      <c r="MA33" s="70"/>
      <c r="MB33" s="70"/>
      <c r="MC33" s="70"/>
      <c r="MD33" s="70"/>
      <c r="ME33" s="70"/>
      <c r="MF33" s="70"/>
      <c r="MG33" s="70"/>
      <c r="MH33" s="70"/>
      <c r="MI33" s="70"/>
      <c r="MJ33" s="70"/>
      <c r="MK33" s="70"/>
      <c r="ML33" s="70"/>
      <c r="MM33" s="71"/>
      <c r="MN33" s="69">
        <f>データ!BT7</f>
        <v>56</v>
      </c>
      <c r="MO33" s="70"/>
      <c r="MP33" s="70"/>
      <c r="MQ33" s="70"/>
      <c r="MR33" s="70"/>
      <c r="MS33" s="70"/>
      <c r="MT33" s="70"/>
      <c r="MU33" s="70"/>
      <c r="MV33" s="70"/>
      <c r="MW33" s="70"/>
      <c r="MX33" s="70"/>
      <c r="MY33" s="70"/>
      <c r="MZ33" s="70"/>
      <c r="NA33" s="70"/>
      <c r="NB33" s="71"/>
      <c r="ND33" s="2"/>
      <c r="NE33" s="2"/>
      <c r="NF33" s="2"/>
      <c r="NG33" s="2"/>
      <c r="NH33" s="15"/>
      <c r="NI33" s="2"/>
      <c r="NJ33" s="104"/>
      <c r="NK33" s="105"/>
      <c r="NL33" s="105"/>
      <c r="NM33" s="105"/>
      <c r="NN33" s="105"/>
      <c r="NO33" s="105"/>
      <c r="NP33" s="105"/>
      <c r="NQ33" s="105"/>
      <c r="NR33" s="105"/>
      <c r="NS33" s="105"/>
      <c r="NT33" s="105"/>
      <c r="NU33" s="105"/>
      <c r="NV33" s="105"/>
      <c r="NW33" s="105"/>
      <c r="NX33" s="106"/>
      <c r="OC33" s="16" t="s">
        <v>58</v>
      </c>
    </row>
    <row r="34" spans="1:393" ht="13.5" customHeight="1">
      <c r="A34" s="2"/>
      <c r="B34" s="14"/>
      <c r="D34" s="2"/>
      <c r="E34" s="2"/>
      <c r="F34" s="2"/>
      <c r="G34" s="86" t="s">
        <v>59</v>
      </c>
      <c r="H34" s="86"/>
      <c r="I34" s="86"/>
      <c r="J34" s="86"/>
      <c r="K34" s="86"/>
      <c r="L34" s="86"/>
      <c r="M34" s="86"/>
      <c r="N34" s="86"/>
      <c r="O34" s="86"/>
      <c r="P34" s="69">
        <f>データ!AN7</f>
        <v>98.2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78.099999999999994</v>
      </c>
      <c r="DE34" s="70"/>
      <c r="DF34" s="70"/>
      <c r="DG34" s="70"/>
      <c r="DH34" s="70"/>
      <c r="DI34" s="70"/>
      <c r="DJ34" s="70"/>
      <c r="DK34" s="70"/>
      <c r="DL34" s="70"/>
      <c r="DM34" s="70"/>
      <c r="DN34" s="70"/>
      <c r="DO34" s="70"/>
      <c r="DP34" s="70"/>
      <c r="DQ34" s="70"/>
      <c r="DR34" s="71"/>
      <c r="DS34" s="69">
        <f>データ!AZ7</f>
        <v>77</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114.4</v>
      </c>
      <c r="GS34" s="70"/>
      <c r="GT34" s="70"/>
      <c r="GU34" s="70"/>
      <c r="GV34" s="70"/>
      <c r="GW34" s="70"/>
      <c r="GX34" s="70"/>
      <c r="GY34" s="70"/>
      <c r="GZ34" s="70"/>
      <c r="HA34" s="70"/>
      <c r="HB34" s="70"/>
      <c r="HC34" s="70"/>
      <c r="HD34" s="70"/>
      <c r="HE34" s="70"/>
      <c r="HF34" s="71"/>
      <c r="HG34" s="69">
        <f>データ!BK7</f>
        <v>117</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67.900000000000006</v>
      </c>
      <c r="KG34" s="70"/>
      <c r="KH34" s="70"/>
      <c r="KI34" s="70"/>
      <c r="KJ34" s="70"/>
      <c r="KK34" s="70"/>
      <c r="KL34" s="70"/>
      <c r="KM34" s="70"/>
      <c r="KN34" s="70"/>
      <c r="KO34" s="70"/>
      <c r="KP34" s="70"/>
      <c r="KQ34" s="70"/>
      <c r="KR34" s="70"/>
      <c r="KS34" s="70"/>
      <c r="KT34" s="71"/>
      <c r="KU34" s="69">
        <f>データ!BV7</f>
        <v>66.900000000000006</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107"/>
      <c r="NK34" s="108"/>
      <c r="NL34" s="108"/>
      <c r="NM34" s="108"/>
      <c r="NN34" s="108"/>
      <c r="NO34" s="108"/>
      <c r="NP34" s="108"/>
      <c r="NQ34" s="108"/>
      <c r="NR34" s="108"/>
      <c r="NS34" s="108"/>
      <c r="NT34" s="108"/>
      <c r="NU34" s="108"/>
      <c r="NV34" s="108"/>
      <c r="NW34" s="108"/>
      <c r="NX34" s="109"/>
      <c r="OC34" s="16" t="s">
        <v>60</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184</v>
      </c>
      <c r="NK39" s="96"/>
      <c r="NL39" s="96"/>
      <c r="NM39" s="96"/>
      <c r="NN39" s="96"/>
      <c r="NO39" s="96"/>
      <c r="NP39" s="96"/>
      <c r="NQ39" s="96"/>
      <c r="NR39" s="96"/>
      <c r="NS39" s="96"/>
      <c r="NT39" s="96"/>
      <c r="NU39" s="96"/>
      <c r="NV39" s="96"/>
      <c r="NW39" s="96"/>
      <c r="NX39" s="97"/>
      <c r="OC39" s="16" t="s">
        <v>67</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95" t="s">
        <v>185</v>
      </c>
      <c r="NK54" s="96"/>
      <c r="NL54" s="96"/>
      <c r="NM54" s="96"/>
      <c r="NN54" s="96"/>
      <c r="NO54" s="96"/>
      <c r="NP54" s="96"/>
      <c r="NQ54" s="96"/>
      <c r="NR54" s="96"/>
      <c r="NS54" s="96"/>
      <c r="NT54" s="96"/>
      <c r="NU54" s="96"/>
      <c r="NV54" s="96"/>
      <c r="NW54" s="96"/>
      <c r="NX54" s="97"/>
      <c r="OC54" s="16" t="s">
        <v>83</v>
      </c>
    </row>
    <row r="55" spans="1:393" ht="13.5" customHeight="1">
      <c r="A55" s="2"/>
      <c r="B55" s="14"/>
      <c r="C55" s="2"/>
      <c r="D55" s="2"/>
      <c r="E55" s="2"/>
      <c r="F55" s="2"/>
      <c r="G55" s="86" t="s">
        <v>57</v>
      </c>
      <c r="H55" s="86"/>
      <c r="I55" s="86"/>
      <c r="J55" s="86"/>
      <c r="K55" s="86"/>
      <c r="L55" s="86"/>
      <c r="M55" s="86"/>
      <c r="N55" s="86"/>
      <c r="O55" s="86"/>
      <c r="P55" s="87">
        <f>データ!CA7</f>
        <v>21593</v>
      </c>
      <c r="Q55" s="88"/>
      <c r="R55" s="88"/>
      <c r="S55" s="88"/>
      <c r="T55" s="88"/>
      <c r="U55" s="88"/>
      <c r="V55" s="88"/>
      <c r="W55" s="88"/>
      <c r="X55" s="88"/>
      <c r="Y55" s="88"/>
      <c r="Z55" s="88"/>
      <c r="AA55" s="88"/>
      <c r="AB55" s="88"/>
      <c r="AC55" s="88"/>
      <c r="AD55" s="89"/>
      <c r="AE55" s="87">
        <f>データ!CB7</f>
        <v>21645</v>
      </c>
      <c r="AF55" s="88"/>
      <c r="AG55" s="88"/>
      <c r="AH55" s="88"/>
      <c r="AI55" s="88"/>
      <c r="AJ55" s="88"/>
      <c r="AK55" s="88"/>
      <c r="AL55" s="88"/>
      <c r="AM55" s="88"/>
      <c r="AN55" s="88"/>
      <c r="AO55" s="88"/>
      <c r="AP55" s="88"/>
      <c r="AQ55" s="88"/>
      <c r="AR55" s="88"/>
      <c r="AS55" s="89"/>
      <c r="AT55" s="87">
        <f>データ!CC7</f>
        <v>23756</v>
      </c>
      <c r="AU55" s="88"/>
      <c r="AV55" s="88"/>
      <c r="AW55" s="88"/>
      <c r="AX55" s="88"/>
      <c r="AY55" s="88"/>
      <c r="AZ55" s="88"/>
      <c r="BA55" s="88"/>
      <c r="BB55" s="88"/>
      <c r="BC55" s="88"/>
      <c r="BD55" s="88"/>
      <c r="BE55" s="88"/>
      <c r="BF55" s="88"/>
      <c r="BG55" s="88"/>
      <c r="BH55" s="89"/>
      <c r="BI55" s="87">
        <f>データ!CD7</f>
        <v>24845</v>
      </c>
      <c r="BJ55" s="88"/>
      <c r="BK55" s="88"/>
      <c r="BL55" s="88"/>
      <c r="BM55" s="88"/>
      <c r="BN55" s="88"/>
      <c r="BO55" s="88"/>
      <c r="BP55" s="88"/>
      <c r="BQ55" s="88"/>
      <c r="BR55" s="88"/>
      <c r="BS55" s="88"/>
      <c r="BT55" s="88"/>
      <c r="BU55" s="88"/>
      <c r="BV55" s="88"/>
      <c r="BW55" s="89"/>
      <c r="BX55" s="87">
        <f>データ!CE7</f>
        <v>23933</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12381</v>
      </c>
      <c r="DE55" s="88"/>
      <c r="DF55" s="88"/>
      <c r="DG55" s="88"/>
      <c r="DH55" s="88"/>
      <c r="DI55" s="88"/>
      <c r="DJ55" s="88"/>
      <c r="DK55" s="88"/>
      <c r="DL55" s="88"/>
      <c r="DM55" s="88"/>
      <c r="DN55" s="88"/>
      <c r="DO55" s="88"/>
      <c r="DP55" s="88"/>
      <c r="DQ55" s="88"/>
      <c r="DR55" s="89"/>
      <c r="DS55" s="87">
        <f>データ!CM7</f>
        <v>11949</v>
      </c>
      <c r="DT55" s="88"/>
      <c r="DU55" s="88"/>
      <c r="DV55" s="88"/>
      <c r="DW55" s="88"/>
      <c r="DX55" s="88"/>
      <c r="DY55" s="88"/>
      <c r="DZ55" s="88"/>
      <c r="EA55" s="88"/>
      <c r="EB55" s="88"/>
      <c r="EC55" s="88"/>
      <c r="ED55" s="88"/>
      <c r="EE55" s="88"/>
      <c r="EF55" s="88"/>
      <c r="EG55" s="89"/>
      <c r="EH55" s="87">
        <f>データ!CN7</f>
        <v>11809</v>
      </c>
      <c r="EI55" s="88"/>
      <c r="EJ55" s="88"/>
      <c r="EK55" s="88"/>
      <c r="EL55" s="88"/>
      <c r="EM55" s="88"/>
      <c r="EN55" s="88"/>
      <c r="EO55" s="88"/>
      <c r="EP55" s="88"/>
      <c r="EQ55" s="88"/>
      <c r="ER55" s="88"/>
      <c r="ES55" s="88"/>
      <c r="ET55" s="88"/>
      <c r="EU55" s="88"/>
      <c r="EV55" s="89"/>
      <c r="EW55" s="87">
        <f>データ!CO7</f>
        <v>11209</v>
      </c>
      <c r="EX55" s="88"/>
      <c r="EY55" s="88"/>
      <c r="EZ55" s="88"/>
      <c r="FA55" s="88"/>
      <c r="FB55" s="88"/>
      <c r="FC55" s="88"/>
      <c r="FD55" s="88"/>
      <c r="FE55" s="88"/>
      <c r="FF55" s="88"/>
      <c r="FG55" s="88"/>
      <c r="FH55" s="88"/>
      <c r="FI55" s="88"/>
      <c r="FJ55" s="88"/>
      <c r="FK55" s="89"/>
      <c r="FL55" s="87">
        <f>データ!CP7</f>
        <v>10682</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58.3</v>
      </c>
      <c r="GS55" s="70"/>
      <c r="GT55" s="70"/>
      <c r="GU55" s="70"/>
      <c r="GV55" s="70"/>
      <c r="GW55" s="70"/>
      <c r="GX55" s="70"/>
      <c r="GY55" s="70"/>
      <c r="GZ55" s="70"/>
      <c r="HA55" s="70"/>
      <c r="HB55" s="70"/>
      <c r="HC55" s="70"/>
      <c r="HD55" s="70"/>
      <c r="HE55" s="70"/>
      <c r="HF55" s="71"/>
      <c r="HG55" s="69">
        <f>データ!CX7</f>
        <v>65.7</v>
      </c>
      <c r="HH55" s="70"/>
      <c r="HI55" s="70"/>
      <c r="HJ55" s="70"/>
      <c r="HK55" s="70"/>
      <c r="HL55" s="70"/>
      <c r="HM55" s="70"/>
      <c r="HN55" s="70"/>
      <c r="HO55" s="70"/>
      <c r="HP55" s="70"/>
      <c r="HQ55" s="70"/>
      <c r="HR55" s="70"/>
      <c r="HS55" s="70"/>
      <c r="HT55" s="70"/>
      <c r="HU55" s="71"/>
      <c r="HV55" s="69">
        <f>データ!CY7</f>
        <v>68.400000000000006</v>
      </c>
      <c r="HW55" s="70"/>
      <c r="HX55" s="70"/>
      <c r="HY55" s="70"/>
      <c r="HZ55" s="70"/>
      <c r="IA55" s="70"/>
      <c r="IB55" s="70"/>
      <c r="IC55" s="70"/>
      <c r="ID55" s="70"/>
      <c r="IE55" s="70"/>
      <c r="IF55" s="70"/>
      <c r="IG55" s="70"/>
      <c r="IH55" s="70"/>
      <c r="II55" s="70"/>
      <c r="IJ55" s="71"/>
      <c r="IK55" s="69">
        <f>データ!CZ7</f>
        <v>92.7</v>
      </c>
      <c r="IL55" s="70"/>
      <c r="IM55" s="70"/>
      <c r="IN55" s="70"/>
      <c r="IO55" s="70"/>
      <c r="IP55" s="70"/>
      <c r="IQ55" s="70"/>
      <c r="IR55" s="70"/>
      <c r="IS55" s="70"/>
      <c r="IT55" s="70"/>
      <c r="IU55" s="70"/>
      <c r="IV55" s="70"/>
      <c r="IW55" s="70"/>
      <c r="IX55" s="70"/>
      <c r="IY55" s="71"/>
      <c r="IZ55" s="69">
        <f>データ!DA7</f>
        <v>91</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31.3</v>
      </c>
      <c r="KG55" s="70"/>
      <c r="KH55" s="70"/>
      <c r="KI55" s="70"/>
      <c r="KJ55" s="70"/>
      <c r="KK55" s="70"/>
      <c r="KL55" s="70"/>
      <c r="KM55" s="70"/>
      <c r="KN55" s="70"/>
      <c r="KO55" s="70"/>
      <c r="KP55" s="70"/>
      <c r="KQ55" s="70"/>
      <c r="KR55" s="70"/>
      <c r="KS55" s="70"/>
      <c r="KT55" s="71"/>
      <c r="KU55" s="69">
        <f>データ!DI7</f>
        <v>32.799999999999997</v>
      </c>
      <c r="KV55" s="70"/>
      <c r="KW55" s="70"/>
      <c r="KX55" s="70"/>
      <c r="KY55" s="70"/>
      <c r="KZ55" s="70"/>
      <c r="LA55" s="70"/>
      <c r="LB55" s="70"/>
      <c r="LC55" s="70"/>
      <c r="LD55" s="70"/>
      <c r="LE55" s="70"/>
      <c r="LF55" s="70"/>
      <c r="LG55" s="70"/>
      <c r="LH55" s="70"/>
      <c r="LI55" s="71"/>
      <c r="LJ55" s="69">
        <f>データ!DJ7</f>
        <v>30.3</v>
      </c>
      <c r="LK55" s="70"/>
      <c r="LL55" s="70"/>
      <c r="LM55" s="70"/>
      <c r="LN55" s="70"/>
      <c r="LO55" s="70"/>
      <c r="LP55" s="70"/>
      <c r="LQ55" s="70"/>
      <c r="LR55" s="70"/>
      <c r="LS55" s="70"/>
      <c r="LT55" s="70"/>
      <c r="LU55" s="70"/>
      <c r="LV55" s="70"/>
      <c r="LW55" s="70"/>
      <c r="LX55" s="71"/>
      <c r="LY55" s="69">
        <f>データ!DK7</f>
        <v>28.1</v>
      </c>
      <c r="LZ55" s="70"/>
      <c r="MA55" s="70"/>
      <c r="MB55" s="70"/>
      <c r="MC55" s="70"/>
      <c r="MD55" s="70"/>
      <c r="ME55" s="70"/>
      <c r="MF55" s="70"/>
      <c r="MG55" s="70"/>
      <c r="MH55" s="70"/>
      <c r="MI55" s="70"/>
      <c r="MJ55" s="70"/>
      <c r="MK55" s="70"/>
      <c r="ML55" s="70"/>
      <c r="MM55" s="71"/>
      <c r="MN55" s="69">
        <f>データ!DL7</f>
        <v>24.7</v>
      </c>
      <c r="MO55" s="70"/>
      <c r="MP55" s="70"/>
      <c r="MQ55" s="70"/>
      <c r="MR55" s="70"/>
      <c r="MS55" s="70"/>
      <c r="MT55" s="70"/>
      <c r="MU55" s="70"/>
      <c r="MV55" s="70"/>
      <c r="MW55" s="70"/>
      <c r="MX55" s="70"/>
      <c r="MY55" s="70"/>
      <c r="MZ55" s="70"/>
      <c r="NA55" s="70"/>
      <c r="NB55" s="71"/>
      <c r="NC55" s="2"/>
      <c r="ND55" s="2"/>
      <c r="NE55" s="2"/>
      <c r="NF55" s="2"/>
      <c r="NG55" s="2"/>
      <c r="NH55" s="15"/>
      <c r="NI55" s="2"/>
      <c r="NJ55" s="95"/>
      <c r="NK55" s="96"/>
      <c r="NL55" s="96"/>
      <c r="NM55" s="96"/>
      <c r="NN55" s="96"/>
      <c r="NO55" s="96"/>
      <c r="NP55" s="96"/>
      <c r="NQ55" s="96"/>
      <c r="NR55" s="96"/>
      <c r="NS55" s="96"/>
      <c r="NT55" s="96"/>
      <c r="NU55" s="96"/>
      <c r="NV55" s="96"/>
      <c r="NW55" s="96"/>
      <c r="NX55" s="97"/>
    </row>
    <row r="56" spans="1:393" ht="13.5" customHeight="1">
      <c r="A56" s="2"/>
      <c r="B56" s="14"/>
      <c r="C56" s="2"/>
      <c r="D56" s="2"/>
      <c r="E56" s="2"/>
      <c r="F56" s="2"/>
      <c r="G56" s="86" t="s">
        <v>59</v>
      </c>
      <c r="H56" s="86"/>
      <c r="I56" s="86"/>
      <c r="J56" s="86"/>
      <c r="K56" s="86"/>
      <c r="L56" s="86"/>
      <c r="M56" s="86"/>
      <c r="N56" s="86"/>
      <c r="O56" s="86"/>
      <c r="P56" s="87">
        <f>データ!CF7</f>
        <v>25249</v>
      </c>
      <c r="Q56" s="88"/>
      <c r="R56" s="88"/>
      <c r="S56" s="88"/>
      <c r="T56" s="88"/>
      <c r="U56" s="88"/>
      <c r="V56" s="88"/>
      <c r="W56" s="88"/>
      <c r="X56" s="88"/>
      <c r="Y56" s="88"/>
      <c r="Z56" s="88"/>
      <c r="AA56" s="88"/>
      <c r="AB56" s="88"/>
      <c r="AC56" s="88"/>
      <c r="AD56" s="89"/>
      <c r="AE56" s="87">
        <f>データ!CG7</f>
        <v>25711</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8852</v>
      </c>
      <c r="DE56" s="88"/>
      <c r="DF56" s="88"/>
      <c r="DG56" s="88"/>
      <c r="DH56" s="88"/>
      <c r="DI56" s="88"/>
      <c r="DJ56" s="88"/>
      <c r="DK56" s="88"/>
      <c r="DL56" s="88"/>
      <c r="DM56" s="88"/>
      <c r="DN56" s="88"/>
      <c r="DO56" s="88"/>
      <c r="DP56" s="88"/>
      <c r="DQ56" s="88"/>
      <c r="DR56" s="89"/>
      <c r="DS56" s="87">
        <f>データ!CR7</f>
        <v>9060</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70.3</v>
      </c>
      <c r="GS56" s="70"/>
      <c r="GT56" s="70"/>
      <c r="GU56" s="70"/>
      <c r="GV56" s="70"/>
      <c r="GW56" s="70"/>
      <c r="GX56" s="70"/>
      <c r="GY56" s="70"/>
      <c r="GZ56" s="70"/>
      <c r="HA56" s="70"/>
      <c r="HB56" s="70"/>
      <c r="HC56" s="70"/>
      <c r="HD56" s="70"/>
      <c r="HE56" s="70"/>
      <c r="HF56" s="71"/>
      <c r="HG56" s="69">
        <f>データ!DC7</f>
        <v>71.099999999999994</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17</v>
      </c>
      <c r="KG56" s="70"/>
      <c r="KH56" s="70"/>
      <c r="KI56" s="70"/>
      <c r="KJ56" s="70"/>
      <c r="KK56" s="70"/>
      <c r="KL56" s="70"/>
      <c r="KM56" s="70"/>
      <c r="KN56" s="70"/>
      <c r="KO56" s="70"/>
      <c r="KP56" s="70"/>
      <c r="KQ56" s="70"/>
      <c r="KR56" s="70"/>
      <c r="KS56" s="70"/>
      <c r="KT56" s="71"/>
      <c r="KU56" s="69">
        <f>データ!DN7</f>
        <v>16.5</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95"/>
      <c r="NK56" s="96"/>
      <c r="NL56" s="96"/>
      <c r="NM56" s="96"/>
      <c r="NN56" s="96"/>
      <c r="NO56" s="96"/>
      <c r="NP56" s="96"/>
      <c r="NQ56" s="96"/>
      <c r="NR56" s="96"/>
      <c r="NS56" s="96"/>
      <c r="NT56" s="96"/>
      <c r="NU56" s="96"/>
      <c r="NV56" s="96"/>
      <c r="NW56" s="96"/>
      <c r="NX56" s="97"/>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5"/>
      <c r="NK57" s="96"/>
      <c r="NL57" s="96"/>
      <c r="NM57" s="96"/>
      <c r="NN57" s="96"/>
      <c r="NO57" s="96"/>
      <c r="NP57" s="96"/>
      <c r="NQ57" s="96"/>
      <c r="NR57" s="96"/>
      <c r="NS57" s="96"/>
      <c r="NT57" s="96"/>
      <c r="NU57" s="96"/>
      <c r="NV57" s="96"/>
      <c r="NW57" s="96"/>
      <c r="NX57" s="97"/>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5"/>
      <c r="NK58" s="96"/>
      <c r="NL58" s="96"/>
      <c r="NM58" s="96"/>
      <c r="NN58" s="96"/>
      <c r="NO58" s="96"/>
      <c r="NP58" s="96"/>
      <c r="NQ58" s="96"/>
      <c r="NR58" s="96"/>
      <c r="NS58" s="96"/>
      <c r="NT58" s="96"/>
      <c r="NU58" s="96"/>
      <c r="NV58" s="96"/>
      <c r="NW58" s="96"/>
      <c r="NX58" s="97"/>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5"/>
      <c r="NK59" s="96"/>
      <c r="NL59" s="96"/>
      <c r="NM59" s="96"/>
      <c r="NN59" s="96"/>
      <c r="NO59" s="96"/>
      <c r="NP59" s="96"/>
      <c r="NQ59" s="96"/>
      <c r="NR59" s="96"/>
      <c r="NS59" s="96"/>
      <c r="NT59" s="96"/>
      <c r="NU59" s="96"/>
      <c r="NV59" s="96"/>
      <c r="NW59" s="96"/>
      <c r="NX59" s="97"/>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5"/>
      <c r="NK60" s="96"/>
      <c r="NL60" s="96"/>
      <c r="NM60" s="96"/>
      <c r="NN60" s="96"/>
      <c r="NO60" s="96"/>
      <c r="NP60" s="96"/>
      <c r="NQ60" s="96"/>
      <c r="NR60" s="96"/>
      <c r="NS60" s="96"/>
      <c r="NT60" s="96"/>
      <c r="NU60" s="96"/>
      <c r="NV60" s="96"/>
      <c r="NW60" s="96"/>
      <c r="NX60" s="97"/>
    </row>
    <row r="61" spans="1:393" ht="13.5" customHeight="1">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95"/>
      <c r="NK61" s="96"/>
      <c r="NL61" s="96"/>
      <c r="NM61" s="96"/>
      <c r="NN61" s="96"/>
      <c r="NO61" s="96"/>
      <c r="NP61" s="96"/>
      <c r="NQ61" s="96"/>
      <c r="NR61" s="96"/>
      <c r="NS61" s="96"/>
      <c r="NT61" s="96"/>
      <c r="NU61" s="96"/>
      <c r="NV61" s="96"/>
      <c r="NW61" s="96"/>
      <c r="NX61" s="97"/>
    </row>
    <row r="62" spans="1:393" ht="17.399999999999999" customHeight="1">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95"/>
      <c r="NK62" s="96"/>
      <c r="NL62" s="96"/>
      <c r="NM62" s="96"/>
      <c r="NN62" s="96"/>
      <c r="NO62" s="96"/>
      <c r="NP62" s="96"/>
      <c r="NQ62" s="96"/>
      <c r="NR62" s="96"/>
      <c r="NS62" s="96"/>
      <c r="NT62" s="96"/>
      <c r="NU62" s="96"/>
      <c r="NV62" s="96"/>
      <c r="NW62" s="96"/>
      <c r="NX62" s="97"/>
    </row>
    <row r="63" spans="1:393" ht="13.5" customHeight="1">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95"/>
      <c r="NK63" s="96"/>
      <c r="NL63" s="96"/>
      <c r="NM63" s="96"/>
      <c r="NN63" s="96"/>
      <c r="NO63" s="96"/>
      <c r="NP63" s="96"/>
      <c r="NQ63" s="96"/>
      <c r="NR63" s="96"/>
      <c r="NS63" s="96"/>
      <c r="NT63" s="96"/>
      <c r="NU63" s="96"/>
      <c r="NV63" s="96"/>
      <c r="NW63" s="96"/>
      <c r="NX63" s="97"/>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5"/>
      <c r="NK64" s="96"/>
      <c r="NL64" s="96"/>
      <c r="NM64" s="96"/>
      <c r="NN64" s="96"/>
      <c r="NO64" s="96"/>
      <c r="NP64" s="96"/>
      <c r="NQ64" s="96"/>
      <c r="NR64" s="96"/>
      <c r="NS64" s="96"/>
      <c r="NT64" s="96"/>
      <c r="NU64" s="96"/>
      <c r="NV64" s="96"/>
      <c r="NW64" s="96"/>
      <c r="NX64" s="97"/>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5"/>
      <c r="NK65" s="96"/>
      <c r="NL65" s="96"/>
      <c r="NM65" s="96"/>
      <c r="NN65" s="96"/>
      <c r="NO65" s="96"/>
      <c r="NP65" s="96"/>
      <c r="NQ65" s="96"/>
      <c r="NR65" s="96"/>
      <c r="NS65" s="96"/>
      <c r="NT65" s="96"/>
      <c r="NU65" s="96"/>
      <c r="NV65" s="96"/>
      <c r="NW65" s="96"/>
      <c r="NX65" s="97"/>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5"/>
      <c r="NK66" s="96"/>
      <c r="NL66" s="96"/>
      <c r="NM66" s="96"/>
      <c r="NN66" s="96"/>
      <c r="NO66" s="96"/>
      <c r="NP66" s="96"/>
      <c r="NQ66" s="96"/>
      <c r="NR66" s="96"/>
      <c r="NS66" s="96"/>
      <c r="NT66" s="96"/>
      <c r="NU66" s="96"/>
      <c r="NV66" s="96"/>
      <c r="NW66" s="96"/>
      <c r="NX66" s="97"/>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8"/>
      <c r="NK67" s="99"/>
      <c r="NL67" s="99"/>
      <c r="NM67" s="99"/>
      <c r="NN67" s="99"/>
      <c r="NO67" s="99"/>
      <c r="NP67" s="99"/>
      <c r="NQ67" s="99"/>
      <c r="NR67" s="99"/>
      <c r="NS67" s="99"/>
      <c r="NT67" s="99"/>
      <c r="NU67" s="99"/>
      <c r="NV67" s="99"/>
      <c r="NW67" s="99"/>
      <c r="NX67" s="100"/>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7.100000000000001"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186</v>
      </c>
      <c r="NK70" s="81"/>
      <c r="NL70" s="81"/>
      <c r="NM70" s="81"/>
      <c r="NN70" s="81"/>
      <c r="NO70" s="81"/>
      <c r="NP70" s="81"/>
      <c r="NQ70" s="81"/>
      <c r="NR70" s="81"/>
      <c r="NS70" s="81"/>
      <c r="NT70" s="81"/>
      <c r="NU70" s="81"/>
      <c r="NV70" s="81"/>
      <c r="NW70" s="81"/>
      <c r="NX70" s="82"/>
    </row>
    <row r="71" spans="1:388" ht="17.100000000000001"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7.100000000000001"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7.100000000000001"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7.100000000000001"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7.100000000000001"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7.100000000000001"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7.100000000000001" customHeight="1">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7.100000000000001" customHeight="1">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7.100000000000001" customHeight="1">
      <c r="A79" s="2"/>
      <c r="B79" s="14"/>
      <c r="C79" s="2"/>
      <c r="D79" s="2"/>
      <c r="E79" s="2"/>
      <c r="F79" s="2"/>
      <c r="I79" s="25"/>
      <c r="J79" s="65" t="s">
        <v>57</v>
      </c>
      <c r="K79" s="66"/>
      <c r="L79" s="66"/>
      <c r="M79" s="66"/>
      <c r="N79" s="66"/>
      <c r="O79" s="66"/>
      <c r="P79" s="66"/>
      <c r="Q79" s="66"/>
      <c r="R79" s="66"/>
      <c r="S79" s="66"/>
      <c r="T79" s="67"/>
      <c r="U79" s="64">
        <f>データ!DS7</f>
        <v>69.3</v>
      </c>
      <c r="V79" s="64"/>
      <c r="W79" s="64"/>
      <c r="X79" s="64"/>
      <c r="Y79" s="64"/>
      <c r="Z79" s="64"/>
      <c r="AA79" s="64"/>
      <c r="AB79" s="64"/>
      <c r="AC79" s="64"/>
      <c r="AD79" s="64"/>
      <c r="AE79" s="64"/>
      <c r="AF79" s="64"/>
      <c r="AG79" s="64"/>
      <c r="AH79" s="64"/>
      <c r="AI79" s="64"/>
      <c r="AJ79" s="64"/>
      <c r="AK79" s="64"/>
      <c r="AL79" s="64"/>
      <c r="AM79" s="64"/>
      <c r="AN79" s="64">
        <f>データ!DT7</f>
        <v>69.400000000000006</v>
      </c>
      <c r="AO79" s="64"/>
      <c r="AP79" s="64"/>
      <c r="AQ79" s="64"/>
      <c r="AR79" s="64"/>
      <c r="AS79" s="64"/>
      <c r="AT79" s="64"/>
      <c r="AU79" s="64"/>
      <c r="AV79" s="64"/>
      <c r="AW79" s="64"/>
      <c r="AX79" s="64"/>
      <c r="AY79" s="64"/>
      <c r="AZ79" s="64"/>
      <c r="BA79" s="64"/>
      <c r="BB79" s="64"/>
      <c r="BC79" s="64"/>
      <c r="BD79" s="64"/>
      <c r="BE79" s="64"/>
      <c r="BF79" s="64"/>
      <c r="BG79" s="64">
        <f>データ!DU7</f>
        <v>71</v>
      </c>
      <c r="BH79" s="64"/>
      <c r="BI79" s="64"/>
      <c r="BJ79" s="64"/>
      <c r="BK79" s="64"/>
      <c r="BL79" s="64"/>
      <c r="BM79" s="64"/>
      <c r="BN79" s="64"/>
      <c r="BO79" s="64"/>
      <c r="BP79" s="64"/>
      <c r="BQ79" s="64"/>
      <c r="BR79" s="64"/>
      <c r="BS79" s="64"/>
      <c r="BT79" s="64"/>
      <c r="BU79" s="64"/>
      <c r="BV79" s="64"/>
      <c r="BW79" s="64"/>
      <c r="BX79" s="64"/>
      <c r="BY79" s="64"/>
      <c r="BZ79" s="64">
        <f>データ!DV7</f>
        <v>70.400000000000006</v>
      </c>
      <c r="CA79" s="64"/>
      <c r="CB79" s="64"/>
      <c r="CC79" s="64"/>
      <c r="CD79" s="64"/>
      <c r="CE79" s="64"/>
      <c r="CF79" s="64"/>
      <c r="CG79" s="64"/>
      <c r="CH79" s="64"/>
      <c r="CI79" s="64"/>
      <c r="CJ79" s="64"/>
      <c r="CK79" s="64"/>
      <c r="CL79" s="64"/>
      <c r="CM79" s="64"/>
      <c r="CN79" s="64"/>
      <c r="CO79" s="64"/>
      <c r="CP79" s="64"/>
      <c r="CQ79" s="64"/>
      <c r="CR79" s="64"/>
      <c r="CS79" s="64">
        <f>データ!DW7</f>
        <v>73.099999999999994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76.7</v>
      </c>
      <c r="EP79" s="64"/>
      <c r="EQ79" s="64"/>
      <c r="ER79" s="64"/>
      <c r="ES79" s="64"/>
      <c r="ET79" s="64"/>
      <c r="EU79" s="64"/>
      <c r="EV79" s="64"/>
      <c r="EW79" s="64"/>
      <c r="EX79" s="64"/>
      <c r="EY79" s="64"/>
      <c r="EZ79" s="64"/>
      <c r="FA79" s="64"/>
      <c r="FB79" s="64"/>
      <c r="FC79" s="64"/>
      <c r="FD79" s="64"/>
      <c r="FE79" s="64"/>
      <c r="FF79" s="64"/>
      <c r="FG79" s="64"/>
      <c r="FH79" s="64">
        <f>データ!EE7</f>
        <v>72.5</v>
      </c>
      <c r="FI79" s="64"/>
      <c r="FJ79" s="64"/>
      <c r="FK79" s="64"/>
      <c r="FL79" s="64"/>
      <c r="FM79" s="64"/>
      <c r="FN79" s="64"/>
      <c r="FO79" s="64"/>
      <c r="FP79" s="64"/>
      <c r="FQ79" s="64"/>
      <c r="FR79" s="64"/>
      <c r="FS79" s="64"/>
      <c r="FT79" s="64"/>
      <c r="FU79" s="64"/>
      <c r="FV79" s="64"/>
      <c r="FW79" s="64"/>
      <c r="FX79" s="64"/>
      <c r="FY79" s="64"/>
      <c r="FZ79" s="64"/>
      <c r="GA79" s="64">
        <f>データ!EF7</f>
        <v>73.2</v>
      </c>
      <c r="GB79" s="64"/>
      <c r="GC79" s="64"/>
      <c r="GD79" s="64"/>
      <c r="GE79" s="64"/>
      <c r="GF79" s="64"/>
      <c r="GG79" s="64"/>
      <c r="GH79" s="64"/>
      <c r="GI79" s="64"/>
      <c r="GJ79" s="64"/>
      <c r="GK79" s="64"/>
      <c r="GL79" s="64"/>
      <c r="GM79" s="64"/>
      <c r="GN79" s="64"/>
      <c r="GO79" s="64"/>
      <c r="GP79" s="64"/>
      <c r="GQ79" s="64"/>
      <c r="GR79" s="64"/>
      <c r="GS79" s="64"/>
      <c r="GT79" s="64">
        <f>データ!EG7</f>
        <v>71.2</v>
      </c>
      <c r="GU79" s="64"/>
      <c r="GV79" s="64"/>
      <c r="GW79" s="64"/>
      <c r="GX79" s="64"/>
      <c r="GY79" s="64"/>
      <c r="GZ79" s="64"/>
      <c r="HA79" s="64"/>
      <c r="HB79" s="64"/>
      <c r="HC79" s="64"/>
      <c r="HD79" s="64"/>
      <c r="HE79" s="64"/>
      <c r="HF79" s="64"/>
      <c r="HG79" s="64"/>
      <c r="HH79" s="64"/>
      <c r="HI79" s="64"/>
      <c r="HJ79" s="64"/>
      <c r="HK79" s="64"/>
      <c r="HL79" s="64"/>
      <c r="HM79" s="64">
        <f>データ!EH7</f>
        <v>75.2</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25243620</v>
      </c>
      <c r="JK79" s="62"/>
      <c r="JL79" s="62"/>
      <c r="JM79" s="62"/>
      <c r="JN79" s="62"/>
      <c r="JO79" s="62"/>
      <c r="JP79" s="62"/>
      <c r="JQ79" s="62"/>
      <c r="JR79" s="62"/>
      <c r="JS79" s="62"/>
      <c r="JT79" s="62"/>
      <c r="JU79" s="62"/>
      <c r="JV79" s="62"/>
      <c r="JW79" s="62"/>
      <c r="JX79" s="62"/>
      <c r="JY79" s="62"/>
      <c r="JZ79" s="62"/>
      <c r="KA79" s="62"/>
      <c r="KB79" s="62"/>
      <c r="KC79" s="62">
        <f>データ!EP7</f>
        <v>25112180</v>
      </c>
      <c r="KD79" s="62"/>
      <c r="KE79" s="62"/>
      <c r="KF79" s="62"/>
      <c r="KG79" s="62"/>
      <c r="KH79" s="62"/>
      <c r="KI79" s="62"/>
      <c r="KJ79" s="62"/>
      <c r="KK79" s="62"/>
      <c r="KL79" s="62"/>
      <c r="KM79" s="62"/>
      <c r="KN79" s="62"/>
      <c r="KO79" s="62"/>
      <c r="KP79" s="62"/>
      <c r="KQ79" s="62"/>
      <c r="KR79" s="62"/>
      <c r="KS79" s="62"/>
      <c r="KT79" s="62"/>
      <c r="KU79" s="62"/>
      <c r="KV79" s="62">
        <f>データ!EQ7</f>
        <v>25320340</v>
      </c>
      <c r="KW79" s="62"/>
      <c r="KX79" s="62"/>
      <c r="KY79" s="62"/>
      <c r="KZ79" s="62"/>
      <c r="LA79" s="62"/>
      <c r="LB79" s="62"/>
      <c r="LC79" s="62"/>
      <c r="LD79" s="62"/>
      <c r="LE79" s="62"/>
      <c r="LF79" s="62"/>
      <c r="LG79" s="62"/>
      <c r="LH79" s="62"/>
      <c r="LI79" s="62"/>
      <c r="LJ79" s="62"/>
      <c r="LK79" s="62"/>
      <c r="LL79" s="62"/>
      <c r="LM79" s="62"/>
      <c r="LN79" s="62"/>
      <c r="LO79" s="62">
        <f>データ!ER7</f>
        <v>26213440</v>
      </c>
      <c r="LP79" s="62"/>
      <c r="LQ79" s="62"/>
      <c r="LR79" s="62"/>
      <c r="LS79" s="62"/>
      <c r="LT79" s="62"/>
      <c r="LU79" s="62"/>
      <c r="LV79" s="62"/>
      <c r="LW79" s="62"/>
      <c r="LX79" s="62"/>
      <c r="LY79" s="62"/>
      <c r="LZ79" s="62"/>
      <c r="MA79" s="62"/>
      <c r="MB79" s="62"/>
      <c r="MC79" s="62"/>
      <c r="MD79" s="62"/>
      <c r="ME79" s="62"/>
      <c r="MF79" s="62"/>
      <c r="MG79" s="62"/>
      <c r="MH79" s="62">
        <f>データ!ES7</f>
        <v>26257720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7.100000000000001" customHeight="1">
      <c r="A80" s="2"/>
      <c r="B80" s="14"/>
      <c r="C80" s="2"/>
      <c r="D80" s="2"/>
      <c r="E80" s="2"/>
      <c r="F80" s="2"/>
      <c r="G80" s="2"/>
      <c r="H80" s="2"/>
      <c r="I80" s="25"/>
      <c r="J80" s="65" t="s">
        <v>59</v>
      </c>
      <c r="K80" s="66"/>
      <c r="L80" s="66"/>
      <c r="M80" s="66"/>
      <c r="N80" s="66"/>
      <c r="O80" s="66"/>
      <c r="P80" s="66"/>
      <c r="Q80" s="66"/>
      <c r="R80" s="66"/>
      <c r="S80" s="66"/>
      <c r="T80" s="67"/>
      <c r="U80" s="64">
        <f>データ!DX7</f>
        <v>53.8</v>
      </c>
      <c r="V80" s="64"/>
      <c r="W80" s="64"/>
      <c r="X80" s="64"/>
      <c r="Y80" s="64"/>
      <c r="Z80" s="64"/>
      <c r="AA80" s="64"/>
      <c r="AB80" s="64"/>
      <c r="AC80" s="64"/>
      <c r="AD80" s="64"/>
      <c r="AE80" s="64"/>
      <c r="AF80" s="64"/>
      <c r="AG80" s="64"/>
      <c r="AH80" s="64"/>
      <c r="AI80" s="64"/>
      <c r="AJ80" s="64"/>
      <c r="AK80" s="64"/>
      <c r="AL80" s="64"/>
      <c r="AM80" s="64"/>
      <c r="AN80" s="64">
        <f>データ!DY7</f>
        <v>56.1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v>
      </c>
      <c r="EP80" s="64"/>
      <c r="EQ80" s="64"/>
      <c r="ER80" s="64"/>
      <c r="ES80" s="64"/>
      <c r="ET80" s="64"/>
      <c r="EU80" s="64"/>
      <c r="EV80" s="64"/>
      <c r="EW80" s="64"/>
      <c r="EX80" s="64"/>
      <c r="EY80" s="64"/>
      <c r="EZ80" s="64"/>
      <c r="FA80" s="64"/>
      <c r="FB80" s="64"/>
      <c r="FC80" s="64"/>
      <c r="FD80" s="64"/>
      <c r="FE80" s="64"/>
      <c r="FF80" s="64"/>
      <c r="FG80" s="64"/>
      <c r="FH80" s="64">
        <f>データ!EJ7</f>
        <v>73.2</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38480542</v>
      </c>
      <c r="JK80" s="62"/>
      <c r="JL80" s="62"/>
      <c r="JM80" s="62"/>
      <c r="JN80" s="62"/>
      <c r="JO80" s="62"/>
      <c r="JP80" s="62"/>
      <c r="JQ80" s="62"/>
      <c r="JR80" s="62"/>
      <c r="JS80" s="62"/>
      <c r="JT80" s="62"/>
      <c r="JU80" s="62"/>
      <c r="JV80" s="62"/>
      <c r="JW80" s="62"/>
      <c r="JX80" s="62"/>
      <c r="JY80" s="62"/>
      <c r="JZ80" s="62"/>
      <c r="KA80" s="62"/>
      <c r="KB80" s="62"/>
      <c r="KC80" s="62">
        <f>データ!EU7</f>
        <v>38744035</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7.100000000000001"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7.100000000000001"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7.100000000000001"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7.100000000000001" customHeight="1">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c r="C86" s="2"/>
      <c r="BH86" s="2"/>
      <c r="GR86" s="2"/>
      <c r="IV86" s="2"/>
      <c r="LD86" s="2"/>
    </row>
    <row r="87" spans="1:388">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1xsFdntRdLOQovks2aqhMar5Xr4uOsZpY9M7qN6AgR3GRcR21LI05FOpU7+fK3wTtVZ+1PdVg3zzYCpGxtfrcQ==" saltValue="P274WP90iH+oUxGW7JkPB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108</v>
      </c>
      <c r="AJ4" s="153"/>
      <c r="AK4" s="153"/>
      <c r="AL4" s="153"/>
      <c r="AM4" s="153"/>
      <c r="AN4" s="153"/>
      <c r="AO4" s="153"/>
      <c r="AP4" s="153"/>
      <c r="AQ4" s="153"/>
      <c r="AR4" s="153"/>
      <c r="AS4" s="154"/>
      <c r="AT4" s="155" t="s">
        <v>109</v>
      </c>
      <c r="AU4" s="151"/>
      <c r="AV4" s="151"/>
      <c r="AW4" s="151"/>
      <c r="AX4" s="151"/>
      <c r="AY4" s="151"/>
      <c r="AZ4" s="151"/>
      <c r="BA4" s="151"/>
      <c r="BB4" s="151"/>
      <c r="BC4" s="151"/>
      <c r="BD4" s="151"/>
      <c r="BE4" s="155" t="s">
        <v>110</v>
      </c>
      <c r="BF4" s="151"/>
      <c r="BG4" s="151"/>
      <c r="BH4" s="151"/>
      <c r="BI4" s="151"/>
      <c r="BJ4" s="151"/>
      <c r="BK4" s="151"/>
      <c r="BL4" s="151"/>
      <c r="BM4" s="151"/>
      <c r="BN4" s="151"/>
      <c r="BO4" s="151"/>
      <c r="BP4" s="152" t="s">
        <v>111</v>
      </c>
      <c r="BQ4" s="153"/>
      <c r="BR4" s="153"/>
      <c r="BS4" s="153"/>
      <c r="BT4" s="153"/>
      <c r="BU4" s="153"/>
      <c r="BV4" s="153"/>
      <c r="BW4" s="153"/>
      <c r="BX4" s="153"/>
      <c r="BY4" s="153"/>
      <c r="BZ4" s="154"/>
      <c r="CA4" s="151" t="s">
        <v>112</v>
      </c>
      <c r="CB4" s="151"/>
      <c r="CC4" s="151"/>
      <c r="CD4" s="151"/>
      <c r="CE4" s="151"/>
      <c r="CF4" s="151"/>
      <c r="CG4" s="151"/>
      <c r="CH4" s="151"/>
      <c r="CI4" s="151"/>
      <c r="CJ4" s="151"/>
      <c r="CK4" s="151"/>
      <c r="CL4" s="155" t="s">
        <v>113</v>
      </c>
      <c r="CM4" s="151"/>
      <c r="CN4" s="151"/>
      <c r="CO4" s="151"/>
      <c r="CP4" s="151"/>
      <c r="CQ4" s="151"/>
      <c r="CR4" s="151"/>
      <c r="CS4" s="151"/>
      <c r="CT4" s="151"/>
      <c r="CU4" s="151"/>
      <c r="CV4" s="151"/>
      <c r="CW4" s="151" t="s">
        <v>114</v>
      </c>
      <c r="CX4" s="151"/>
      <c r="CY4" s="151"/>
      <c r="CZ4" s="151"/>
      <c r="DA4" s="151"/>
      <c r="DB4" s="151"/>
      <c r="DC4" s="151"/>
      <c r="DD4" s="151"/>
      <c r="DE4" s="151"/>
      <c r="DF4" s="151"/>
      <c r="DG4" s="151"/>
      <c r="DH4" s="151" t="s">
        <v>115</v>
      </c>
      <c r="DI4" s="151"/>
      <c r="DJ4" s="151"/>
      <c r="DK4" s="151"/>
      <c r="DL4" s="151"/>
      <c r="DM4" s="151"/>
      <c r="DN4" s="151"/>
      <c r="DO4" s="151"/>
      <c r="DP4" s="151"/>
      <c r="DQ4" s="151"/>
      <c r="DR4" s="151"/>
      <c r="DS4" s="152" t="s">
        <v>116</v>
      </c>
      <c r="DT4" s="153"/>
      <c r="DU4" s="153"/>
      <c r="DV4" s="153"/>
      <c r="DW4" s="153"/>
      <c r="DX4" s="153"/>
      <c r="DY4" s="153"/>
      <c r="DZ4" s="153"/>
      <c r="EA4" s="153"/>
      <c r="EB4" s="153"/>
      <c r="EC4" s="154"/>
      <c r="ED4" s="151" t="s">
        <v>117</v>
      </c>
      <c r="EE4" s="151"/>
      <c r="EF4" s="151"/>
      <c r="EG4" s="151"/>
      <c r="EH4" s="151"/>
      <c r="EI4" s="151"/>
      <c r="EJ4" s="151"/>
      <c r="EK4" s="151"/>
      <c r="EL4" s="151"/>
      <c r="EM4" s="151"/>
      <c r="EN4" s="151"/>
      <c r="EO4" s="151" t="s">
        <v>118</v>
      </c>
      <c r="EP4" s="151"/>
      <c r="EQ4" s="151"/>
      <c r="ER4" s="151"/>
      <c r="ES4" s="151"/>
      <c r="ET4" s="151"/>
      <c r="EU4" s="151"/>
      <c r="EV4" s="151"/>
      <c r="EW4" s="151"/>
      <c r="EX4" s="151"/>
      <c r="EY4" s="151"/>
    </row>
    <row r="5" spans="1:15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155</v>
      </c>
      <c r="AV5" s="47" t="s">
        <v>145</v>
      </c>
      <c r="AW5" s="47" t="s">
        <v>156</v>
      </c>
      <c r="AX5" s="47" t="s">
        <v>147</v>
      </c>
      <c r="AY5" s="47" t="s">
        <v>148</v>
      </c>
      <c r="AZ5" s="47" t="s">
        <v>149</v>
      </c>
      <c r="BA5" s="47" t="s">
        <v>150</v>
      </c>
      <c r="BB5" s="47" t="s">
        <v>151</v>
      </c>
      <c r="BC5" s="47" t="s">
        <v>152</v>
      </c>
      <c r="BD5" s="47" t="s">
        <v>153</v>
      </c>
      <c r="BE5" s="47" t="s">
        <v>154</v>
      </c>
      <c r="BF5" s="47" t="s">
        <v>144</v>
      </c>
      <c r="BG5" s="47" t="s">
        <v>145</v>
      </c>
      <c r="BH5" s="47" t="s">
        <v>156</v>
      </c>
      <c r="BI5" s="47" t="s">
        <v>147</v>
      </c>
      <c r="BJ5" s="47" t="s">
        <v>148</v>
      </c>
      <c r="BK5" s="47" t="s">
        <v>149</v>
      </c>
      <c r="BL5" s="47" t="s">
        <v>150</v>
      </c>
      <c r="BM5" s="47" t="s">
        <v>151</v>
      </c>
      <c r="BN5" s="47" t="s">
        <v>152</v>
      </c>
      <c r="BO5" s="47" t="s">
        <v>153</v>
      </c>
      <c r="BP5" s="47" t="s">
        <v>143</v>
      </c>
      <c r="BQ5" s="47" t="s">
        <v>144</v>
      </c>
      <c r="BR5" s="47" t="s">
        <v>157</v>
      </c>
      <c r="BS5" s="47" t="s">
        <v>156</v>
      </c>
      <c r="BT5" s="47" t="s">
        <v>158</v>
      </c>
      <c r="BU5" s="47" t="s">
        <v>148</v>
      </c>
      <c r="BV5" s="47" t="s">
        <v>149</v>
      </c>
      <c r="BW5" s="47" t="s">
        <v>150</v>
      </c>
      <c r="BX5" s="47" t="s">
        <v>151</v>
      </c>
      <c r="BY5" s="47" t="s">
        <v>152</v>
      </c>
      <c r="BZ5" s="47" t="s">
        <v>153</v>
      </c>
      <c r="CA5" s="47" t="s">
        <v>143</v>
      </c>
      <c r="CB5" s="47" t="s">
        <v>144</v>
      </c>
      <c r="CC5" s="47" t="s">
        <v>157</v>
      </c>
      <c r="CD5" s="47" t="s">
        <v>159</v>
      </c>
      <c r="CE5" s="47" t="s">
        <v>147</v>
      </c>
      <c r="CF5" s="47" t="s">
        <v>148</v>
      </c>
      <c r="CG5" s="47" t="s">
        <v>149</v>
      </c>
      <c r="CH5" s="47" t="s">
        <v>150</v>
      </c>
      <c r="CI5" s="47" t="s">
        <v>151</v>
      </c>
      <c r="CJ5" s="47" t="s">
        <v>152</v>
      </c>
      <c r="CK5" s="47" t="s">
        <v>153</v>
      </c>
      <c r="CL5" s="47" t="s">
        <v>154</v>
      </c>
      <c r="CM5" s="47" t="s">
        <v>144</v>
      </c>
      <c r="CN5" s="47" t="s">
        <v>160</v>
      </c>
      <c r="CO5" s="47" t="s">
        <v>146</v>
      </c>
      <c r="CP5" s="47" t="s">
        <v>147</v>
      </c>
      <c r="CQ5" s="47" t="s">
        <v>148</v>
      </c>
      <c r="CR5" s="47" t="s">
        <v>149</v>
      </c>
      <c r="CS5" s="47" t="s">
        <v>150</v>
      </c>
      <c r="CT5" s="47" t="s">
        <v>151</v>
      </c>
      <c r="CU5" s="47" t="s">
        <v>152</v>
      </c>
      <c r="CV5" s="47" t="s">
        <v>153</v>
      </c>
      <c r="CW5" s="47" t="s">
        <v>154</v>
      </c>
      <c r="CX5" s="47" t="s">
        <v>144</v>
      </c>
      <c r="CY5" s="47" t="s">
        <v>145</v>
      </c>
      <c r="CZ5" s="47" t="s">
        <v>146</v>
      </c>
      <c r="DA5" s="47" t="s">
        <v>147</v>
      </c>
      <c r="DB5" s="47" t="s">
        <v>148</v>
      </c>
      <c r="DC5" s="47" t="s">
        <v>149</v>
      </c>
      <c r="DD5" s="47" t="s">
        <v>150</v>
      </c>
      <c r="DE5" s="47" t="s">
        <v>151</v>
      </c>
      <c r="DF5" s="47" t="s">
        <v>152</v>
      </c>
      <c r="DG5" s="47" t="s">
        <v>153</v>
      </c>
      <c r="DH5" s="47" t="s">
        <v>143</v>
      </c>
      <c r="DI5" s="47" t="s">
        <v>144</v>
      </c>
      <c r="DJ5" s="47" t="s">
        <v>161</v>
      </c>
      <c r="DK5" s="47" t="s">
        <v>146</v>
      </c>
      <c r="DL5" s="47" t="s">
        <v>147</v>
      </c>
      <c r="DM5" s="47" t="s">
        <v>148</v>
      </c>
      <c r="DN5" s="47" t="s">
        <v>149</v>
      </c>
      <c r="DO5" s="47" t="s">
        <v>150</v>
      </c>
      <c r="DP5" s="47" t="s">
        <v>151</v>
      </c>
      <c r="DQ5" s="47" t="s">
        <v>152</v>
      </c>
      <c r="DR5" s="47" t="s">
        <v>153</v>
      </c>
      <c r="DS5" s="47" t="s">
        <v>154</v>
      </c>
      <c r="DT5" s="47" t="s">
        <v>144</v>
      </c>
      <c r="DU5" s="47" t="s">
        <v>145</v>
      </c>
      <c r="DV5" s="47" t="s">
        <v>156</v>
      </c>
      <c r="DW5" s="47" t="s">
        <v>147</v>
      </c>
      <c r="DX5" s="47" t="s">
        <v>148</v>
      </c>
      <c r="DY5" s="47" t="s">
        <v>149</v>
      </c>
      <c r="DZ5" s="47" t="s">
        <v>150</v>
      </c>
      <c r="EA5" s="47" t="s">
        <v>151</v>
      </c>
      <c r="EB5" s="47" t="s">
        <v>152</v>
      </c>
      <c r="EC5" s="47" t="s">
        <v>153</v>
      </c>
      <c r="ED5" s="47" t="s">
        <v>154</v>
      </c>
      <c r="EE5" s="47" t="s">
        <v>162</v>
      </c>
      <c r="EF5" s="47" t="s">
        <v>161</v>
      </c>
      <c r="EG5" s="47" t="s">
        <v>146</v>
      </c>
      <c r="EH5" s="47" t="s">
        <v>147</v>
      </c>
      <c r="EI5" s="47" t="s">
        <v>148</v>
      </c>
      <c r="EJ5" s="47" t="s">
        <v>149</v>
      </c>
      <c r="EK5" s="47" t="s">
        <v>150</v>
      </c>
      <c r="EL5" s="47" t="s">
        <v>151</v>
      </c>
      <c r="EM5" s="47" t="s">
        <v>152</v>
      </c>
      <c r="EN5" s="47" t="s">
        <v>163</v>
      </c>
      <c r="EO5" s="47" t="s">
        <v>154</v>
      </c>
      <c r="EP5" s="47" t="s">
        <v>144</v>
      </c>
      <c r="EQ5" s="47" t="s">
        <v>145</v>
      </c>
      <c r="ER5" s="47" t="s">
        <v>146</v>
      </c>
      <c r="ES5" s="47" t="s">
        <v>147</v>
      </c>
      <c r="ET5" s="47" t="s">
        <v>148</v>
      </c>
      <c r="EU5" s="47" t="s">
        <v>149</v>
      </c>
      <c r="EV5" s="47" t="s">
        <v>150</v>
      </c>
      <c r="EW5" s="47" t="s">
        <v>151</v>
      </c>
      <c r="EX5" s="47" t="s">
        <v>152</v>
      </c>
      <c r="EY5" s="47" t="s">
        <v>153</v>
      </c>
    </row>
    <row r="6" spans="1:155" s="52" customFormat="1">
      <c r="A6" s="33" t="s">
        <v>164</v>
      </c>
      <c r="B6" s="48">
        <f>B8</f>
        <v>2021</v>
      </c>
      <c r="C6" s="48">
        <f t="shared" ref="C6:M6" si="2">C8</f>
        <v>452092</v>
      </c>
      <c r="D6" s="48">
        <f t="shared" si="2"/>
        <v>46</v>
      </c>
      <c r="E6" s="48">
        <f t="shared" si="2"/>
        <v>6</v>
      </c>
      <c r="F6" s="48">
        <f t="shared" si="2"/>
        <v>0</v>
      </c>
      <c r="G6" s="48">
        <f t="shared" si="2"/>
        <v>1</v>
      </c>
      <c r="H6" s="156" t="str">
        <f>IF(H8&lt;&gt;I8,H8,"")&amp;IF(I8&lt;&gt;J8,I8,"")&amp;"　"&amp;J8</f>
        <v>宮崎県えびの市　えびの市立病院</v>
      </c>
      <c r="I6" s="157"/>
      <c r="J6" s="158"/>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5</v>
      </c>
      <c r="R6" s="48" t="str">
        <f t="shared" si="3"/>
        <v>-</v>
      </c>
      <c r="S6" s="48" t="str">
        <f t="shared" si="3"/>
        <v>ド 訓</v>
      </c>
      <c r="T6" s="48" t="str">
        <f t="shared" si="3"/>
        <v>救</v>
      </c>
      <c r="U6" s="49">
        <f>U8</f>
        <v>18267</v>
      </c>
      <c r="V6" s="49">
        <f>V8</f>
        <v>3569</v>
      </c>
      <c r="W6" s="48" t="str">
        <f>W8</f>
        <v>第２種該当</v>
      </c>
      <c r="X6" s="48" t="str">
        <f t="shared" ref="X6" si="4">X8</f>
        <v>-</v>
      </c>
      <c r="Y6" s="48" t="str">
        <f t="shared" si="3"/>
        <v>１５：１</v>
      </c>
      <c r="Z6" s="49">
        <f t="shared" si="3"/>
        <v>50</v>
      </c>
      <c r="AA6" s="49" t="str">
        <f t="shared" si="3"/>
        <v>-</v>
      </c>
      <c r="AB6" s="49" t="str">
        <f t="shared" si="3"/>
        <v>-</v>
      </c>
      <c r="AC6" s="49" t="str">
        <f t="shared" si="3"/>
        <v>-</v>
      </c>
      <c r="AD6" s="49" t="str">
        <f t="shared" si="3"/>
        <v>-</v>
      </c>
      <c r="AE6" s="49">
        <f t="shared" si="3"/>
        <v>50</v>
      </c>
      <c r="AF6" s="49">
        <f t="shared" si="3"/>
        <v>44</v>
      </c>
      <c r="AG6" s="49" t="str">
        <f t="shared" si="3"/>
        <v>-</v>
      </c>
      <c r="AH6" s="49">
        <f t="shared" si="3"/>
        <v>44</v>
      </c>
      <c r="AI6" s="50">
        <f>IF(AI8="-",NA(),AI8)</f>
        <v>95.3</v>
      </c>
      <c r="AJ6" s="50">
        <f t="shared" ref="AJ6:AR6" si="5">IF(AJ8="-",NA(),AJ8)</f>
        <v>92.3</v>
      </c>
      <c r="AK6" s="50">
        <f t="shared" si="5"/>
        <v>92.9</v>
      </c>
      <c r="AL6" s="50">
        <f t="shared" si="5"/>
        <v>98.7</v>
      </c>
      <c r="AM6" s="50">
        <f t="shared" si="5"/>
        <v>108.5</v>
      </c>
      <c r="AN6" s="50">
        <f t="shared" si="5"/>
        <v>98.2</v>
      </c>
      <c r="AO6" s="50">
        <f t="shared" si="5"/>
        <v>97.5</v>
      </c>
      <c r="AP6" s="50">
        <f t="shared" si="5"/>
        <v>97.7</v>
      </c>
      <c r="AQ6" s="50">
        <f t="shared" si="5"/>
        <v>100.7</v>
      </c>
      <c r="AR6" s="50">
        <f t="shared" si="5"/>
        <v>103.6</v>
      </c>
      <c r="AS6" s="50" t="str">
        <f>IF(AS8="-","【-】","【"&amp;SUBSTITUTE(TEXT(AS8,"#,##0.0"),"-","△")&amp;"】")</f>
        <v>【106.2】</v>
      </c>
      <c r="AT6" s="50">
        <f>IF(AT8="-",NA(),AT8)</f>
        <v>81.3</v>
      </c>
      <c r="AU6" s="50">
        <f t="shared" ref="AU6:BC6" si="6">IF(AU8="-",NA(),AU8)</f>
        <v>73.400000000000006</v>
      </c>
      <c r="AV6" s="50">
        <f t="shared" si="6"/>
        <v>73.2</v>
      </c>
      <c r="AW6" s="50">
        <f t="shared" si="6"/>
        <v>64.599999999999994</v>
      </c>
      <c r="AX6" s="50">
        <f t="shared" si="6"/>
        <v>67.099999999999994</v>
      </c>
      <c r="AY6" s="50">
        <f t="shared" si="6"/>
        <v>78.099999999999994</v>
      </c>
      <c r="AZ6" s="50">
        <f t="shared" si="6"/>
        <v>77</v>
      </c>
      <c r="BA6" s="50">
        <f t="shared" si="6"/>
        <v>77.099999999999994</v>
      </c>
      <c r="BB6" s="50">
        <f t="shared" si="6"/>
        <v>73.8</v>
      </c>
      <c r="BC6" s="50">
        <f t="shared" si="6"/>
        <v>75.5</v>
      </c>
      <c r="BD6" s="50" t="str">
        <f>IF(BD8="-","【-】","【"&amp;SUBSTITUTE(TEXT(BD8,"#,##0.0"),"-","△")&amp;"】")</f>
        <v>【86.6】</v>
      </c>
      <c r="BE6" s="50">
        <f>IF(BE8="-",NA(),BE8)</f>
        <v>85.2</v>
      </c>
      <c r="BF6" s="50">
        <f t="shared" ref="BF6:BN6" si="7">IF(BF8="-",NA(),BF8)</f>
        <v>105.6</v>
      </c>
      <c r="BG6" s="50">
        <f t="shared" si="7"/>
        <v>115.4</v>
      </c>
      <c r="BH6" s="50">
        <f t="shared" si="7"/>
        <v>134</v>
      </c>
      <c r="BI6" s="50">
        <f t="shared" si="7"/>
        <v>116.6</v>
      </c>
      <c r="BJ6" s="50">
        <f t="shared" si="7"/>
        <v>114.4</v>
      </c>
      <c r="BK6" s="50">
        <f t="shared" si="7"/>
        <v>117</v>
      </c>
      <c r="BL6" s="50">
        <f t="shared" si="7"/>
        <v>118.8</v>
      </c>
      <c r="BM6" s="50">
        <f t="shared" si="7"/>
        <v>136</v>
      </c>
      <c r="BN6" s="50">
        <f t="shared" si="7"/>
        <v>131.30000000000001</v>
      </c>
      <c r="BO6" s="50" t="str">
        <f>IF(BO8="-","【-】","【"&amp;SUBSTITUTE(TEXT(BO8,"#,##0.0"),"-","△")&amp;"】")</f>
        <v>【70.7】</v>
      </c>
      <c r="BP6" s="50">
        <f>IF(BP8="-",NA(),BP8)</f>
        <v>63.9</v>
      </c>
      <c r="BQ6" s="50">
        <f t="shared" ref="BQ6:BY6" si="8">IF(BQ8="-",NA(),BQ8)</f>
        <v>65.3</v>
      </c>
      <c r="BR6" s="50">
        <f t="shared" si="8"/>
        <v>62.4</v>
      </c>
      <c r="BS6" s="50">
        <f t="shared" si="8"/>
        <v>51.6</v>
      </c>
      <c r="BT6" s="50">
        <f t="shared" si="8"/>
        <v>56</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21593</v>
      </c>
      <c r="CB6" s="51">
        <f t="shared" ref="CB6:CJ6" si="9">IF(CB8="-",NA(),CB8)</f>
        <v>21645</v>
      </c>
      <c r="CC6" s="51">
        <f t="shared" si="9"/>
        <v>23756</v>
      </c>
      <c r="CD6" s="51">
        <f t="shared" si="9"/>
        <v>24845</v>
      </c>
      <c r="CE6" s="51">
        <f t="shared" si="9"/>
        <v>23933</v>
      </c>
      <c r="CF6" s="51">
        <f t="shared" si="9"/>
        <v>25249</v>
      </c>
      <c r="CG6" s="51">
        <f t="shared" si="9"/>
        <v>25711</v>
      </c>
      <c r="CH6" s="51">
        <f t="shared" si="9"/>
        <v>26415</v>
      </c>
      <c r="CI6" s="51">
        <f t="shared" si="9"/>
        <v>27227</v>
      </c>
      <c r="CJ6" s="51">
        <f t="shared" si="9"/>
        <v>28176</v>
      </c>
      <c r="CK6" s="50" t="str">
        <f>IF(CK8="-","【-】","【"&amp;SUBSTITUTE(TEXT(CK8,"#,##0"),"-","△")&amp;"】")</f>
        <v>【59,287】</v>
      </c>
      <c r="CL6" s="51">
        <f>IF(CL8="-",NA(),CL8)</f>
        <v>12381</v>
      </c>
      <c r="CM6" s="51">
        <f t="shared" ref="CM6:CU6" si="10">IF(CM8="-",NA(),CM8)</f>
        <v>11949</v>
      </c>
      <c r="CN6" s="51">
        <f t="shared" si="10"/>
        <v>11809</v>
      </c>
      <c r="CO6" s="51">
        <f t="shared" si="10"/>
        <v>11209</v>
      </c>
      <c r="CP6" s="51">
        <f t="shared" si="10"/>
        <v>10682</v>
      </c>
      <c r="CQ6" s="51">
        <f t="shared" si="10"/>
        <v>8852</v>
      </c>
      <c r="CR6" s="51">
        <f t="shared" si="10"/>
        <v>9060</v>
      </c>
      <c r="CS6" s="51">
        <f t="shared" si="10"/>
        <v>9135</v>
      </c>
      <c r="CT6" s="51">
        <f t="shared" si="10"/>
        <v>9509</v>
      </c>
      <c r="CU6" s="51">
        <f t="shared" si="10"/>
        <v>9548</v>
      </c>
      <c r="CV6" s="50" t="str">
        <f>IF(CV8="-","【-】","【"&amp;SUBSTITUTE(TEXT(CV8,"#,##0"),"-","△")&amp;"】")</f>
        <v>【17,202】</v>
      </c>
      <c r="CW6" s="50">
        <f>IF(CW8="-",NA(),CW8)</f>
        <v>58.3</v>
      </c>
      <c r="CX6" s="50">
        <f t="shared" ref="CX6:DF6" si="11">IF(CX8="-",NA(),CX8)</f>
        <v>65.7</v>
      </c>
      <c r="CY6" s="50">
        <f t="shared" si="11"/>
        <v>68.400000000000006</v>
      </c>
      <c r="CZ6" s="50">
        <f t="shared" si="11"/>
        <v>92.7</v>
      </c>
      <c r="DA6" s="50">
        <f t="shared" si="11"/>
        <v>91</v>
      </c>
      <c r="DB6" s="50">
        <f t="shared" si="11"/>
        <v>70.3</v>
      </c>
      <c r="DC6" s="50">
        <f t="shared" si="11"/>
        <v>71.099999999999994</v>
      </c>
      <c r="DD6" s="50">
        <f t="shared" si="11"/>
        <v>72</v>
      </c>
      <c r="DE6" s="50">
        <f t="shared" si="11"/>
        <v>77.7</v>
      </c>
      <c r="DF6" s="50">
        <f t="shared" si="11"/>
        <v>75.7</v>
      </c>
      <c r="DG6" s="50" t="str">
        <f>IF(DG8="-","【-】","【"&amp;SUBSTITUTE(TEXT(DG8,"#,##0.0"),"-","△")&amp;"】")</f>
        <v>【56.4】</v>
      </c>
      <c r="DH6" s="50">
        <f>IF(DH8="-",NA(),DH8)</f>
        <v>31.3</v>
      </c>
      <c r="DI6" s="50">
        <f t="shared" ref="DI6:DQ6" si="12">IF(DI8="-",NA(),DI8)</f>
        <v>32.799999999999997</v>
      </c>
      <c r="DJ6" s="50">
        <f t="shared" si="12"/>
        <v>30.3</v>
      </c>
      <c r="DK6" s="50">
        <f t="shared" si="12"/>
        <v>28.1</v>
      </c>
      <c r="DL6" s="50">
        <f t="shared" si="12"/>
        <v>24.7</v>
      </c>
      <c r="DM6" s="50">
        <f t="shared" si="12"/>
        <v>17</v>
      </c>
      <c r="DN6" s="50">
        <f t="shared" si="12"/>
        <v>16.5</v>
      </c>
      <c r="DO6" s="50">
        <f t="shared" si="12"/>
        <v>16</v>
      </c>
      <c r="DP6" s="50">
        <f t="shared" si="12"/>
        <v>15.7</v>
      </c>
      <c r="DQ6" s="50">
        <f t="shared" si="12"/>
        <v>14.6</v>
      </c>
      <c r="DR6" s="50" t="str">
        <f>IF(DR8="-","【-】","【"&amp;SUBSTITUTE(TEXT(DR8,"#,##0.0"),"-","△")&amp;"】")</f>
        <v>【24.8】</v>
      </c>
      <c r="DS6" s="50">
        <f>IF(DS8="-",NA(),DS8)</f>
        <v>69.3</v>
      </c>
      <c r="DT6" s="50">
        <f t="shared" ref="DT6:EB6" si="13">IF(DT8="-",NA(),DT8)</f>
        <v>69.400000000000006</v>
      </c>
      <c r="DU6" s="50">
        <f t="shared" si="13"/>
        <v>71</v>
      </c>
      <c r="DV6" s="50">
        <f t="shared" si="13"/>
        <v>70.400000000000006</v>
      </c>
      <c r="DW6" s="50">
        <f t="shared" si="13"/>
        <v>73.099999999999994</v>
      </c>
      <c r="DX6" s="50">
        <f t="shared" si="13"/>
        <v>53.8</v>
      </c>
      <c r="DY6" s="50">
        <f t="shared" si="13"/>
        <v>56.1</v>
      </c>
      <c r="DZ6" s="50">
        <f t="shared" si="13"/>
        <v>56.4</v>
      </c>
      <c r="EA6" s="50">
        <f t="shared" si="13"/>
        <v>56.9</v>
      </c>
      <c r="EB6" s="50">
        <f t="shared" si="13"/>
        <v>58.3</v>
      </c>
      <c r="EC6" s="50" t="str">
        <f>IF(EC8="-","【-】","【"&amp;SUBSTITUTE(TEXT(EC8,"#,##0.0"),"-","△")&amp;"】")</f>
        <v>【56.0】</v>
      </c>
      <c r="ED6" s="50">
        <f>IF(ED8="-",NA(),ED8)</f>
        <v>76.7</v>
      </c>
      <c r="EE6" s="50">
        <f t="shared" ref="EE6:EM6" si="14">IF(EE8="-",NA(),EE8)</f>
        <v>72.5</v>
      </c>
      <c r="EF6" s="50">
        <f t="shared" si="14"/>
        <v>73.2</v>
      </c>
      <c r="EG6" s="50">
        <f t="shared" si="14"/>
        <v>71.2</v>
      </c>
      <c r="EH6" s="50">
        <f t="shared" si="14"/>
        <v>75.2</v>
      </c>
      <c r="EI6" s="50">
        <f t="shared" si="14"/>
        <v>71</v>
      </c>
      <c r="EJ6" s="50">
        <f t="shared" si="14"/>
        <v>73.2</v>
      </c>
      <c r="EK6" s="50">
        <f t="shared" si="14"/>
        <v>73.400000000000006</v>
      </c>
      <c r="EL6" s="50">
        <f t="shared" si="14"/>
        <v>72.5</v>
      </c>
      <c r="EM6" s="50">
        <f t="shared" si="14"/>
        <v>72.3</v>
      </c>
      <c r="EN6" s="50" t="str">
        <f>IF(EN8="-","【-】","【"&amp;SUBSTITUTE(TEXT(EN8,"#,##0.0"),"-","△")&amp;"】")</f>
        <v>【70.7】</v>
      </c>
      <c r="EO6" s="51">
        <f>IF(EO8="-",NA(),EO8)</f>
        <v>25243620</v>
      </c>
      <c r="EP6" s="51">
        <f t="shared" ref="EP6:EX6" si="15">IF(EP8="-",NA(),EP8)</f>
        <v>25112180</v>
      </c>
      <c r="EQ6" s="51">
        <f t="shared" si="15"/>
        <v>25320340</v>
      </c>
      <c r="ER6" s="51">
        <f t="shared" si="15"/>
        <v>26213440</v>
      </c>
      <c r="ES6" s="51">
        <f t="shared" si="15"/>
        <v>26257720</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c r="A7" s="33" t="s">
        <v>165</v>
      </c>
      <c r="B7" s="48">
        <f t="shared" ref="B7:AH7" si="16">B8</f>
        <v>2021</v>
      </c>
      <c r="C7" s="48">
        <f t="shared" si="16"/>
        <v>452092</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5</v>
      </c>
      <c r="R7" s="48" t="str">
        <f t="shared" si="16"/>
        <v>-</v>
      </c>
      <c r="S7" s="48" t="str">
        <f t="shared" si="16"/>
        <v>ド 訓</v>
      </c>
      <c r="T7" s="48" t="str">
        <f t="shared" si="16"/>
        <v>救</v>
      </c>
      <c r="U7" s="49">
        <f>U8</f>
        <v>18267</v>
      </c>
      <c r="V7" s="49">
        <f>V8</f>
        <v>3569</v>
      </c>
      <c r="W7" s="48" t="str">
        <f>W8</f>
        <v>第２種該当</v>
      </c>
      <c r="X7" s="48" t="str">
        <f t="shared" si="16"/>
        <v>-</v>
      </c>
      <c r="Y7" s="48" t="str">
        <f t="shared" si="16"/>
        <v>１５：１</v>
      </c>
      <c r="Z7" s="49">
        <f t="shared" si="16"/>
        <v>50</v>
      </c>
      <c r="AA7" s="49" t="str">
        <f t="shared" si="16"/>
        <v>-</v>
      </c>
      <c r="AB7" s="49" t="str">
        <f t="shared" si="16"/>
        <v>-</v>
      </c>
      <c r="AC7" s="49" t="str">
        <f t="shared" si="16"/>
        <v>-</v>
      </c>
      <c r="AD7" s="49" t="str">
        <f t="shared" si="16"/>
        <v>-</v>
      </c>
      <c r="AE7" s="49">
        <f t="shared" si="16"/>
        <v>50</v>
      </c>
      <c r="AF7" s="49">
        <f t="shared" si="16"/>
        <v>44</v>
      </c>
      <c r="AG7" s="49" t="str">
        <f t="shared" si="16"/>
        <v>-</v>
      </c>
      <c r="AH7" s="49">
        <f t="shared" si="16"/>
        <v>44</v>
      </c>
      <c r="AI7" s="50">
        <f>AI8</f>
        <v>95.3</v>
      </c>
      <c r="AJ7" s="50">
        <f t="shared" ref="AJ7:AR7" si="17">AJ8</f>
        <v>92.3</v>
      </c>
      <c r="AK7" s="50">
        <f t="shared" si="17"/>
        <v>92.9</v>
      </c>
      <c r="AL7" s="50">
        <f t="shared" si="17"/>
        <v>98.7</v>
      </c>
      <c r="AM7" s="50">
        <f t="shared" si="17"/>
        <v>108.5</v>
      </c>
      <c r="AN7" s="50">
        <f t="shared" si="17"/>
        <v>98.2</v>
      </c>
      <c r="AO7" s="50">
        <f t="shared" si="17"/>
        <v>97.5</v>
      </c>
      <c r="AP7" s="50">
        <f t="shared" si="17"/>
        <v>97.7</v>
      </c>
      <c r="AQ7" s="50">
        <f t="shared" si="17"/>
        <v>100.7</v>
      </c>
      <c r="AR7" s="50">
        <f t="shared" si="17"/>
        <v>103.6</v>
      </c>
      <c r="AS7" s="50"/>
      <c r="AT7" s="50">
        <f>AT8</f>
        <v>81.3</v>
      </c>
      <c r="AU7" s="50">
        <f t="shared" ref="AU7:BC7" si="18">AU8</f>
        <v>73.400000000000006</v>
      </c>
      <c r="AV7" s="50">
        <f t="shared" si="18"/>
        <v>73.2</v>
      </c>
      <c r="AW7" s="50">
        <f t="shared" si="18"/>
        <v>64.599999999999994</v>
      </c>
      <c r="AX7" s="50">
        <f t="shared" si="18"/>
        <v>67.099999999999994</v>
      </c>
      <c r="AY7" s="50">
        <f t="shared" si="18"/>
        <v>78.099999999999994</v>
      </c>
      <c r="AZ7" s="50">
        <f t="shared" si="18"/>
        <v>77</v>
      </c>
      <c r="BA7" s="50">
        <f t="shared" si="18"/>
        <v>77.099999999999994</v>
      </c>
      <c r="BB7" s="50">
        <f t="shared" si="18"/>
        <v>73.8</v>
      </c>
      <c r="BC7" s="50">
        <f t="shared" si="18"/>
        <v>75.5</v>
      </c>
      <c r="BD7" s="50"/>
      <c r="BE7" s="50">
        <f>BE8</f>
        <v>85.2</v>
      </c>
      <c r="BF7" s="50">
        <f t="shared" ref="BF7:BN7" si="19">BF8</f>
        <v>105.6</v>
      </c>
      <c r="BG7" s="50">
        <f t="shared" si="19"/>
        <v>115.4</v>
      </c>
      <c r="BH7" s="50">
        <f t="shared" si="19"/>
        <v>134</v>
      </c>
      <c r="BI7" s="50">
        <f t="shared" si="19"/>
        <v>116.6</v>
      </c>
      <c r="BJ7" s="50">
        <f t="shared" si="19"/>
        <v>114.4</v>
      </c>
      <c r="BK7" s="50">
        <f t="shared" si="19"/>
        <v>117</v>
      </c>
      <c r="BL7" s="50">
        <f t="shared" si="19"/>
        <v>118.8</v>
      </c>
      <c r="BM7" s="50">
        <f t="shared" si="19"/>
        <v>136</v>
      </c>
      <c r="BN7" s="50">
        <f t="shared" si="19"/>
        <v>131.30000000000001</v>
      </c>
      <c r="BO7" s="50"/>
      <c r="BP7" s="50">
        <f>BP8</f>
        <v>63.9</v>
      </c>
      <c r="BQ7" s="50">
        <f t="shared" ref="BQ7:BY7" si="20">BQ8</f>
        <v>65.3</v>
      </c>
      <c r="BR7" s="50">
        <f t="shared" si="20"/>
        <v>62.4</v>
      </c>
      <c r="BS7" s="50">
        <f t="shared" si="20"/>
        <v>51.6</v>
      </c>
      <c r="BT7" s="50">
        <f t="shared" si="20"/>
        <v>56</v>
      </c>
      <c r="BU7" s="50">
        <f t="shared" si="20"/>
        <v>67.900000000000006</v>
      </c>
      <c r="BV7" s="50">
        <f t="shared" si="20"/>
        <v>66.900000000000006</v>
      </c>
      <c r="BW7" s="50">
        <f t="shared" si="20"/>
        <v>66.099999999999994</v>
      </c>
      <c r="BX7" s="50">
        <f t="shared" si="20"/>
        <v>62.3</v>
      </c>
      <c r="BY7" s="50">
        <f t="shared" si="20"/>
        <v>62.1</v>
      </c>
      <c r="BZ7" s="50"/>
      <c r="CA7" s="51">
        <f>CA8</f>
        <v>21593</v>
      </c>
      <c r="CB7" s="51">
        <f t="shared" ref="CB7:CJ7" si="21">CB8</f>
        <v>21645</v>
      </c>
      <c r="CC7" s="51">
        <f t="shared" si="21"/>
        <v>23756</v>
      </c>
      <c r="CD7" s="51">
        <f t="shared" si="21"/>
        <v>24845</v>
      </c>
      <c r="CE7" s="51">
        <f t="shared" si="21"/>
        <v>23933</v>
      </c>
      <c r="CF7" s="51">
        <f t="shared" si="21"/>
        <v>25249</v>
      </c>
      <c r="CG7" s="51">
        <f t="shared" si="21"/>
        <v>25711</v>
      </c>
      <c r="CH7" s="51">
        <f t="shared" si="21"/>
        <v>26415</v>
      </c>
      <c r="CI7" s="51">
        <f t="shared" si="21"/>
        <v>27227</v>
      </c>
      <c r="CJ7" s="51">
        <f t="shared" si="21"/>
        <v>28176</v>
      </c>
      <c r="CK7" s="50"/>
      <c r="CL7" s="51">
        <f>CL8</f>
        <v>12381</v>
      </c>
      <c r="CM7" s="51">
        <f t="shared" ref="CM7:CU7" si="22">CM8</f>
        <v>11949</v>
      </c>
      <c r="CN7" s="51">
        <f t="shared" si="22"/>
        <v>11809</v>
      </c>
      <c r="CO7" s="51">
        <f t="shared" si="22"/>
        <v>11209</v>
      </c>
      <c r="CP7" s="51">
        <f t="shared" si="22"/>
        <v>10682</v>
      </c>
      <c r="CQ7" s="51">
        <f t="shared" si="22"/>
        <v>8852</v>
      </c>
      <c r="CR7" s="51">
        <f t="shared" si="22"/>
        <v>9060</v>
      </c>
      <c r="CS7" s="51">
        <f t="shared" si="22"/>
        <v>9135</v>
      </c>
      <c r="CT7" s="51">
        <f t="shared" si="22"/>
        <v>9509</v>
      </c>
      <c r="CU7" s="51">
        <f t="shared" si="22"/>
        <v>9548</v>
      </c>
      <c r="CV7" s="50"/>
      <c r="CW7" s="50">
        <f>CW8</f>
        <v>58.3</v>
      </c>
      <c r="CX7" s="50">
        <f t="shared" ref="CX7:DF7" si="23">CX8</f>
        <v>65.7</v>
      </c>
      <c r="CY7" s="50">
        <f t="shared" si="23"/>
        <v>68.400000000000006</v>
      </c>
      <c r="CZ7" s="50">
        <f t="shared" si="23"/>
        <v>92.7</v>
      </c>
      <c r="DA7" s="50">
        <f t="shared" si="23"/>
        <v>91</v>
      </c>
      <c r="DB7" s="50">
        <f t="shared" si="23"/>
        <v>70.3</v>
      </c>
      <c r="DC7" s="50">
        <f t="shared" si="23"/>
        <v>71.099999999999994</v>
      </c>
      <c r="DD7" s="50">
        <f t="shared" si="23"/>
        <v>72</v>
      </c>
      <c r="DE7" s="50">
        <f t="shared" si="23"/>
        <v>77.7</v>
      </c>
      <c r="DF7" s="50">
        <f t="shared" si="23"/>
        <v>75.7</v>
      </c>
      <c r="DG7" s="50"/>
      <c r="DH7" s="50">
        <f>DH8</f>
        <v>31.3</v>
      </c>
      <c r="DI7" s="50">
        <f t="shared" ref="DI7:DQ7" si="24">DI8</f>
        <v>32.799999999999997</v>
      </c>
      <c r="DJ7" s="50">
        <f t="shared" si="24"/>
        <v>30.3</v>
      </c>
      <c r="DK7" s="50">
        <f t="shared" si="24"/>
        <v>28.1</v>
      </c>
      <c r="DL7" s="50">
        <f t="shared" si="24"/>
        <v>24.7</v>
      </c>
      <c r="DM7" s="50">
        <f t="shared" si="24"/>
        <v>17</v>
      </c>
      <c r="DN7" s="50">
        <f t="shared" si="24"/>
        <v>16.5</v>
      </c>
      <c r="DO7" s="50">
        <f t="shared" si="24"/>
        <v>16</v>
      </c>
      <c r="DP7" s="50">
        <f t="shared" si="24"/>
        <v>15.7</v>
      </c>
      <c r="DQ7" s="50">
        <f t="shared" si="24"/>
        <v>14.6</v>
      </c>
      <c r="DR7" s="50"/>
      <c r="DS7" s="50">
        <f>DS8</f>
        <v>69.3</v>
      </c>
      <c r="DT7" s="50">
        <f t="shared" ref="DT7:EB7" si="25">DT8</f>
        <v>69.400000000000006</v>
      </c>
      <c r="DU7" s="50">
        <f t="shared" si="25"/>
        <v>71</v>
      </c>
      <c r="DV7" s="50">
        <f t="shared" si="25"/>
        <v>70.400000000000006</v>
      </c>
      <c r="DW7" s="50">
        <f t="shared" si="25"/>
        <v>73.099999999999994</v>
      </c>
      <c r="DX7" s="50">
        <f t="shared" si="25"/>
        <v>53.8</v>
      </c>
      <c r="DY7" s="50">
        <f t="shared" si="25"/>
        <v>56.1</v>
      </c>
      <c r="DZ7" s="50">
        <f t="shared" si="25"/>
        <v>56.4</v>
      </c>
      <c r="EA7" s="50">
        <f t="shared" si="25"/>
        <v>56.9</v>
      </c>
      <c r="EB7" s="50">
        <f t="shared" si="25"/>
        <v>58.3</v>
      </c>
      <c r="EC7" s="50"/>
      <c r="ED7" s="50">
        <f>ED8</f>
        <v>76.7</v>
      </c>
      <c r="EE7" s="50">
        <f t="shared" ref="EE7:EM7" si="26">EE8</f>
        <v>72.5</v>
      </c>
      <c r="EF7" s="50">
        <f t="shared" si="26"/>
        <v>73.2</v>
      </c>
      <c r="EG7" s="50">
        <f t="shared" si="26"/>
        <v>71.2</v>
      </c>
      <c r="EH7" s="50">
        <f t="shared" si="26"/>
        <v>75.2</v>
      </c>
      <c r="EI7" s="50">
        <f t="shared" si="26"/>
        <v>71</v>
      </c>
      <c r="EJ7" s="50">
        <f t="shared" si="26"/>
        <v>73.2</v>
      </c>
      <c r="EK7" s="50">
        <f t="shared" si="26"/>
        <v>73.400000000000006</v>
      </c>
      <c r="EL7" s="50">
        <f t="shared" si="26"/>
        <v>72.5</v>
      </c>
      <c r="EM7" s="50">
        <f t="shared" si="26"/>
        <v>72.3</v>
      </c>
      <c r="EN7" s="50"/>
      <c r="EO7" s="51">
        <f>EO8</f>
        <v>25243620</v>
      </c>
      <c r="EP7" s="51">
        <f t="shared" ref="EP7:EX7" si="27">EP8</f>
        <v>25112180</v>
      </c>
      <c r="EQ7" s="51">
        <f t="shared" si="27"/>
        <v>25320340</v>
      </c>
      <c r="ER7" s="51">
        <f t="shared" si="27"/>
        <v>26213440</v>
      </c>
      <c r="ES7" s="51">
        <f t="shared" si="27"/>
        <v>26257720</v>
      </c>
      <c r="ET7" s="51">
        <f t="shared" si="27"/>
        <v>38480542</v>
      </c>
      <c r="EU7" s="51">
        <f t="shared" si="27"/>
        <v>38744035</v>
      </c>
      <c r="EV7" s="51">
        <f t="shared" si="27"/>
        <v>40117620</v>
      </c>
      <c r="EW7" s="51">
        <f t="shared" si="27"/>
        <v>42330999</v>
      </c>
      <c r="EX7" s="51">
        <f t="shared" si="27"/>
        <v>43068047</v>
      </c>
      <c r="EY7" s="51"/>
    </row>
    <row r="8" spans="1:155" s="52" customFormat="1">
      <c r="A8" s="33"/>
      <c r="B8" s="53">
        <v>2021</v>
      </c>
      <c r="C8" s="53">
        <v>452092</v>
      </c>
      <c r="D8" s="53">
        <v>46</v>
      </c>
      <c r="E8" s="53">
        <v>6</v>
      </c>
      <c r="F8" s="53">
        <v>0</v>
      </c>
      <c r="G8" s="53">
        <v>1</v>
      </c>
      <c r="H8" s="53" t="s">
        <v>166</v>
      </c>
      <c r="I8" s="53" t="s">
        <v>167</v>
      </c>
      <c r="J8" s="53" t="s">
        <v>168</v>
      </c>
      <c r="K8" s="53" t="s">
        <v>169</v>
      </c>
      <c r="L8" s="53" t="s">
        <v>170</v>
      </c>
      <c r="M8" s="53" t="s">
        <v>171</v>
      </c>
      <c r="N8" s="53" t="s">
        <v>172</v>
      </c>
      <c r="O8" s="53" t="s">
        <v>173</v>
      </c>
      <c r="P8" s="53" t="s">
        <v>174</v>
      </c>
      <c r="Q8" s="54">
        <v>5</v>
      </c>
      <c r="R8" s="53" t="s">
        <v>39</v>
      </c>
      <c r="S8" s="53" t="s">
        <v>175</v>
      </c>
      <c r="T8" s="53" t="s">
        <v>176</v>
      </c>
      <c r="U8" s="54">
        <v>18267</v>
      </c>
      <c r="V8" s="54">
        <v>3569</v>
      </c>
      <c r="W8" s="53" t="s">
        <v>177</v>
      </c>
      <c r="X8" s="53" t="s">
        <v>39</v>
      </c>
      <c r="Y8" s="55" t="s">
        <v>178</v>
      </c>
      <c r="Z8" s="54">
        <v>50</v>
      </c>
      <c r="AA8" s="54" t="s">
        <v>39</v>
      </c>
      <c r="AB8" s="54" t="s">
        <v>39</v>
      </c>
      <c r="AC8" s="54" t="s">
        <v>39</v>
      </c>
      <c r="AD8" s="54" t="s">
        <v>39</v>
      </c>
      <c r="AE8" s="54">
        <v>50</v>
      </c>
      <c r="AF8" s="54">
        <v>44</v>
      </c>
      <c r="AG8" s="54" t="s">
        <v>39</v>
      </c>
      <c r="AH8" s="54">
        <v>44</v>
      </c>
      <c r="AI8" s="56">
        <v>95.3</v>
      </c>
      <c r="AJ8" s="56">
        <v>92.3</v>
      </c>
      <c r="AK8" s="56">
        <v>92.9</v>
      </c>
      <c r="AL8" s="56">
        <v>98.7</v>
      </c>
      <c r="AM8" s="56">
        <v>108.5</v>
      </c>
      <c r="AN8" s="56">
        <v>98.2</v>
      </c>
      <c r="AO8" s="56">
        <v>97.5</v>
      </c>
      <c r="AP8" s="56">
        <v>97.7</v>
      </c>
      <c r="AQ8" s="56">
        <v>100.7</v>
      </c>
      <c r="AR8" s="56">
        <v>103.6</v>
      </c>
      <c r="AS8" s="56">
        <v>106.2</v>
      </c>
      <c r="AT8" s="56">
        <v>81.3</v>
      </c>
      <c r="AU8" s="56">
        <v>73.400000000000006</v>
      </c>
      <c r="AV8" s="56">
        <v>73.2</v>
      </c>
      <c r="AW8" s="56">
        <v>64.599999999999994</v>
      </c>
      <c r="AX8" s="56">
        <v>67.099999999999994</v>
      </c>
      <c r="AY8" s="56">
        <v>78.099999999999994</v>
      </c>
      <c r="AZ8" s="56">
        <v>77</v>
      </c>
      <c r="BA8" s="56">
        <v>77.099999999999994</v>
      </c>
      <c r="BB8" s="56">
        <v>73.8</v>
      </c>
      <c r="BC8" s="56">
        <v>75.5</v>
      </c>
      <c r="BD8" s="56">
        <v>86.6</v>
      </c>
      <c r="BE8" s="57">
        <v>85.2</v>
      </c>
      <c r="BF8" s="57">
        <v>105.6</v>
      </c>
      <c r="BG8" s="57">
        <v>115.4</v>
      </c>
      <c r="BH8" s="57">
        <v>134</v>
      </c>
      <c r="BI8" s="57">
        <v>116.6</v>
      </c>
      <c r="BJ8" s="57">
        <v>114.4</v>
      </c>
      <c r="BK8" s="57">
        <v>117</v>
      </c>
      <c r="BL8" s="57">
        <v>118.8</v>
      </c>
      <c r="BM8" s="57">
        <v>136</v>
      </c>
      <c r="BN8" s="57">
        <v>131.30000000000001</v>
      </c>
      <c r="BO8" s="57">
        <v>70.7</v>
      </c>
      <c r="BP8" s="56">
        <v>63.9</v>
      </c>
      <c r="BQ8" s="56">
        <v>65.3</v>
      </c>
      <c r="BR8" s="56">
        <v>62.4</v>
      </c>
      <c r="BS8" s="56">
        <v>51.6</v>
      </c>
      <c r="BT8" s="56">
        <v>56</v>
      </c>
      <c r="BU8" s="56">
        <v>67.900000000000006</v>
      </c>
      <c r="BV8" s="56">
        <v>66.900000000000006</v>
      </c>
      <c r="BW8" s="56">
        <v>66.099999999999994</v>
      </c>
      <c r="BX8" s="56">
        <v>62.3</v>
      </c>
      <c r="BY8" s="56">
        <v>62.1</v>
      </c>
      <c r="BZ8" s="56">
        <v>67.099999999999994</v>
      </c>
      <c r="CA8" s="57">
        <v>21593</v>
      </c>
      <c r="CB8" s="57">
        <v>21645</v>
      </c>
      <c r="CC8" s="57">
        <v>23756</v>
      </c>
      <c r="CD8" s="57">
        <v>24845</v>
      </c>
      <c r="CE8" s="57">
        <v>23933</v>
      </c>
      <c r="CF8" s="57">
        <v>25249</v>
      </c>
      <c r="CG8" s="57">
        <v>25711</v>
      </c>
      <c r="CH8" s="57">
        <v>26415</v>
      </c>
      <c r="CI8" s="57">
        <v>27227</v>
      </c>
      <c r="CJ8" s="57">
        <v>28176</v>
      </c>
      <c r="CK8" s="56">
        <v>59287</v>
      </c>
      <c r="CL8" s="57">
        <v>12381</v>
      </c>
      <c r="CM8" s="57">
        <v>11949</v>
      </c>
      <c r="CN8" s="57">
        <v>11809</v>
      </c>
      <c r="CO8" s="57">
        <v>11209</v>
      </c>
      <c r="CP8" s="57">
        <v>10682</v>
      </c>
      <c r="CQ8" s="57">
        <v>8852</v>
      </c>
      <c r="CR8" s="57">
        <v>9060</v>
      </c>
      <c r="CS8" s="57">
        <v>9135</v>
      </c>
      <c r="CT8" s="57">
        <v>9509</v>
      </c>
      <c r="CU8" s="57">
        <v>9548</v>
      </c>
      <c r="CV8" s="56">
        <v>17202</v>
      </c>
      <c r="CW8" s="57">
        <v>58.3</v>
      </c>
      <c r="CX8" s="57">
        <v>65.7</v>
      </c>
      <c r="CY8" s="57">
        <v>68.400000000000006</v>
      </c>
      <c r="CZ8" s="57">
        <v>92.7</v>
      </c>
      <c r="DA8" s="57">
        <v>91</v>
      </c>
      <c r="DB8" s="57">
        <v>70.3</v>
      </c>
      <c r="DC8" s="57">
        <v>71.099999999999994</v>
      </c>
      <c r="DD8" s="57">
        <v>72</v>
      </c>
      <c r="DE8" s="57">
        <v>77.7</v>
      </c>
      <c r="DF8" s="57">
        <v>75.7</v>
      </c>
      <c r="DG8" s="57">
        <v>56.4</v>
      </c>
      <c r="DH8" s="57">
        <v>31.3</v>
      </c>
      <c r="DI8" s="57">
        <v>32.799999999999997</v>
      </c>
      <c r="DJ8" s="57">
        <v>30.3</v>
      </c>
      <c r="DK8" s="57">
        <v>28.1</v>
      </c>
      <c r="DL8" s="57">
        <v>24.7</v>
      </c>
      <c r="DM8" s="57">
        <v>17</v>
      </c>
      <c r="DN8" s="57">
        <v>16.5</v>
      </c>
      <c r="DO8" s="57">
        <v>16</v>
      </c>
      <c r="DP8" s="57">
        <v>15.7</v>
      </c>
      <c r="DQ8" s="57">
        <v>14.6</v>
      </c>
      <c r="DR8" s="57">
        <v>24.8</v>
      </c>
      <c r="DS8" s="56">
        <v>69.3</v>
      </c>
      <c r="DT8" s="56">
        <v>69.400000000000006</v>
      </c>
      <c r="DU8" s="56">
        <v>71</v>
      </c>
      <c r="DV8" s="56">
        <v>70.400000000000006</v>
      </c>
      <c r="DW8" s="56">
        <v>73.099999999999994</v>
      </c>
      <c r="DX8" s="56">
        <v>53.8</v>
      </c>
      <c r="DY8" s="56">
        <v>56.1</v>
      </c>
      <c r="DZ8" s="56">
        <v>56.4</v>
      </c>
      <c r="EA8" s="56">
        <v>56.9</v>
      </c>
      <c r="EB8" s="56">
        <v>58.3</v>
      </c>
      <c r="EC8" s="56">
        <v>56</v>
      </c>
      <c r="ED8" s="56">
        <v>76.7</v>
      </c>
      <c r="EE8" s="56">
        <v>72.5</v>
      </c>
      <c r="EF8" s="56">
        <v>73.2</v>
      </c>
      <c r="EG8" s="56">
        <v>71.2</v>
      </c>
      <c r="EH8" s="56">
        <v>75.2</v>
      </c>
      <c r="EI8" s="56">
        <v>71</v>
      </c>
      <c r="EJ8" s="56">
        <v>73.2</v>
      </c>
      <c r="EK8" s="56">
        <v>73.400000000000006</v>
      </c>
      <c r="EL8" s="56">
        <v>72.5</v>
      </c>
      <c r="EM8" s="56">
        <v>72.3</v>
      </c>
      <c r="EN8" s="56">
        <v>70.7</v>
      </c>
      <c r="EO8" s="57">
        <v>25243620</v>
      </c>
      <c r="EP8" s="57">
        <v>25112180</v>
      </c>
      <c r="EQ8" s="57">
        <v>25320340</v>
      </c>
      <c r="ER8" s="57">
        <v>26213440</v>
      </c>
      <c r="ES8" s="57">
        <v>26257720</v>
      </c>
      <c r="ET8" s="57">
        <v>38480542</v>
      </c>
      <c r="EU8" s="57">
        <v>38744035</v>
      </c>
      <c r="EV8" s="57">
        <v>40117620</v>
      </c>
      <c r="EW8" s="57">
        <v>42330999</v>
      </c>
      <c r="EX8" s="57">
        <v>43068047</v>
      </c>
      <c r="EY8" s="57">
        <v>49765843</v>
      </c>
    </row>
    <row r="9" spans="1:15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c r="A10" s="60"/>
      <c r="B10" s="60" t="s">
        <v>179</v>
      </c>
      <c r="C10" s="60" t="s">
        <v>180</v>
      </c>
      <c r="D10" s="60" t="s">
        <v>181</v>
      </c>
      <c r="E10" s="60" t="s">
        <v>182</v>
      </c>
      <c r="F10" s="60" t="s">
        <v>183</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2023-02-16T04:11:40Z</cp:lastPrinted>
  <dcterms:created xsi:type="dcterms:W3CDTF">2022-12-01T02:32:31Z</dcterms:created>
  <dcterms:modified xsi:type="dcterms:W3CDTF">2023-02-22T01:13:13Z</dcterms:modified>
  <cp:category/>
</cp:coreProperties>
</file>