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公共下水\"/>
    </mc:Choice>
  </mc:AlternateContent>
  <xr:revisionPtr revIDLastSave="0" documentId="13_ncr:1_{5CE3FD75-4728-4329-9325-3319EE6942A9}" xr6:coauthVersionLast="47" xr6:coauthVersionMax="47" xr10:uidLastSave="{00000000-0000-0000-0000-000000000000}"/>
  <workbookProtection workbookAlgorithmName="SHA-512" workbookHashValue="lA61nitbRIjrI+dgqeguB7jyNSkVHMl/m6coWQwVZyzP3G5o97sfZhluNSrR8yvgc3Sng7/ALLyOAb0Iah8BuQ==" workbookSaltValue="iRaB8e6ZXB+yKUkybMMx1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BB10" i="4"/>
  <c r="AT10" i="4"/>
  <c r="BB8" i="4"/>
  <c r="AT8" i="4"/>
  <c r="AL8" i="4"/>
  <c r="AD8" i="4"/>
  <c r="W8" i="4"/>
  <c r="P8" i="4"/>
</calcChain>
</file>

<file path=xl/sharedStrings.xml><?xml version="1.0" encoding="utf-8"?>
<sst xmlns="http://schemas.openxmlformats.org/spreadsheetml/2006/main" count="231" uniqueCount="115">
  <si>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</si>
  <si>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</si>
  <si>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</si>
  <si>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</si>
  <si>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</si>
  <si>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</si>
  <si>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</si>
  <si>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</si>
  <si>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</si>
  <si>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</si>
  <si>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</si>
  <si>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</si>
  <si>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</si>
  <si>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</si>
  <si>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</si>
  <si>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</si>
  <si>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</si>
  <si>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</si>
  <si>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</si>
  <si>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</si>
  <si>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</si>
  <si>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</si>
  <si>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</si>
  <si>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</si>
  <si>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</si>
  <si>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</si>
  <si>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</si>
  <si>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</si>
  <si>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</si>
  <si>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</si>
  <si>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</si>
  <si>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</si>
  <si>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</si>
  <si>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</si>
  <si>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</si>
  <si>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</si>
  <si>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</si>
  <si>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</si>
  <si>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</si>
  <si>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</si>
  <si>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</si>
  <si>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</si>
  <si>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</si>
  <si>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</si>
  <si>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</si>
  <si>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</si>
  <si>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</si>
  <si>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</si>
  <si>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</si>
  <si>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</si>
  <si>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</si>
  <si>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</si>
  <si>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</si>
  <si>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</si>
  <si>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</si>
  <si>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</si>
  <si>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</si>
  <si>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</si>
  <si>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</si>
  <si>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</si>
  <si>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</si>
  <si>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</si>
  <si>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</si>
  <si>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</si>
  <si>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</si>
  <si>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</si>
  <si>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</si>
  <si>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</si>
  <si>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</si>
  <si>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</si>
  <si>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</si>
  <si>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</si>
  <si>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</si>
  <si>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</si>
  <si>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</si>
  <si>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</si>
  <si>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</si>
  <si>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</si>
  <si>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</si>
  <si>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</si>
  <si>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</si>
  <si>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</si>
  <si>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</si>
  <si>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</si>
  <si>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</si>
  <si>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宮崎県　延岡市</t>
  </si>
  <si>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</si>
  <si>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</si>
  <si>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</si>
  <si>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</si>
  <si>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</si>
  <si>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</si>
  <si>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</si>
  <si>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</si>
  <si>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</si>
  <si>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</si>
  <si>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</si>
  <si>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</si>
  <si>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</si>
  <si>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</si>
  <si>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</si>
  <si>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</si>
  <si>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</si>
  <si>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</si>
  <si>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</si>
  <si>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</si>
  <si>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</si>
  <si>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</si>
  <si>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</si>
  <si>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</si>
  <si>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</si>
  <si>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</si>
  <si>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老朽化の度合を示す管渠老朽化率については、平均値を上回っています。法定耐用年数を経過した管渠を多く保有しており、施設老朽化の問題を抱えています。
　このことは、更新財源の使用料等の収入が不足していることが要因となっています。今後も限られた財源の中で優先順位をつけ、計画的な更新を行う必要があります。</t>
  </si>
  <si>
    <t>　現行の使用料で賄えていない経費については、一般会計からの繰入金に依存している状況です。今後の人口減少と老朽施設の更新増に対応し、継続的なサービスを提供するためには、更新計画・使用料の見直し等、経営の改善に取り組む必要があります。なお、経営戦略については平成28年度に策定し、令和2年度に改定済みです。</t>
  </si>
  <si>
    <t>・単年度の収支は黒字を維持しており、累積欠損金も発生していません。また、経常収支比率も100％以上を維持していますので、比較的経営の健全性は保たれています。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企業債残高対事業規模比率は、使用料収入に対する企業債残高の割合を表しており、平均値を上回っています。これは他団体に比べ建設改良の財源を企業債に依存している状態を示しています。今後も施設の更新費用に多額の企業債を発行する見込みとなっています。近年、企業債残高は着実に減少していますので、今後も収入確保と企業債残高の減少に努めます。
・施設利用率については平均値を下回っており、施設の効率性については改善の余地があります。排水施設の一部が整備中であり、処理区域内の人口が少ないため、有収水量が少なくなっていることが要因です。
・水洗化率については、平均値を上回っています。今後も継続的個別訪問や啓発活動等による水洗化率の更なる向上に努め、有収水量増加を図ります。</t>
    <rPh sb="415" eb="418">
      <t>タダンタイ</t>
    </rPh>
    <rPh sb="419" eb="420">
      <t>クラ</t>
    </rPh>
    <rPh sb="449" eb="451">
      <t>コンゴ</t>
    </rPh>
    <rPh sb="452" eb="454">
      <t>シセツ</t>
    </rPh>
    <rPh sb="460" eb="462">
      <t>タガク</t>
    </rPh>
    <rPh sb="463" eb="466">
      <t>キギョウサイ</t>
    </rPh>
    <rPh sb="467" eb="469">
      <t>ハッコウ</t>
    </rPh>
    <rPh sb="471" eb="473">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</si>
</sst>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name val="ＭＳ ゴシック"/>
      <family val="3"/>
      <charset val="128"/>
    </font>
    <font>
      <sz val="10"/>
      <color theme="1"/>
      <name val="ＭＳ ゴシック"/>
      <family val="3"/>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0.04</c:v>
                </c:pt>
                <c:pt idx="1">
                  <c:v>0.1</c:v>
                </c:pt>
                <c:pt idx="2">
                  <c:v>0.12</c:v>
                </c:pt>
                <c:pt idx="3">
                  <c:v>0.17</c:v>
                </c:pt>
                <c:pt idx="4">
                  <c:v>0.03</c:v>
                </c:pt>
              </c:numCache>
            </c:numRef>
          </c:val>
          <c:extLst>
            <c:ext xmlns:c16="http://schemas.microsoft.com/office/drawing/2014/chart" uri="{C3380CC4-5D6E-409C-BE32-E72D297353CC}">
              <c16:uniqueId val="{00000000-1A35-4846-B4D9-7ECE9D13D5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1A35-4846-B4D9-7ECE9D13D5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100.95</c:v>
                </c:pt>
                <c:pt idx="1">
                  <c:v>101.28</c:v>
                </c:pt>
                <c:pt idx="2">
                  <c:v>100.97</c:v>
                </c:pt>
                <c:pt idx="3">
                  <c:v>101.58</c:v>
                </c:pt>
                <c:pt idx="4">
                  <c:v>100.75</c:v>
                </c:pt>
              </c:numCache>
            </c:numRef>
          </c:val>
          <c:extLst>
            <c:ext xmlns:c16="http://schemas.microsoft.com/office/drawing/2014/chart" uri="{C3380CC4-5D6E-409C-BE32-E72D297353CC}">
              <c16:uniqueId val="{00000000-8FB0-4E49-AFBE-0FB32B1631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8FB0-4E49-AFBE-0FB32B1631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29.55</c:v>
                </c:pt>
                <c:pt idx="1">
                  <c:v>31.33</c:v>
                </c:pt>
                <c:pt idx="2">
                  <c:v>33.229999999999997</c:v>
                </c:pt>
                <c:pt idx="3">
                  <c:v>35.299999999999997</c:v>
                </c:pt>
                <c:pt idx="4">
                  <c:v>37.19</c:v>
                </c:pt>
              </c:numCache>
            </c:numRef>
          </c:val>
          <c:extLst>
            <c:ext xmlns:c16="http://schemas.microsoft.com/office/drawing/2014/chart" uri="{C3380CC4-5D6E-409C-BE32-E72D297353CC}">
              <c16:uniqueId val="{00000000-D6EB-42A0-9F94-52D81D41667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D6EB-42A0-9F94-52D81D41667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8.0500000000000007</c:v>
                </c:pt>
                <c:pt idx="1">
                  <c:v>8.77</c:v>
                </c:pt>
                <c:pt idx="2">
                  <c:v>9.8000000000000007</c:v>
                </c:pt>
                <c:pt idx="3">
                  <c:v>10.92</c:v>
                </c:pt>
                <c:pt idx="4">
                  <c:v>12.3</c:v>
                </c:pt>
              </c:numCache>
            </c:numRef>
          </c:val>
          <c:extLst>
            <c:ext xmlns:c16="http://schemas.microsoft.com/office/drawing/2014/chart" uri="{C3380CC4-5D6E-409C-BE32-E72D297353CC}">
              <c16:uniqueId val="{00000000-EF1F-4EDC-AB7F-1028B3AB107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EF1F-4EDC-AB7F-1028B3AB107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1D-4BEE-8F79-11A9CAE92A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501D-4BEE-8F79-11A9CAE92A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50.36</c:v>
                </c:pt>
                <c:pt idx="1">
                  <c:v>54.75</c:v>
                </c:pt>
                <c:pt idx="2">
                  <c:v>29.94</c:v>
                </c:pt>
                <c:pt idx="3">
                  <c:v>39.18</c:v>
                </c:pt>
                <c:pt idx="4">
                  <c:v>37.659999999999997</c:v>
                </c:pt>
              </c:numCache>
            </c:numRef>
          </c:val>
          <c:extLst>
            <c:ext xmlns:c16="http://schemas.microsoft.com/office/drawing/2014/chart" uri="{C3380CC4-5D6E-409C-BE32-E72D297353CC}">
              <c16:uniqueId val="{00000000-6939-4861-B85D-E2D8CB3901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6939-4861-B85D-E2D8CB3901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947.34</c:v>
                </c:pt>
                <c:pt idx="1">
                  <c:v>944.9</c:v>
                </c:pt>
                <c:pt idx="2">
                  <c:v>948.53</c:v>
                </c:pt>
                <c:pt idx="3">
                  <c:v>973.63</c:v>
                </c:pt>
                <c:pt idx="4">
                  <c:v>960.28</c:v>
                </c:pt>
              </c:numCache>
            </c:numRef>
          </c:val>
          <c:extLst>
            <c:ext xmlns:c16="http://schemas.microsoft.com/office/drawing/2014/chart" uri="{C3380CC4-5D6E-409C-BE32-E72D297353CC}">
              <c16:uniqueId val="{00000000-8969-406F-A581-4C53F5E2FF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8969-406F-A581-4C53F5E2FFD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98.17</c:v>
                </c:pt>
                <c:pt idx="1">
                  <c:v>97.77</c:v>
                </c:pt>
                <c:pt idx="2">
                  <c:v>96.89</c:v>
                </c:pt>
                <c:pt idx="3">
                  <c:v>95.67</c:v>
                </c:pt>
                <c:pt idx="4">
                  <c:v>95.71</c:v>
                </c:pt>
              </c:numCache>
            </c:numRef>
          </c:val>
          <c:extLst>
            <c:ext xmlns:c16="http://schemas.microsoft.com/office/drawing/2014/chart" uri="{C3380CC4-5D6E-409C-BE32-E72D297353CC}">
              <c16:uniqueId val="{00000000-5C79-4182-BAD2-7CEFA42761B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5C79-4182-BAD2-7CEFA42761B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8FF0-46D8-BECB-B86F132CB8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8FF0-46D8-BECB-B86F132CB8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59.19</c:v>
                </c:pt>
                <c:pt idx="1">
                  <c:v>62.25</c:v>
                </c:pt>
                <c:pt idx="2">
                  <c:v>60.72</c:v>
                </c:pt>
                <c:pt idx="3">
                  <c:v>58.68</c:v>
                </c:pt>
                <c:pt idx="4">
                  <c:v>59.51</c:v>
                </c:pt>
              </c:numCache>
            </c:numRef>
          </c:val>
          <c:extLst>
            <c:ext xmlns:c16="http://schemas.microsoft.com/office/drawing/2014/chart" uri="{C3380CC4-5D6E-409C-BE32-E72D297353CC}">
              <c16:uniqueId val="{00000000-F076-4197-B646-1F093B9B0C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F076-4197-B646-1F093B9B0C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96.42</c:v>
                </c:pt>
                <c:pt idx="1">
                  <c:v>96.91</c:v>
                </c:pt>
                <c:pt idx="2">
                  <c:v>97.12</c:v>
                </c:pt>
                <c:pt idx="3">
                  <c:v>97.24</c:v>
                </c:pt>
                <c:pt idx="4">
                  <c:v>97.42</c:v>
                </c:pt>
              </c:numCache>
            </c:numRef>
          </c:val>
          <c:extLst>
            <c:ext xmlns:c16="http://schemas.microsoft.com/office/drawing/2014/chart" uri="{C3380CC4-5D6E-409C-BE32-E72D297353CC}">
              <c16:uniqueId val="{00000000-944C-439A-B084-06F5DF512D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944C-439A-B084-06F5DF512D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宮崎県　延岡市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3" t="s">
        <v>8</v>
      </c>
      <c r="C7" s="63"/>
      <c r="D7" s="63"/>
      <c r="E7" s="63"/>
      <c r="F7" s="63"/>
      <c r="G7" s="63"/>
      <c r="H7" s="63"/>
      <c r="I7" s="63" t="s">
        <v>14</v>
      </c>
      <c r="J7" s="63"/>
      <c r="K7" s="63"/>
      <c r="L7" s="63"/>
      <c r="M7" s="63"/>
      <c r="N7" s="63"/>
      <c r="O7" s="63"/>
      <c r="P7" s="63" t="s">
        <v>7</v>
      </c>
      <c r="Q7" s="63"/>
      <c r="R7" s="63"/>
      <c r="S7" s="63"/>
      <c r="T7" s="63"/>
      <c r="U7" s="63"/>
      <c r="V7" s="63"/>
      <c r="W7" s="63" t="s">
        <v>16</v>
      </c>
      <c r="X7" s="63"/>
      <c r="Y7" s="63"/>
      <c r="Z7" s="63"/>
      <c r="AA7" s="63"/>
      <c r="AB7" s="63"/>
      <c r="AC7" s="63"/>
      <c r="AD7" s="63" t="s">
        <v>6</v>
      </c>
      <c r="AE7" s="63"/>
      <c r="AF7" s="63"/>
      <c r="AG7" s="63"/>
      <c r="AH7" s="63"/>
      <c r="AI7" s="63"/>
      <c r="AJ7" s="63"/>
      <c r="AK7" s="3"/>
      <c r="AL7" s="63" t="s">
        <v>17</v>
      </c>
      <c r="AM7" s="63"/>
      <c r="AN7" s="63"/>
      <c r="AO7" s="63"/>
      <c r="AP7" s="63"/>
      <c r="AQ7" s="63"/>
      <c r="AR7" s="63"/>
      <c r="AS7" s="63"/>
      <c r="AT7" s="63" t="s">
        <v>12</v>
      </c>
      <c r="AU7" s="63"/>
      <c r="AV7" s="63"/>
      <c r="AW7" s="63"/>
      <c r="AX7" s="63"/>
      <c r="AY7" s="63"/>
      <c r="AZ7" s="63"/>
      <c r="BA7" s="63"/>
      <c r="BB7" s="63" t="s">
        <v>18</v>
      </c>
      <c r="BC7" s="63"/>
      <c r="BD7" s="63"/>
      <c r="BE7" s="63"/>
      <c r="BF7" s="63"/>
      <c r="BG7" s="63"/>
      <c r="BH7" s="63"/>
      <c r="BI7" s="63"/>
      <c r="BJ7" s="3"/>
      <c r="BK7" s="3"/>
      <c r="BL7" s="74" t="s">
        <v>19</v>
      </c>
      <c r="BM7" s="75"/>
      <c r="BN7" s="75"/>
      <c r="BO7" s="75"/>
      <c r="BP7" s="75"/>
      <c r="BQ7" s="75"/>
      <c r="BR7" s="75"/>
      <c r="BS7" s="75"/>
      <c r="BT7" s="75"/>
      <c r="BU7" s="75"/>
      <c r="BV7" s="75"/>
      <c r="BW7" s="75"/>
      <c r="BX7" s="75"/>
      <c r="BY7" s="7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57">
        <f>データ!S6</f>
        <v>119352</v>
      </c>
      <c r="AM8" s="57"/>
      <c r="AN8" s="57"/>
      <c r="AO8" s="57"/>
      <c r="AP8" s="57"/>
      <c r="AQ8" s="57"/>
      <c r="AR8" s="57"/>
      <c r="AS8" s="57"/>
      <c r="AT8" s="58">
        <f>データ!T6</f>
        <v>868.02</v>
      </c>
      <c r="AU8" s="58"/>
      <c r="AV8" s="58"/>
      <c r="AW8" s="58"/>
      <c r="AX8" s="58"/>
      <c r="AY8" s="58"/>
      <c r="AZ8" s="58"/>
      <c r="BA8" s="58"/>
      <c r="BB8" s="58">
        <f>データ!U6</f>
        <v>137.5</v>
      </c>
      <c r="BC8" s="58"/>
      <c r="BD8" s="58"/>
      <c r="BE8" s="58"/>
      <c r="BF8" s="58"/>
      <c r="BG8" s="58"/>
      <c r="BH8" s="58"/>
      <c r="BI8" s="58"/>
      <c r="BJ8" s="3"/>
      <c r="BK8" s="3"/>
      <c r="BL8" s="68" t="s">
        <v>13</v>
      </c>
      <c r="BM8" s="69"/>
      <c r="BN8" s="70" t="s">
        <v>21</v>
      </c>
      <c r="BO8" s="70"/>
      <c r="BP8" s="70"/>
      <c r="BQ8" s="70"/>
      <c r="BR8" s="70"/>
      <c r="BS8" s="70"/>
      <c r="BT8" s="70"/>
      <c r="BU8" s="70"/>
      <c r="BV8" s="70"/>
      <c r="BW8" s="70"/>
      <c r="BX8" s="70"/>
      <c r="BY8" s="71"/>
    </row>
    <row r="9" spans="1:78" ht="18.75" customHeight="1" x14ac:dyDescent="0.2">
      <c r="A9" s="2"/>
      <c r="B9" s="63" t="s">
        <v>23</v>
      </c>
      <c r="C9" s="63"/>
      <c r="D9" s="63"/>
      <c r="E9" s="63"/>
      <c r="F9" s="63"/>
      <c r="G9" s="63"/>
      <c r="H9" s="63"/>
      <c r="I9" s="63" t="s">
        <v>24</v>
      </c>
      <c r="J9" s="63"/>
      <c r="K9" s="63"/>
      <c r="L9" s="63"/>
      <c r="M9" s="63"/>
      <c r="N9" s="63"/>
      <c r="O9" s="63"/>
      <c r="P9" s="63" t="s">
        <v>26</v>
      </c>
      <c r="Q9" s="63"/>
      <c r="R9" s="63"/>
      <c r="S9" s="63"/>
      <c r="T9" s="63"/>
      <c r="U9" s="63"/>
      <c r="V9" s="63"/>
      <c r="W9" s="63" t="s">
        <v>27</v>
      </c>
      <c r="X9" s="63"/>
      <c r="Y9" s="63"/>
      <c r="Z9" s="63"/>
      <c r="AA9" s="63"/>
      <c r="AB9" s="63"/>
      <c r="AC9" s="63"/>
      <c r="AD9" s="63" t="s">
        <v>22</v>
      </c>
      <c r="AE9" s="63"/>
      <c r="AF9" s="63"/>
      <c r="AG9" s="63"/>
      <c r="AH9" s="63"/>
      <c r="AI9" s="63"/>
      <c r="AJ9" s="63"/>
      <c r="AK9" s="3"/>
      <c r="AL9" s="63" t="s">
        <v>30</v>
      </c>
      <c r="AM9" s="63"/>
      <c r="AN9" s="63"/>
      <c r="AO9" s="63"/>
      <c r="AP9" s="63"/>
      <c r="AQ9" s="63"/>
      <c r="AR9" s="63"/>
      <c r="AS9" s="63"/>
      <c r="AT9" s="63" t="s">
        <v>31</v>
      </c>
      <c r="AU9" s="63"/>
      <c r="AV9" s="63"/>
      <c r="AW9" s="63"/>
      <c r="AX9" s="63"/>
      <c r="AY9" s="63"/>
      <c r="AZ9" s="63"/>
      <c r="BA9" s="63"/>
      <c r="BB9" s="63" t="s">
        <v>34</v>
      </c>
      <c r="BC9" s="63"/>
      <c r="BD9" s="63"/>
      <c r="BE9" s="63"/>
      <c r="BF9" s="63"/>
      <c r="BG9" s="63"/>
      <c r="BH9" s="63"/>
      <c r="BI9" s="63"/>
      <c r="BJ9" s="3"/>
      <c r="BK9" s="3"/>
      <c r="BL9" s="64" t="s">
        <v>35</v>
      </c>
      <c r="BM9" s="65"/>
      <c r="BN9" s="66" t="s">
        <v>37</v>
      </c>
      <c r="BO9" s="66"/>
      <c r="BP9" s="66"/>
      <c r="BQ9" s="66"/>
      <c r="BR9" s="66"/>
      <c r="BS9" s="66"/>
      <c r="BT9" s="66"/>
      <c r="BU9" s="66"/>
      <c r="BV9" s="66"/>
      <c r="BW9" s="66"/>
      <c r="BX9" s="66"/>
      <c r="BY9" s="67"/>
    </row>
    <row r="10" spans="1:78" ht="18.75" customHeight="1" x14ac:dyDescent="0.2">
      <c r="A10" s="2"/>
      <c r="B10" s="58" t="str">
        <f>データ!N6</f>
        <v>-</v>
      </c>
      <c r="C10" s="58"/>
      <c r="D10" s="58"/>
      <c r="E10" s="58"/>
      <c r="F10" s="58"/>
      <c r="G10" s="58"/>
      <c r="H10" s="58"/>
      <c r="I10" s="58">
        <f>データ!O6</f>
        <v>50.22</v>
      </c>
      <c r="J10" s="58"/>
      <c r="K10" s="58"/>
      <c r="L10" s="58"/>
      <c r="M10" s="58"/>
      <c r="N10" s="58"/>
      <c r="O10" s="58"/>
      <c r="P10" s="58">
        <f>データ!P6</f>
        <v>72.56</v>
      </c>
      <c r="Q10" s="58"/>
      <c r="R10" s="58"/>
      <c r="S10" s="58"/>
      <c r="T10" s="58"/>
      <c r="U10" s="58"/>
      <c r="V10" s="58"/>
      <c r="W10" s="58">
        <f>データ!Q6</f>
        <v>74.03</v>
      </c>
      <c r="X10" s="58"/>
      <c r="Y10" s="58"/>
      <c r="Z10" s="58"/>
      <c r="AA10" s="58"/>
      <c r="AB10" s="58"/>
      <c r="AC10" s="58"/>
      <c r="AD10" s="57">
        <f>データ!R6</f>
        <v>2619</v>
      </c>
      <c r="AE10" s="57"/>
      <c r="AF10" s="57"/>
      <c r="AG10" s="57"/>
      <c r="AH10" s="57"/>
      <c r="AI10" s="57"/>
      <c r="AJ10" s="57"/>
      <c r="AK10" s="2"/>
      <c r="AL10" s="57">
        <f>データ!V6</f>
        <v>85894</v>
      </c>
      <c r="AM10" s="57"/>
      <c r="AN10" s="57"/>
      <c r="AO10" s="57"/>
      <c r="AP10" s="57"/>
      <c r="AQ10" s="57"/>
      <c r="AR10" s="57"/>
      <c r="AS10" s="57"/>
      <c r="AT10" s="58">
        <f>データ!W6</f>
        <v>18.73</v>
      </c>
      <c r="AU10" s="58"/>
      <c r="AV10" s="58"/>
      <c r="AW10" s="58"/>
      <c r="AX10" s="58"/>
      <c r="AY10" s="58"/>
      <c r="AZ10" s="58"/>
      <c r="BA10" s="58"/>
      <c r="BB10" s="58">
        <f>データ!X6</f>
        <v>4585.8999999999996</v>
      </c>
      <c r="BC10" s="58"/>
      <c r="BD10" s="58"/>
      <c r="BE10" s="58"/>
      <c r="BF10" s="58"/>
      <c r="BG10" s="58"/>
      <c r="BH10" s="58"/>
      <c r="BI10" s="58"/>
      <c r="BJ10" s="2"/>
      <c r="BK10" s="2"/>
      <c r="BL10" s="59" t="s">
        <v>38</v>
      </c>
      <c r="BM10" s="60"/>
      <c r="BN10" s="61" t="s">
        <v>5</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2">
      <c r="A14" s="2"/>
      <c r="B14" s="33" t="s">
        <v>29</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40</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9.9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9.9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9.9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9.9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9.9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42</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1" t="s">
        <v>112</v>
      </c>
      <c r="BM47" s="52"/>
      <c r="BN47" s="52"/>
      <c r="BO47" s="52"/>
      <c r="BP47" s="52"/>
      <c r="BQ47" s="52"/>
      <c r="BR47" s="52"/>
      <c r="BS47" s="52"/>
      <c r="BT47" s="52"/>
      <c r="BU47" s="52"/>
      <c r="BV47" s="52"/>
      <c r="BW47" s="52"/>
      <c r="BX47" s="52"/>
      <c r="BY47" s="52"/>
      <c r="BZ47" s="5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1"/>
      <c r="BM48" s="52"/>
      <c r="BN48" s="52"/>
      <c r="BO48" s="52"/>
      <c r="BP48" s="52"/>
      <c r="BQ48" s="52"/>
      <c r="BR48" s="52"/>
      <c r="BS48" s="52"/>
      <c r="BT48" s="52"/>
      <c r="BU48" s="52"/>
      <c r="BV48" s="52"/>
      <c r="BW48" s="52"/>
      <c r="BX48" s="52"/>
      <c r="BY48" s="52"/>
      <c r="BZ48" s="5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1"/>
      <c r="BM49" s="52"/>
      <c r="BN49" s="52"/>
      <c r="BO49" s="52"/>
      <c r="BP49" s="52"/>
      <c r="BQ49" s="52"/>
      <c r="BR49" s="52"/>
      <c r="BS49" s="52"/>
      <c r="BT49" s="52"/>
      <c r="BU49" s="52"/>
      <c r="BV49" s="52"/>
      <c r="BW49" s="52"/>
      <c r="BX49" s="52"/>
      <c r="BY49" s="52"/>
      <c r="BZ49" s="5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1"/>
      <c r="BM50" s="52"/>
      <c r="BN50" s="52"/>
      <c r="BO50" s="52"/>
      <c r="BP50" s="52"/>
      <c r="BQ50" s="52"/>
      <c r="BR50" s="52"/>
      <c r="BS50" s="52"/>
      <c r="BT50" s="52"/>
      <c r="BU50" s="52"/>
      <c r="BV50" s="52"/>
      <c r="BW50" s="52"/>
      <c r="BX50" s="52"/>
      <c r="BY50" s="52"/>
      <c r="BZ50" s="5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1"/>
      <c r="BM51" s="52"/>
      <c r="BN51" s="52"/>
      <c r="BO51" s="52"/>
      <c r="BP51" s="52"/>
      <c r="BQ51" s="52"/>
      <c r="BR51" s="52"/>
      <c r="BS51" s="52"/>
      <c r="BT51" s="52"/>
      <c r="BU51" s="52"/>
      <c r="BV51" s="52"/>
      <c r="BW51" s="52"/>
      <c r="BX51" s="52"/>
      <c r="BY51" s="52"/>
      <c r="BZ51" s="5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1"/>
      <c r="BM52" s="52"/>
      <c r="BN52" s="52"/>
      <c r="BO52" s="52"/>
      <c r="BP52" s="52"/>
      <c r="BQ52" s="52"/>
      <c r="BR52" s="52"/>
      <c r="BS52" s="52"/>
      <c r="BT52" s="52"/>
      <c r="BU52" s="52"/>
      <c r="BV52" s="52"/>
      <c r="BW52" s="52"/>
      <c r="BX52" s="52"/>
      <c r="BY52" s="52"/>
      <c r="BZ52" s="5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1"/>
      <c r="BM53" s="52"/>
      <c r="BN53" s="52"/>
      <c r="BO53" s="52"/>
      <c r="BP53" s="52"/>
      <c r="BQ53" s="52"/>
      <c r="BR53" s="52"/>
      <c r="BS53" s="52"/>
      <c r="BT53" s="52"/>
      <c r="BU53" s="52"/>
      <c r="BV53" s="52"/>
      <c r="BW53" s="52"/>
      <c r="BX53" s="52"/>
      <c r="BY53" s="52"/>
      <c r="BZ53" s="5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1"/>
      <c r="BM54" s="52"/>
      <c r="BN54" s="52"/>
      <c r="BO54" s="52"/>
      <c r="BP54" s="52"/>
      <c r="BQ54" s="52"/>
      <c r="BR54" s="52"/>
      <c r="BS54" s="52"/>
      <c r="BT54" s="52"/>
      <c r="BU54" s="52"/>
      <c r="BV54" s="52"/>
      <c r="BW54" s="52"/>
      <c r="BX54" s="52"/>
      <c r="BY54" s="52"/>
      <c r="BZ54" s="5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1"/>
      <c r="BM55" s="52"/>
      <c r="BN55" s="52"/>
      <c r="BO55" s="52"/>
      <c r="BP55" s="52"/>
      <c r="BQ55" s="52"/>
      <c r="BR55" s="52"/>
      <c r="BS55" s="52"/>
      <c r="BT55" s="52"/>
      <c r="BU55" s="52"/>
      <c r="BV55" s="52"/>
      <c r="BW55" s="52"/>
      <c r="BX55" s="52"/>
      <c r="BY55" s="52"/>
      <c r="BZ55" s="5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1"/>
      <c r="BM56" s="52"/>
      <c r="BN56" s="52"/>
      <c r="BO56" s="52"/>
      <c r="BP56" s="52"/>
      <c r="BQ56" s="52"/>
      <c r="BR56" s="52"/>
      <c r="BS56" s="52"/>
      <c r="BT56" s="52"/>
      <c r="BU56" s="52"/>
      <c r="BV56" s="52"/>
      <c r="BW56" s="52"/>
      <c r="BX56" s="52"/>
      <c r="BY56" s="52"/>
      <c r="BZ56" s="5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1"/>
      <c r="BM57" s="52"/>
      <c r="BN57" s="52"/>
      <c r="BO57" s="52"/>
      <c r="BP57" s="52"/>
      <c r="BQ57" s="52"/>
      <c r="BR57" s="52"/>
      <c r="BS57" s="52"/>
      <c r="BT57" s="52"/>
      <c r="BU57" s="52"/>
      <c r="BV57" s="52"/>
      <c r="BW57" s="52"/>
      <c r="BX57" s="52"/>
      <c r="BY57" s="52"/>
      <c r="BZ57" s="5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1"/>
      <c r="BM58" s="52"/>
      <c r="BN58" s="52"/>
      <c r="BO58" s="52"/>
      <c r="BP58" s="52"/>
      <c r="BQ58" s="52"/>
      <c r="BR58" s="52"/>
      <c r="BS58" s="52"/>
      <c r="BT58" s="52"/>
      <c r="BU58" s="52"/>
      <c r="BV58" s="52"/>
      <c r="BW58" s="52"/>
      <c r="BX58" s="52"/>
      <c r="BY58" s="52"/>
      <c r="BZ58" s="5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1"/>
      <c r="BM59" s="52"/>
      <c r="BN59" s="52"/>
      <c r="BO59" s="52"/>
      <c r="BP59" s="52"/>
      <c r="BQ59" s="52"/>
      <c r="BR59" s="52"/>
      <c r="BS59" s="52"/>
      <c r="BT59" s="52"/>
      <c r="BU59" s="52"/>
      <c r="BV59" s="52"/>
      <c r="BW59" s="52"/>
      <c r="BX59" s="52"/>
      <c r="BY59" s="52"/>
      <c r="BZ59" s="53"/>
    </row>
    <row r="60" spans="1:78" ht="13.5" customHeight="1" x14ac:dyDescent="0.2">
      <c r="A60" s="2"/>
      <c r="B60" s="36" t="s">
        <v>11</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51"/>
      <c r="BM60" s="52"/>
      <c r="BN60" s="52"/>
      <c r="BO60" s="52"/>
      <c r="BP60" s="52"/>
      <c r="BQ60" s="52"/>
      <c r="BR60" s="52"/>
      <c r="BS60" s="52"/>
      <c r="BT60" s="52"/>
      <c r="BU60" s="52"/>
      <c r="BV60" s="52"/>
      <c r="BW60" s="52"/>
      <c r="BX60" s="52"/>
      <c r="BY60" s="52"/>
      <c r="BZ60" s="53"/>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51"/>
      <c r="BM61" s="52"/>
      <c r="BN61" s="52"/>
      <c r="BO61" s="52"/>
      <c r="BP61" s="52"/>
      <c r="BQ61" s="52"/>
      <c r="BR61" s="52"/>
      <c r="BS61" s="52"/>
      <c r="BT61" s="52"/>
      <c r="BU61" s="52"/>
      <c r="BV61" s="52"/>
      <c r="BW61" s="52"/>
      <c r="BX61" s="52"/>
      <c r="BY61" s="52"/>
      <c r="BZ61" s="5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1"/>
      <c r="BM62" s="52"/>
      <c r="BN62" s="52"/>
      <c r="BO62" s="52"/>
      <c r="BP62" s="52"/>
      <c r="BQ62" s="52"/>
      <c r="BR62" s="52"/>
      <c r="BS62" s="52"/>
      <c r="BT62" s="52"/>
      <c r="BU62" s="52"/>
      <c r="BV62" s="52"/>
      <c r="BW62" s="52"/>
      <c r="BX62" s="52"/>
      <c r="BY62" s="52"/>
      <c r="BZ62" s="5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4"/>
      <c r="BM63" s="55"/>
      <c r="BN63" s="55"/>
      <c r="BO63" s="55"/>
      <c r="BP63" s="55"/>
      <c r="BQ63" s="55"/>
      <c r="BR63" s="55"/>
      <c r="BS63" s="55"/>
      <c r="BT63" s="55"/>
      <c r="BU63" s="55"/>
      <c r="BV63" s="55"/>
      <c r="BW63" s="55"/>
      <c r="BX63" s="55"/>
      <c r="BY63" s="55"/>
      <c r="BZ63" s="5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10</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1" t="s">
        <v>113</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1"/>
      <c r="BM80" s="52"/>
      <c r="BN80" s="52"/>
      <c r="BO80" s="52"/>
      <c r="BP80" s="52"/>
      <c r="BQ80" s="52"/>
      <c r="BR80" s="52"/>
      <c r="BS80" s="52"/>
      <c r="BT80" s="52"/>
      <c r="BU80" s="52"/>
      <c r="BV80" s="52"/>
      <c r="BW80" s="52"/>
      <c r="BX80" s="52"/>
      <c r="BY80" s="52"/>
      <c r="BZ80" s="53"/>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1"/>
      <c r="BM81" s="52"/>
      <c r="BN81" s="52"/>
      <c r="BO81" s="52"/>
      <c r="BP81" s="52"/>
      <c r="BQ81" s="52"/>
      <c r="BR81" s="52"/>
      <c r="BS81" s="52"/>
      <c r="BT81" s="52"/>
      <c r="BU81" s="52"/>
      <c r="BV81" s="52"/>
      <c r="BW81" s="52"/>
      <c r="BX81" s="52"/>
      <c r="BY81" s="52"/>
      <c r="BZ81" s="53"/>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4"/>
      <c r="BM82" s="55"/>
      <c r="BN82" s="55"/>
      <c r="BO82" s="55"/>
      <c r="BP82" s="55"/>
      <c r="BQ82" s="55"/>
      <c r="BR82" s="55"/>
      <c r="BS82" s="55"/>
      <c r="BT82" s="55"/>
      <c r="BU82" s="55"/>
      <c r="BV82" s="55"/>
      <c r="BW82" s="55"/>
      <c r="BX82" s="55"/>
      <c r="BY82" s="55"/>
      <c r="BZ82" s="56"/>
    </row>
    <row r="83" spans="1:78" x14ac:dyDescent="0.2">
      <c r="C83" s="29" t="s">
        <v>43</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2">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2">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1uusPpanc5NQEajCLY2oePbH1QNuePd5chr8BTXTjyTmrJfklrQprzv/raYS2Y5P8RnL1azCv1XMdypSkBJ5eg==" saltValue="lJ921xlxGT5SjQYInHGgf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32</v>
      </c>
      <c r="C3" s="16" t="s">
        <v>58</v>
      </c>
      <c r="D3" s="16" t="s">
        <v>59</v>
      </c>
      <c r="E3" s="16" t="s">
        <v>4</v>
      </c>
      <c r="F3" s="16" t="s">
        <v>3</v>
      </c>
      <c r="G3" s="16" t="s">
        <v>25</v>
      </c>
      <c r="H3" s="78" t="s">
        <v>60</v>
      </c>
      <c r="I3" s="79"/>
      <c r="J3" s="79"/>
      <c r="K3" s="79"/>
      <c r="L3" s="79"/>
      <c r="M3" s="79"/>
      <c r="N3" s="79"/>
      <c r="O3" s="79"/>
      <c r="P3" s="79"/>
      <c r="Q3" s="79"/>
      <c r="R3" s="79"/>
      <c r="S3" s="79"/>
      <c r="T3" s="79"/>
      <c r="U3" s="79"/>
      <c r="V3" s="79"/>
      <c r="W3" s="79"/>
      <c r="X3" s="80"/>
      <c r="Y3" s="84" t="s">
        <v>53</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11</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x14ac:dyDescent="0.2">
      <c r="A4" s="14" t="s">
        <v>61</v>
      </c>
      <c r="B4" s="17"/>
      <c r="C4" s="17"/>
      <c r="D4" s="17"/>
      <c r="E4" s="17"/>
      <c r="F4" s="17"/>
      <c r="G4" s="17"/>
      <c r="H4" s="81"/>
      <c r="I4" s="82"/>
      <c r="J4" s="82"/>
      <c r="K4" s="82"/>
      <c r="L4" s="82"/>
      <c r="M4" s="82"/>
      <c r="N4" s="82"/>
      <c r="O4" s="82"/>
      <c r="P4" s="82"/>
      <c r="Q4" s="82"/>
      <c r="R4" s="82"/>
      <c r="S4" s="82"/>
      <c r="T4" s="82"/>
      <c r="U4" s="82"/>
      <c r="V4" s="82"/>
      <c r="W4" s="82"/>
      <c r="X4" s="83"/>
      <c r="Y4" s="85" t="s">
        <v>51</v>
      </c>
      <c r="Z4" s="85"/>
      <c r="AA4" s="85"/>
      <c r="AB4" s="85"/>
      <c r="AC4" s="85"/>
      <c r="AD4" s="85"/>
      <c r="AE4" s="85"/>
      <c r="AF4" s="85"/>
      <c r="AG4" s="85"/>
      <c r="AH4" s="85"/>
      <c r="AI4" s="85"/>
      <c r="AJ4" s="85" t="s">
        <v>45</v>
      </c>
      <c r="AK4" s="85"/>
      <c r="AL4" s="85"/>
      <c r="AM4" s="85"/>
      <c r="AN4" s="85"/>
      <c r="AO4" s="85"/>
      <c r="AP4" s="85"/>
      <c r="AQ4" s="85"/>
      <c r="AR4" s="85"/>
      <c r="AS4" s="85"/>
      <c r="AT4" s="85"/>
      <c r="AU4" s="85" t="s">
        <v>28</v>
      </c>
      <c r="AV4" s="85"/>
      <c r="AW4" s="85"/>
      <c r="AX4" s="85"/>
      <c r="AY4" s="85"/>
      <c r="AZ4" s="85"/>
      <c r="BA4" s="85"/>
      <c r="BB4" s="85"/>
      <c r="BC4" s="85"/>
      <c r="BD4" s="85"/>
      <c r="BE4" s="85"/>
      <c r="BF4" s="85" t="s">
        <v>63</v>
      </c>
      <c r="BG4" s="85"/>
      <c r="BH4" s="85"/>
      <c r="BI4" s="85"/>
      <c r="BJ4" s="85"/>
      <c r="BK4" s="85"/>
      <c r="BL4" s="85"/>
      <c r="BM4" s="85"/>
      <c r="BN4" s="85"/>
      <c r="BO4" s="85"/>
      <c r="BP4" s="85"/>
      <c r="BQ4" s="85" t="s">
        <v>15</v>
      </c>
      <c r="BR4" s="85"/>
      <c r="BS4" s="85"/>
      <c r="BT4" s="85"/>
      <c r="BU4" s="85"/>
      <c r="BV4" s="85"/>
      <c r="BW4" s="85"/>
      <c r="BX4" s="85"/>
      <c r="BY4" s="85"/>
      <c r="BZ4" s="85"/>
      <c r="CA4" s="85"/>
      <c r="CB4" s="85" t="s">
        <v>62</v>
      </c>
      <c r="CC4" s="85"/>
      <c r="CD4" s="85"/>
      <c r="CE4" s="85"/>
      <c r="CF4" s="85"/>
      <c r="CG4" s="85"/>
      <c r="CH4" s="85"/>
      <c r="CI4" s="85"/>
      <c r="CJ4" s="85"/>
      <c r="CK4" s="85"/>
      <c r="CL4" s="85"/>
      <c r="CM4" s="85" t="s">
        <v>1</v>
      </c>
      <c r="CN4" s="85"/>
      <c r="CO4" s="85"/>
      <c r="CP4" s="85"/>
      <c r="CQ4" s="85"/>
      <c r="CR4" s="85"/>
      <c r="CS4" s="85"/>
      <c r="CT4" s="85"/>
      <c r="CU4" s="85"/>
      <c r="CV4" s="85"/>
      <c r="CW4" s="85"/>
      <c r="CX4" s="85" t="s">
        <v>64</v>
      </c>
      <c r="CY4" s="85"/>
      <c r="CZ4" s="85"/>
      <c r="DA4" s="85"/>
      <c r="DB4" s="85"/>
      <c r="DC4" s="85"/>
      <c r="DD4" s="85"/>
      <c r="DE4" s="85"/>
      <c r="DF4" s="85"/>
      <c r="DG4" s="85"/>
      <c r="DH4" s="85"/>
      <c r="DI4" s="85" t="s">
        <v>65</v>
      </c>
      <c r="DJ4" s="85"/>
      <c r="DK4" s="85"/>
      <c r="DL4" s="85"/>
      <c r="DM4" s="85"/>
      <c r="DN4" s="85"/>
      <c r="DO4" s="85"/>
      <c r="DP4" s="85"/>
      <c r="DQ4" s="85"/>
      <c r="DR4" s="85"/>
      <c r="DS4" s="85"/>
      <c r="DT4" s="85" t="s">
        <v>66</v>
      </c>
      <c r="DU4" s="85"/>
      <c r="DV4" s="85"/>
      <c r="DW4" s="85"/>
      <c r="DX4" s="85"/>
      <c r="DY4" s="85"/>
      <c r="DZ4" s="85"/>
      <c r="EA4" s="85"/>
      <c r="EB4" s="85"/>
      <c r="EC4" s="85"/>
      <c r="ED4" s="85"/>
      <c r="EE4" s="85" t="s">
        <v>67</v>
      </c>
      <c r="EF4" s="85"/>
      <c r="EG4" s="85"/>
      <c r="EH4" s="85"/>
      <c r="EI4" s="85"/>
      <c r="EJ4" s="85"/>
      <c r="EK4" s="85"/>
      <c r="EL4" s="85"/>
      <c r="EM4" s="85"/>
      <c r="EN4" s="85"/>
      <c r="EO4" s="85"/>
    </row>
    <row r="5" spans="1:148" x14ac:dyDescent="0.2">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86</v>
      </c>
      <c r="AB5" s="23" t="s">
        <v>87</v>
      </c>
      <c r="AC5" s="23" t="s">
        <v>88</v>
      </c>
      <c r="AD5" s="23" t="s">
        <v>90</v>
      </c>
      <c r="AE5" s="23" t="s">
        <v>91</v>
      </c>
      <c r="AF5" s="23" t="s">
        <v>92</v>
      </c>
      <c r="AG5" s="23" t="s">
        <v>93</v>
      </c>
      <c r="AH5" s="23" t="s">
        <v>94</v>
      </c>
      <c r="AI5" s="23" t="s">
        <v>44</v>
      </c>
      <c r="AJ5" s="23" t="s">
        <v>83</v>
      </c>
      <c r="AK5" s="23" t="s">
        <v>84</v>
      </c>
      <c r="AL5" s="23" t="s">
        <v>86</v>
      </c>
      <c r="AM5" s="23" t="s">
        <v>87</v>
      </c>
      <c r="AN5" s="23" t="s">
        <v>88</v>
      </c>
      <c r="AO5" s="23" t="s">
        <v>90</v>
      </c>
      <c r="AP5" s="23" t="s">
        <v>91</v>
      </c>
      <c r="AQ5" s="23" t="s">
        <v>92</v>
      </c>
      <c r="AR5" s="23" t="s">
        <v>93</v>
      </c>
      <c r="AS5" s="23" t="s">
        <v>94</v>
      </c>
      <c r="AT5" s="23" t="s">
        <v>89</v>
      </c>
      <c r="AU5" s="23" t="s">
        <v>83</v>
      </c>
      <c r="AV5" s="23" t="s">
        <v>84</v>
      </c>
      <c r="AW5" s="23" t="s">
        <v>86</v>
      </c>
      <c r="AX5" s="23" t="s">
        <v>87</v>
      </c>
      <c r="AY5" s="23" t="s">
        <v>88</v>
      </c>
      <c r="AZ5" s="23" t="s">
        <v>90</v>
      </c>
      <c r="BA5" s="23" t="s">
        <v>91</v>
      </c>
      <c r="BB5" s="23" t="s">
        <v>92</v>
      </c>
      <c r="BC5" s="23" t="s">
        <v>93</v>
      </c>
      <c r="BD5" s="23" t="s">
        <v>94</v>
      </c>
      <c r="BE5" s="23" t="s">
        <v>89</v>
      </c>
      <c r="BF5" s="23" t="s">
        <v>83</v>
      </c>
      <c r="BG5" s="23" t="s">
        <v>84</v>
      </c>
      <c r="BH5" s="23" t="s">
        <v>86</v>
      </c>
      <c r="BI5" s="23" t="s">
        <v>87</v>
      </c>
      <c r="BJ5" s="23" t="s">
        <v>88</v>
      </c>
      <c r="BK5" s="23" t="s">
        <v>90</v>
      </c>
      <c r="BL5" s="23" t="s">
        <v>91</v>
      </c>
      <c r="BM5" s="23" t="s">
        <v>92</v>
      </c>
      <c r="BN5" s="23" t="s">
        <v>93</v>
      </c>
      <c r="BO5" s="23" t="s">
        <v>94</v>
      </c>
      <c r="BP5" s="23" t="s">
        <v>89</v>
      </c>
      <c r="BQ5" s="23" t="s">
        <v>83</v>
      </c>
      <c r="BR5" s="23" t="s">
        <v>84</v>
      </c>
      <c r="BS5" s="23" t="s">
        <v>86</v>
      </c>
      <c r="BT5" s="23" t="s">
        <v>87</v>
      </c>
      <c r="BU5" s="23" t="s">
        <v>88</v>
      </c>
      <c r="BV5" s="23" t="s">
        <v>90</v>
      </c>
      <c r="BW5" s="23" t="s">
        <v>91</v>
      </c>
      <c r="BX5" s="23" t="s">
        <v>92</v>
      </c>
      <c r="BY5" s="23" t="s">
        <v>93</v>
      </c>
      <c r="BZ5" s="23" t="s">
        <v>94</v>
      </c>
      <c r="CA5" s="23" t="s">
        <v>89</v>
      </c>
      <c r="CB5" s="23" t="s">
        <v>83</v>
      </c>
      <c r="CC5" s="23" t="s">
        <v>84</v>
      </c>
      <c r="CD5" s="23" t="s">
        <v>86</v>
      </c>
      <c r="CE5" s="23" t="s">
        <v>87</v>
      </c>
      <c r="CF5" s="23" t="s">
        <v>88</v>
      </c>
      <c r="CG5" s="23" t="s">
        <v>90</v>
      </c>
      <c r="CH5" s="23" t="s">
        <v>91</v>
      </c>
      <c r="CI5" s="23" t="s">
        <v>92</v>
      </c>
      <c r="CJ5" s="23" t="s">
        <v>93</v>
      </c>
      <c r="CK5" s="23" t="s">
        <v>94</v>
      </c>
      <c r="CL5" s="23" t="s">
        <v>89</v>
      </c>
      <c r="CM5" s="23" t="s">
        <v>83</v>
      </c>
      <c r="CN5" s="23" t="s">
        <v>84</v>
      </c>
      <c r="CO5" s="23" t="s">
        <v>86</v>
      </c>
      <c r="CP5" s="23" t="s">
        <v>87</v>
      </c>
      <c r="CQ5" s="23" t="s">
        <v>88</v>
      </c>
      <c r="CR5" s="23" t="s">
        <v>90</v>
      </c>
      <c r="CS5" s="23" t="s">
        <v>91</v>
      </c>
      <c r="CT5" s="23" t="s">
        <v>92</v>
      </c>
      <c r="CU5" s="23" t="s">
        <v>93</v>
      </c>
      <c r="CV5" s="23" t="s">
        <v>94</v>
      </c>
      <c r="CW5" s="23" t="s">
        <v>89</v>
      </c>
      <c r="CX5" s="23" t="s">
        <v>83</v>
      </c>
      <c r="CY5" s="23" t="s">
        <v>84</v>
      </c>
      <c r="CZ5" s="23" t="s">
        <v>86</v>
      </c>
      <c r="DA5" s="23" t="s">
        <v>87</v>
      </c>
      <c r="DB5" s="23" t="s">
        <v>88</v>
      </c>
      <c r="DC5" s="23" t="s">
        <v>90</v>
      </c>
      <c r="DD5" s="23" t="s">
        <v>91</v>
      </c>
      <c r="DE5" s="23" t="s">
        <v>92</v>
      </c>
      <c r="DF5" s="23" t="s">
        <v>93</v>
      </c>
      <c r="DG5" s="23" t="s">
        <v>94</v>
      </c>
      <c r="DH5" s="23" t="s">
        <v>89</v>
      </c>
      <c r="DI5" s="23" t="s">
        <v>83</v>
      </c>
      <c r="DJ5" s="23" t="s">
        <v>84</v>
      </c>
      <c r="DK5" s="23" t="s">
        <v>86</v>
      </c>
      <c r="DL5" s="23" t="s">
        <v>87</v>
      </c>
      <c r="DM5" s="23" t="s">
        <v>88</v>
      </c>
      <c r="DN5" s="23" t="s">
        <v>90</v>
      </c>
      <c r="DO5" s="23" t="s">
        <v>91</v>
      </c>
      <c r="DP5" s="23" t="s">
        <v>92</v>
      </c>
      <c r="DQ5" s="23" t="s">
        <v>93</v>
      </c>
      <c r="DR5" s="23" t="s">
        <v>94</v>
      </c>
      <c r="DS5" s="23" t="s">
        <v>89</v>
      </c>
      <c r="DT5" s="23" t="s">
        <v>83</v>
      </c>
      <c r="DU5" s="23" t="s">
        <v>84</v>
      </c>
      <c r="DV5" s="23" t="s">
        <v>86</v>
      </c>
      <c r="DW5" s="23" t="s">
        <v>87</v>
      </c>
      <c r="DX5" s="23" t="s">
        <v>88</v>
      </c>
      <c r="DY5" s="23" t="s">
        <v>90</v>
      </c>
      <c r="DZ5" s="23" t="s">
        <v>91</v>
      </c>
      <c r="EA5" s="23" t="s">
        <v>92</v>
      </c>
      <c r="EB5" s="23" t="s">
        <v>93</v>
      </c>
      <c r="EC5" s="23" t="s">
        <v>94</v>
      </c>
      <c r="ED5" s="23" t="s">
        <v>89</v>
      </c>
      <c r="EE5" s="23" t="s">
        <v>83</v>
      </c>
      <c r="EF5" s="23" t="s">
        <v>84</v>
      </c>
      <c r="EG5" s="23" t="s">
        <v>86</v>
      </c>
      <c r="EH5" s="23" t="s">
        <v>87</v>
      </c>
      <c r="EI5" s="23" t="s">
        <v>88</v>
      </c>
      <c r="EJ5" s="23" t="s">
        <v>90</v>
      </c>
      <c r="EK5" s="23" t="s">
        <v>91</v>
      </c>
      <c r="EL5" s="23" t="s">
        <v>92</v>
      </c>
      <c r="EM5" s="23" t="s">
        <v>93</v>
      </c>
      <c r="EN5" s="23" t="s">
        <v>94</v>
      </c>
      <c r="EO5" s="23" t="s">
        <v>89</v>
      </c>
    </row>
    <row r="6" spans="1:148" s="13" customFormat="1" x14ac:dyDescent="0.2">
      <c r="A6" s="14" t="s">
        <v>95</v>
      </c>
      <c r="B6" s="19">
        <f t="shared" ref="B6:X6" si="1">B7</f>
        <v>2021</v>
      </c>
      <c r="C6" s="19">
        <f t="shared" si="1"/>
        <v>452033</v>
      </c>
      <c r="D6" s="19">
        <f t="shared" si="1"/>
        <v>46</v>
      </c>
      <c r="E6" s="19">
        <f t="shared" si="1"/>
        <v>17</v>
      </c>
      <c r="F6" s="19">
        <f t="shared" si="1"/>
        <v>1</v>
      </c>
      <c r="G6" s="19">
        <f t="shared" si="1"/>
        <v>0</v>
      </c>
      <c r="H6" s="19" t="str">
        <f t="shared" si="1"/>
        <v>宮崎県　延岡市</v>
      </c>
      <c r="I6" s="19" t="str">
        <f t="shared" si="1"/>
        <v>法適用</v>
      </c>
      <c r="J6" s="19" t="str">
        <f t="shared" si="1"/>
        <v>下水道事業</v>
      </c>
      <c r="K6" s="19" t="str">
        <f t="shared" si="1"/>
        <v>公共下水道</v>
      </c>
      <c r="L6" s="19" t="str">
        <f t="shared" si="1"/>
        <v>Bd1</v>
      </c>
      <c r="M6" s="19" t="str">
        <f t="shared" si="1"/>
        <v>非設置</v>
      </c>
      <c r="N6" s="24" t="str">
        <f t="shared" si="1"/>
        <v>-</v>
      </c>
      <c r="O6" s="24">
        <f t="shared" si="1"/>
        <v>50.22</v>
      </c>
      <c r="P6" s="24">
        <f t="shared" si="1"/>
        <v>72.56</v>
      </c>
      <c r="Q6" s="24">
        <f t="shared" si="1"/>
        <v>74.03</v>
      </c>
      <c r="R6" s="24">
        <f t="shared" si="1"/>
        <v>2619</v>
      </c>
      <c r="S6" s="24">
        <f t="shared" si="1"/>
        <v>119352</v>
      </c>
      <c r="T6" s="24">
        <f t="shared" si="1"/>
        <v>868.02</v>
      </c>
      <c r="U6" s="24">
        <f t="shared" si="1"/>
        <v>137.5</v>
      </c>
      <c r="V6" s="24">
        <f t="shared" si="1"/>
        <v>85894</v>
      </c>
      <c r="W6" s="24">
        <f t="shared" si="1"/>
        <v>18.73</v>
      </c>
      <c r="X6" s="24">
        <f t="shared" si="1"/>
        <v>4585.8999999999996</v>
      </c>
      <c r="Y6" s="28">
        <f t="shared" ref="Y6:AH6" si="2">IF(Y7="",NA(),Y7)</f>
        <v>100.95</v>
      </c>
      <c r="Z6" s="28">
        <f t="shared" si="2"/>
        <v>101.28</v>
      </c>
      <c r="AA6" s="28">
        <f t="shared" si="2"/>
        <v>100.97</v>
      </c>
      <c r="AB6" s="28">
        <f t="shared" si="2"/>
        <v>101.58</v>
      </c>
      <c r="AC6" s="28">
        <f t="shared" si="2"/>
        <v>100.75</v>
      </c>
      <c r="AD6" s="28">
        <f t="shared" si="2"/>
        <v>108.03</v>
      </c>
      <c r="AE6" s="28">
        <f t="shared" si="2"/>
        <v>106.9</v>
      </c>
      <c r="AF6" s="28">
        <f t="shared" si="2"/>
        <v>106.99</v>
      </c>
      <c r="AG6" s="28">
        <f t="shared" si="2"/>
        <v>107.85</v>
      </c>
      <c r="AH6" s="28">
        <f t="shared" si="2"/>
        <v>108.04</v>
      </c>
      <c r="AI6" s="24" t="str">
        <f>IF(AI7="","",IF(AI7="-","【-】","【"&amp;SUBSTITUTE(TEXT(AI7,"#,##0.00"),"-","△")&amp;"】"))</f>
        <v>【107.02】</v>
      </c>
      <c r="AJ6" s="24">
        <f t="shared" ref="AJ6:AS6" si="3">IF(AJ7="",NA(),AJ7)</f>
        <v>0</v>
      </c>
      <c r="AK6" s="24">
        <f t="shared" si="3"/>
        <v>0</v>
      </c>
      <c r="AL6" s="24">
        <f t="shared" si="3"/>
        <v>0</v>
      </c>
      <c r="AM6" s="24">
        <f t="shared" si="3"/>
        <v>0</v>
      </c>
      <c r="AN6" s="24">
        <f t="shared" si="3"/>
        <v>0</v>
      </c>
      <c r="AO6" s="28">
        <f t="shared" si="3"/>
        <v>13.55</v>
      </c>
      <c r="AP6" s="28">
        <f t="shared" si="3"/>
        <v>9.06</v>
      </c>
      <c r="AQ6" s="28">
        <f t="shared" si="3"/>
        <v>7.42</v>
      </c>
      <c r="AR6" s="28">
        <f t="shared" si="3"/>
        <v>4.72</v>
      </c>
      <c r="AS6" s="28">
        <f t="shared" si="3"/>
        <v>4.49</v>
      </c>
      <c r="AT6" s="24" t="str">
        <f>IF(AT7="","",IF(AT7="-","【-】","【"&amp;SUBSTITUTE(TEXT(AT7,"#,##0.00"),"-","△")&amp;"】"))</f>
        <v>【3.09】</v>
      </c>
      <c r="AU6" s="28">
        <f t="shared" ref="AU6:BD6" si="4">IF(AU7="",NA(),AU7)</f>
        <v>50.36</v>
      </c>
      <c r="AV6" s="28">
        <f t="shared" si="4"/>
        <v>54.75</v>
      </c>
      <c r="AW6" s="28">
        <f t="shared" si="4"/>
        <v>29.94</v>
      </c>
      <c r="AX6" s="28">
        <f t="shared" si="4"/>
        <v>39.18</v>
      </c>
      <c r="AY6" s="28">
        <f t="shared" si="4"/>
        <v>37.659999999999997</v>
      </c>
      <c r="AZ6" s="28">
        <f t="shared" si="4"/>
        <v>78.45</v>
      </c>
      <c r="BA6" s="28">
        <f t="shared" si="4"/>
        <v>76.31</v>
      </c>
      <c r="BB6" s="28">
        <f t="shared" si="4"/>
        <v>68.180000000000007</v>
      </c>
      <c r="BC6" s="28">
        <f t="shared" si="4"/>
        <v>67.930000000000007</v>
      </c>
      <c r="BD6" s="28">
        <f t="shared" si="4"/>
        <v>68.53</v>
      </c>
      <c r="BE6" s="24" t="str">
        <f>IF(BE7="","",IF(BE7="-","【-】","【"&amp;SUBSTITUTE(TEXT(BE7,"#,##0.00"),"-","△")&amp;"】"))</f>
        <v>【71.39】</v>
      </c>
      <c r="BF6" s="28">
        <f t="shared" ref="BF6:BO6" si="5">IF(BF7="",NA(),BF7)</f>
        <v>947.34</v>
      </c>
      <c r="BG6" s="28">
        <f t="shared" si="5"/>
        <v>944.9</v>
      </c>
      <c r="BH6" s="28">
        <f t="shared" si="5"/>
        <v>948.53</v>
      </c>
      <c r="BI6" s="28">
        <f t="shared" si="5"/>
        <v>973.63</v>
      </c>
      <c r="BJ6" s="28">
        <f t="shared" si="5"/>
        <v>960.28</v>
      </c>
      <c r="BK6" s="28">
        <f t="shared" si="5"/>
        <v>799.41</v>
      </c>
      <c r="BL6" s="28">
        <f t="shared" si="5"/>
        <v>820.36</v>
      </c>
      <c r="BM6" s="28">
        <f t="shared" si="5"/>
        <v>847.44</v>
      </c>
      <c r="BN6" s="28">
        <f t="shared" si="5"/>
        <v>857.88</v>
      </c>
      <c r="BO6" s="28">
        <f t="shared" si="5"/>
        <v>825.1</v>
      </c>
      <c r="BP6" s="24" t="str">
        <f>IF(BP7="","",IF(BP7="-","【-】","【"&amp;SUBSTITUTE(TEXT(BP7,"#,##0.00"),"-","△")&amp;"】"))</f>
        <v>【669.11】</v>
      </c>
      <c r="BQ6" s="28">
        <f t="shared" ref="BQ6:BZ6" si="6">IF(BQ7="",NA(),BQ7)</f>
        <v>98.17</v>
      </c>
      <c r="BR6" s="28">
        <f t="shared" si="6"/>
        <v>97.77</v>
      </c>
      <c r="BS6" s="28">
        <f t="shared" si="6"/>
        <v>96.89</v>
      </c>
      <c r="BT6" s="28">
        <f t="shared" si="6"/>
        <v>95.67</v>
      </c>
      <c r="BU6" s="28">
        <f t="shared" si="6"/>
        <v>95.71</v>
      </c>
      <c r="BV6" s="28">
        <f t="shared" si="6"/>
        <v>96.54</v>
      </c>
      <c r="BW6" s="28">
        <f t="shared" si="6"/>
        <v>95.4</v>
      </c>
      <c r="BX6" s="28">
        <f t="shared" si="6"/>
        <v>94.69</v>
      </c>
      <c r="BY6" s="28">
        <f t="shared" si="6"/>
        <v>94.97</v>
      </c>
      <c r="BZ6" s="28">
        <f t="shared" si="6"/>
        <v>97.07</v>
      </c>
      <c r="CA6" s="24" t="str">
        <f>IF(CA7="","",IF(CA7="-","【-】","【"&amp;SUBSTITUTE(TEXT(CA7,"#,##0.00"),"-","△")&amp;"】"))</f>
        <v>【99.73】</v>
      </c>
      <c r="CB6" s="28">
        <f t="shared" ref="CB6:CK6" si="7">IF(CB7="",NA(),CB7)</f>
        <v>150</v>
      </c>
      <c r="CC6" s="28">
        <f t="shared" si="7"/>
        <v>150</v>
      </c>
      <c r="CD6" s="28">
        <f t="shared" si="7"/>
        <v>150</v>
      </c>
      <c r="CE6" s="28">
        <f t="shared" si="7"/>
        <v>150</v>
      </c>
      <c r="CF6" s="28">
        <f t="shared" si="7"/>
        <v>150</v>
      </c>
      <c r="CG6" s="28">
        <f t="shared" si="7"/>
        <v>162.81</v>
      </c>
      <c r="CH6" s="28">
        <f t="shared" si="7"/>
        <v>163.19999999999999</v>
      </c>
      <c r="CI6" s="28">
        <f t="shared" si="7"/>
        <v>159.78</v>
      </c>
      <c r="CJ6" s="28">
        <f t="shared" si="7"/>
        <v>159.49</v>
      </c>
      <c r="CK6" s="28">
        <f t="shared" si="7"/>
        <v>157.81</v>
      </c>
      <c r="CL6" s="24" t="str">
        <f>IF(CL7="","",IF(CL7="-","【-】","【"&amp;SUBSTITUTE(TEXT(CL7,"#,##0.00"),"-","△")&amp;"】"))</f>
        <v>【134.98】</v>
      </c>
      <c r="CM6" s="28">
        <f t="shared" ref="CM6:CV6" si="8">IF(CM7="",NA(),CM7)</f>
        <v>59.19</v>
      </c>
      <c r="CN6" s="28">
        <f t="shared" si="8"/>
        <v>62.25</v>
      </c>
      <c r="CO6" s="28">
        <f t="shared" si="8"/>
        <v>60.72</v>
      </c>
      <c r="CP6" s="28">
        <f t="shared" si="8"/>
        <v>58.68</v>
      </c>
      <c r="CQ6" s="28">
        <f t="shared" si="8"/>
        <v>59.51</v>
      </c>
      <c r="CR6" s="28">
        <f t="shared" si="8"/>
        <v>64.959999999999994</v>
      </c>
      <c r="CS6" s="28">
        <f t="shared" si="8"/>
        <v>65.040000000000006</v>
      </c>
      <c r="CT6" s="28">
        <f t="shared" si="8"/>
        <v>68.31</v>
      </c>
      <c r="CU6" s="28">
        <f t="shared" si="8"/>
        <v>65.28</v>
      </c>
      <c r="CV6" s="28">
        <f t="shared" si="8"/>
        <v>64.92</v>
      </c>
      <c r="CW6" s="24" t="str">
        <f>IF(CW7="","",IF(CW7="-","【-】","【"&amp;SUBSTITUTE(TEXT(CW7,"#,##0.00"),"-","△")&amp;"】"))</f>
        <v>【59.99】</v>
      </c>
      <c r="CX6" s="28">
        <f t="shared" ref="CX6:DG6" si="9">IF(CX7="",NA(),CX7)</f>
        <v>96.42</v>
      </c>
      <c r="CY6" s="28">
        <f t="shared" si="9"/>
        <v>96.91</v>
      </c>
      <c r="CZ6" s="28">
        <f t="shared" si="9"/>
        <v>97.12</v>
      </c>
      <c r="DA6" s="28">
        <f t="shared" si="9"/>
        <v>97.24</v>
      </c>
      <c r="DB6" s="28">
        <f t="shared" si="9"/>
        <v>97.42</v>
      </c>
      <c r="DC6" s="28">
        <f t="shared" si="9"/>
        <v>92.3</v>
      </c>
      <c r="DD6" s="28">
        <f t="shared" si="9"/>
        <v>92.55</v>
      </c>
      <c r="DE6" s="28">
        <f t="shared" si="9"/>
        <v>92.62</v>
      </c>
      <c r="DF6" s="28">
        <f t="shared" si="9"/>
        <v>92.72</v>
      </c>
      <c r="DG6" s="28">
        <f t="shared" si="9"/>
        <v>92.88</v>
      </c>
      <c r="DH6" s="24" t="str">
        <f>IF(DH7="","",IF(DH7="-","【-】","【"&amp;SUBSTITUTE(TEXT(DH7,"#,##0.00"),"-","△")&amp;"】"))</f>
        <v>【95.72】</v>
      </c>
      <c r="DI6" s="28">
        <f t="shared" ref="DI6:DR6" si="10">IF(DI7="",NA(),DI7)</f>
        <v>29.55</v>
      </c>
      <c r="DJ6" s="28">
        <f t="shared" si="10"/>
        <v>31.33</v>
      </c>
      <c r="DK6" s="28">
        <f t="shared" si="10"/>
        <v>33.229999999999997</v>
      </c>
      <c r="DL6" s="28">
        <f t="shared" si="10"/>
        <v>35.299999999999997</v>
      </c>
      <c r="DM6" s="28">
        <f t="shared" si="10"/>
        <v>37.19</v>
      </c>
      <c r="DN6" s="28">
        <f t="shared" si="10"/>
        <v>25.61</v>
      </c>
      <c r="DO6" s="28">
        <f t="shared" si="10"/>
        <v>26.13</v>
      </c>
      <c r="DP6" s="28">
        <f t="shared" si="10"/>
        <v>26.36</v>
      </c>
      <c r="DQ6" s="28">
        <f t="shared" si="10"/>
        <v>23.79</v>
      </c>
      <c r="DR6" s="28">
        <f t="shared" si="10"/>
        <v>25.66</v>
      </c>
      <c r="DS6" s="24" t="str">
        <f>IF(DS7="","",IF(DS7="-","【-】","【"&amp;SUBSTITUTE(TEXT(DS7,"#,##0.00"),"-","△")&amp;"】"))</f>
        <v>【38.17】</v>
      </c>
      <c r="DT6" s="28">
        <f t="shared" ref="DT6:EC6" si="11">IF(DT7="",NA(),DT7)</f>
        <v>8.0500000000000007</v>
      </c>
      <c r="DU6" s="28">
        <f t="shared" si="11"/>
        <v>8.77</v>
      </c>
      <c r="DV6" s="28">
        <f t="shared" si="11"/>
        <v>9.8000000000000007</v>
      </c>
      <c r="DW6" s="28">
        <f t="shared" si="11"/>
        <v>10.92</v>
      </c>
      <c r="DX6" s="28">
        <f t="shared" si="11"/>
        <v>12.3</v>
      </c>
      <c r="DY6" s="28">
        <f t="shared" si="11"/>
        <v>1.07</v>
      </c>
      <c r="DZ6" s="28">
        <f t="shared" si="11"/>
        <v>1.03</v>
      </c>
      <c r="EA6" s="28">
        <f t="shared" si="11"/>
        <v>1.43</v>
      </c>
      <c r="EB6" s="28">
        <f t="shared" si="11"/>
        <v>1.22</v>
      </c>
      <c r="EC6" s="28">
        <f t="shared" si="11"/>
        <v>1.61</v>
      </c>
      <c r="ED6" s="24" t="str">
        <f>IF(ED7="","",IF(ED7="-","【-】","【"&amp;SUBSTITUTE(TEXT(ED7,"#,##0.00"),"-","△")&amp;"】"))</f>
        <v>【6.54】</v>
      </c>
      <c r="EE6" s="28">
        <f t="shared" ref="EE6:EN6" si="12">IF(EE7="",NA(),EE7)</f>
        <v>0.04</v>
      </c>
      <c r="EF6" s="28">
        <f t="shared" si="12"/>
        <v>0.1</v>
      </c>
      <c r="EG6" s="28">
        <f t="shared" si="12"/>
        <v>0.12</v>
      </c>
      <c r="EH6" s="28">
        <f t="shared" si="12"/>
        <v>0.17</v>
      </c>
      <c r="EI6" s="28">
        <f t="shared" si="12"/>
        <v>0.03</v>
      </c>
      <c r="EJ6" s="28">
        <f t="shared" si="12"/>
        <v>0.13</v>
      </c>
      <c r="EK6" s="28">
        <f t="shared" si="12"/>
        <v>0.1</v>
      </c>
      <c r="EL6" s="28">
        <f t="shared" si="12"/>
        <v>0.09</v>
      </c>
      <c r="EM6" s="28">
        <f t="shared" si="12"/>
        <v>0.09</v>
      </c>
      <c r="EN6" s="28">
        <f t="shared" si="12"/>
        <v>0.17</v>
      </c>
      <c r="EO6" s="24" t="str">
        <f>IF(EO7="","",IF(EO7="-","【-】","【"&amp;SUBSTITUTE(TEXT(EO7,"#,##0.00"),"-","△")&amp;"】"))</f>
        <v>【0.24】</v>
      </c>
    </row>
    <row r="7" spans="1:148" s="13" customFormat="1" x14ac:dyDescent="0.2">
      <c r="A7" s="14"/>
      <c r="B7" s="20">
        <v>2021</v>
      </c>
      <c r="C7" s="20">
        <v>452033</v>
      </c>
      <c r="D7" s="20">
        <v>46</v>
      </c>
      <c r="E7" s="20">
        <v>17</v>
      </c>
      <c r="F7" s="20">
        <v>1</v>
      </c>
      <c r="G7" s="20">
        <v>0</v>
      </c>
      <c r="H7" s="20" t="s">
        <v>85</v>
      </c>
      <c r="I7" s="20" t="s">
        <v>96</v>
      </c>
      <c r="J7" s="20" t="s">
        <v>97</v>
      </c>
      <c r="K7" s="20" t="s">
        <v>98</v>
      </c>
      <c r="L7" s="20" t="s">
        <v>99</v>
      </c>
      <c r="M7" s="20" t="s">
        <v>100</v>
      </c>
      <c r="N7" s="25" t="s">
        <v>101</v>
      </c>
      <c r="O7" s="25">
        <v>50.22</v>
      </c>
      <c r="P7" s="25">
        <v>72.56</v>
      </c>
      <c r="Q7" s="25">
        <v>74.03</v>
      </c>
      <c r="R7" s="25">
        <v>2619</v>
      </c>
      <c r="S7" s="25">
        <v>119352</v>
      </c>
      <c r="T7" s="25">
        <v>868.02</v>
      </c>
      <c r="U7" s="25">
        <v>137.5</v>
      </c>
      <c r="V7" s="25">
        <v>85894</v>
      </c>
      <c r="W7" s="25">
        <v>18.73</v>
      </c>
      <c r="X7" s="25">
        <v>4585.8999999999996</v>
      </c>
      <c r="Y7" s="25">
        <v>100.95</v>
      </c>
      <c r="Z7" s="25">
        <v>101.28</v>
      </c>
      <c r="AA7" s="25">
        <v>100.97</v>
      </c>
      <c r="AB7" s="25">
        <v>101.58</v>
      </c>
      <c r="AC7" s="25">
        <v>100.75</v>
      </c>
      <c r="AD7" s="25">
        <v>108.03</v>
      </c>
      <c r="AE7" s="25">
        <v>106.9</v>
      </c>
      <c r="AF7" s="25">
        <v>106.99</v>
      </c>
      <c r="AG7" s="25">
        <v>107.85</v>
      </c>
      <c r="AH7" s="25">
        <v>108.04</v>
      </c>
      <c r="AI7" s="25">
        <v>107.02</v>
      </c>
      <c r="AJ7" s="25">
        <v>0</v>
      </c>
      <c r="AK7" s="25">
        <v>0</v>
      </c>
      <c r="AL7" s="25">
        <v>0</v>
      </c>
      <c r="AM7" s="25">
        <v>0</v>
      </c>
      <c r="AN7" s="25">
        <v>0</v>
      </c>
      <c r="AO7" s="25">
        <v>13.55</v>
      </c>
      <c r="AP7" s="25">
        <v>9.06</v>
      </c>
      <c r="AQ7" s="25">
        <v>7.42</v>
      </c>
      <c r="AR7" s="25">
        <v>4.72</v>
      </c>
      <c r="AS7" s="25">
        <v>4.49</v>
      </c>
      <c r="AT7" s="25">
        <v>3.09</v>
      </c>
      <c r="AU7" s="25">
        <v>50.36</v>
      </c>
      <c r="AV7" s="25">
        <v>54.75</v>
      </c>
      <c r="AW7" s="25">
        <v>29.94</v>
      </c>
      <c r="AX7" s="25">
        <v>39.18</v>
      </c>
      <c r="AY7" s="25">
        <v>37.659999999999997</v>
      </c>
      <c r="AZ7" s="25">
        <v>78.45</v>
      </c>
      <c r="BA7" s="25">
        <v>76.31</v>
      </c>
      <c r="BB7" s="25">
        <v>68.180000000000007</v>
      </c>
      <c r="BC7" s="25">
        <v>67.930000000000007</v>
      </c>
      <c r="BD7" s="25">
        <v>68.53</v>
      </c>
      <c r="BE7" s="25">
        <v>71.39</v>
      </c>
      <c r="BF7" s="25">
        <v>947.34</v>
      </c>
      <c r="BG7" s="25">
        <v>944.9</v>
      </c>
      <c r="BH7" s="25">
        <v>948.53</v>
      </c>
      <c r="BI7" s="25">
        <v>973.63</v>
      </c>
      <c r="BJ7" s="25">
        <v>960.28</v>
      </c>
      <c r="BK7" s="25">
        <v>799.41</v>
      </c>
      <c r="BL7" s="25">
        <v>820.36</v>
      </c>
      <c r="BM7" s="25">
        <v>847.44</v>
      </c>
      <c r="BN7" s="25">
        <v>857.88</v>
      </c>
      <c r="BO7" s="25">
        <v>825.1</v>
      </c>
      <c r="BP7" s="25">
        <v>669.11</v>
      </c>
      <c r="BQ7" s="25">
        <v>98.17</v>
      </c>
      <c r="BR7" s="25">
        <v>97.77</v>
      </c>
      <c r="BS7" s="25">
        <v>96.89</v>
      </c>
      <c r="BT7" s="25">
        <v>95.67</v>
      </c>
      <c r="BU7" s="25">
        <v>95.71</v>
      </c>
      <c r="BV7" s="25">
        <v>96.54</v>
      </c>
      <c r="BW7" s="25">
        <v>95.4</v>
      </c>
      <c r="BX7" s="25">
        <v>94.69</v>
      </c>
      <c r="BY7" s="25">
        <v>94.97</v>
      </c>
      <c r="BZ7" s="25">
        <v>97.07</v>
      </c>
      <c r="CA7" s="25">
        <v>99.73</v>
      </c>
      <c r="CB7" s="25">
        <v>150</v>
      </c>
      <c r="CC7" s="25">
        <v>150</v>
      </c>
      <c r="CD7" s="25">
        <v>150</v>
      </c>
      <c r="CE7" s="25">
        <v>150</v>
      </c>
      <c r="CF7" s="25">
        <v>150</v>
      </c>
      <c r="CG7" s="25">
        <v>162.81</v>
      </c>
      <c r="CH7" s="25">
        <v>163.19999999999999</v>
      </c>
      <c r="CI7" s="25">
        <v>159.78</v>
      </c>
      <c r="CJ7" s="25">
        <v>159.49</v>
      </c>
      <c r="CK7" s="25">
        <v>157.81</v>
      </c>
      <c r="CL7" s="25">
        <v>134.97999999999999</v>
      </c>
      <c r="CM7" s="25">
        <v>59.19</v>
      </c>
      <c r="CN7" s="25">
        <v>62.25</v>
      </c>
      <c r="CO7" s="25">
        <v>60.72</v>
      </c>
      <c r="CP7" s="25">
        <v>58.68</v>
      </c>
      <c r="CQ7" s="25">
        <v>59.51</v>
      </c>
      <c r="CR7" s="25">
        <v>64.959999999999994</v>
      </c>
      <c r="CS7" s="25">
        <v>65.040000000000006</v>
      </c>
      <c r="CT7" s="25">
        <v>68.31</v>
      </c>
      <c r="CU7" s="25">
        <v>65.28</v>
      </c>
      <c r="CV7" s="25">
        <v>64.92</v>
      </c>
      <c r="CW7" s="25">
        <v>59.99</v>
      </c>
      <c r="CX7" s="25">
        <v>96.42</v>
      </c>
      <c r="CY7" s="25">
        <v>96.91</v>
      </c>
      <c r="CZ7" s="25">
        <v>97.12</v>
      </c>
      <c r="DA7" s="25">
        <v>97.24</v>
      </c>
      <c r="DB7" s="25">
        <v>97.42</v>
      </c>
      <c r="DC7" s="25">
        <v>92.3</v>
      </c>
      <c r="DD7" s="25">
        <v>92.55</v>
      </c>
      <c r="DE7" s="25">
        <v>92.62</v>
      </c>
      <c r="DF7" s="25">
        <v>92.72</v>
      </c>
      <c r="DG7" s="25">
        <v>92.88</v>
      </c>
      <c r="DH7" s="25">
        <v>95.72</v>
      </c>
      <c r="DI7" s="25">
        <v>29.55</v>
      </c>
      <c r="DJ7" s="25">
        <v>31.33</v>
      </c>
      <c r="DK7" s="25">
        <v>33.229999999999997</v>
      </c>
      <c r="DL7" s="25">
        <v>35.299999999999997</v>
      </c>
      <c r="DM7" s="25">
        <v>37.19</v>
      </c>
      <c r="DN7" s="25">
        <v>25.61</v>
      </c>
      <c r="DO7" s="25">
        <v>26.13</v>
      </c>
      <c r="DP7" s="25">
        <v>26.36</v>
      </c>
      <c r="DQ7" s="25">
        <v>23.79</v>
      </c>
      <c r="DR7" s="25">
        <v>25.66</v>
      </c>
      <c r="DS7" s="25">
        <v>38.17</v>
      </c>
      <c r="DT7" s="25">
        <v>8.0500000000000007</v>
      </c>
      <c r="DU7" s="25">
        <v>8.77</v>
      </c>
      <c r="DV7" s="25">
        <v>9.8000000000000007</v>
      </c>
      <c r="DW7" s="25">
        <v>10.92</v>
      </c>
      <c r="DX7" s="25">
        <v>12.3</v>
      </c>
      <c r="DY7" s="25">
        <v>1.07</v>
      </c>
      <c r="DZ7" s="25">
        <v>1.03</v>
      </c>
      <c r="EA7" s="25">
        <v>1.43</v>
      </c>
      <c r="EB7" s="25">
        <v>1.22</v>
      </c>
      <c r="EC7" s="25">
        <v>1.61</v>
      </c>
      <c r="ED7" s="25">
        <v>6.54</v>
      </c>
      <c r="EE7" s="25">
        <v>0.04</v>
      </c>
      <c r="EF7" s="25">
        <v>0.1</v>
      </c>
      <c r="EG7" s="25">
        <v>0.12</v>
      </c>
      <c r="EH7" s="25">
        <v>0.17</v>
      </c>
      <c r="EI7" s="25">
        <v>0.03</v>
      </c>
      <c r="EJ7" s="25">
        <v>0.13</v>
      </c>
      <c r="EK7" s="25">
        <v>0.1</v>
      </c>
      <c r="EL7" s="25">
        <v>0.09</v>
      </c>
      <c r="EM7" s="25">
        <v>0.09</v>
      </c>
      <c r="EN7" s="25">
        <v>0.17</v>
      </c>
      <c r="EO7" s="25">
        <v>0.24</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杉田 秀太郎</cp:lastModifiedBy>
  <cp:lastPrinted>2023-02-21T05:06:55Z</cp:lastPrinted>
  <dcterms:created xsi:type="dcterms:W3CDTF">2023-01-12T23:35:47Z</dcterms:created>
  <dcterms:modified xsi:type="dcterms:W3CDTF">2023-02-22T00:28:47Z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2023-02-14T00:24:10Z</vt:filetime>
  </property>
</Properties>
</file>