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下水\【法適】公共下水\"/>
    </mc:Choice>
  </mc:AlternateContent>
  <xr:revisionPtr revIDLastSave="0" documentId="13_ncr:1_{3B72E83C-8DF8-45DF-91C7-F2BEA60F7B0A}" xr6:coauthVersionLast="47" xr6:coauthVersionMax="47" xr10:uidLastSave="{00000000-0000-0000-0000-000000000000}"/>
  <workbookProtection workbookAlgorithmName="SHA-512" workbookHashValue="t/pBVWuKsnaKXvKs7XK9ZzHtoelEVZv2QKoOxsZ1uNDx1LAaMlKeB3A8stw53FmMv3SxkB/FLjw7sfV8qzcQKg==" workbookSaltValue="5L3L2NEW3DPaJSm2IyhP+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H85" i="4"/>
  <c r="E85" i="4"/>
  <c r="BB10" i="4"/>
  <c r="AT10" i="4"/>
  <c r="W10" i="4"/>
  <c r="AT8" i="4"/>
  <c r="AL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<sst xmlns="http://schemas.openxmlformats.org/spreadsheetml/2006/main" count="231" uniqueCount="116">
  <si>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</si>
  <si>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</si>
  <si>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</si>
  <si>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</si>
  <si>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</si>
  <si>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</si>
  <si>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</si>
  <si>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</si>
  <si>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</si>
  <si>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</si>
  <si>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</si>
  <si>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</si>
  <si>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</si>
  <si>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</si>
  <si>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</si>
  <si>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</si>
  <si>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</si>
  <si>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</si>
  <si>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</si>
  <si>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</si>
  <si>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</si>
  <si>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</si>
  <si>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</si>
  <si>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</si>
  <si>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</si>
  <si>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</si>
  <si>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</si>
  <si>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</si>
  <si>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</si>
  <si>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</si>
  <si>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</si>
  <si>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</si>
  <si>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</si>
  <si>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</si>
  <si>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</si>
  <si>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</si>
  <si>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</si>
  <si>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</si>
  <si>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</si>
  <si>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</si>
  <si>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</si>
  <si>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</si>
  <si>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</si>
  <si>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</si>
  <si>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</si>
  <si>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</si>
  <si>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</si>
  <si>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</si>
  <si>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</si>
  <si>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</si>
  <si>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</si>
  <si>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</si>
  <si>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</si>
  <si>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</si>
  <si>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</si>
  <si>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</si>
  <si>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</si>
  <si>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</si>
  <si>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</si>
  <si>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</si>
  <si>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</si>
  <si>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</si>
  <si>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</si>
  <si>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</si>
  <si>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</si>
  <si>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</si>
  <si>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</si>
  <si>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</si>
  <si>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</si>
  <si>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</si>
  <si>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</si>
  <si>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</si>
  <si>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</si>
  <si>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</si>
  <si>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</si>
  <si>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</si>
  <si>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</si>
  <si>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</si>
  <si>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</si>
  <si>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</si>
  <si>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</si>
  <si>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</si>
  <si>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</si>
  <si>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</si>
  <si>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</si>
  <si>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</si>
  <si>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</si>
  <si>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</si>
  <si>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</si>
  <si>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</si>
  <si>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</si>
  <si>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</si>
  <si>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</si>
  <si>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</si>
  <si>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</si>
  <si>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</si>
  <si>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日向市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</si>
  <si>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</si>
  <si>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</si>
  <si>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</si>
  <si>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</si>
  <si>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</si>
  <si>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</si>
  <si>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</si>
  <si>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</si>
  <si>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</si>
  <si>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</si>
  <si>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</si>
  <si>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</si>
  <si>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</si>
  <si>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</si>
  <si>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</si>
  <si>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</si>
  <si>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①有形固定資産減価償却率は、初めて類似団体平均を上回ったところであり、施設全体の老朽化が進んでいる状況にあります。
②管渠老朽化率については、法定耐用年数を超えた汚水管は無く、雨水管のみのため類似団体に比べて低い数値となっています。
　供用開始から30年が経過しているポンプ場や処理場施設については、施設が老朽化している状況にあることから、「下水道ストックマネジメント計画」（第2期：R４～R８）に基づき、を策定し、年次的に施設の更新工事を実施しています。</t>
    <rPh sb="1" eb="3">
      <t>ユウケイ</t>
    </rPh>
    <rPh sb="3" eb="7">
      <t>コテイシサン</t>
    </rPh>
    <rPh sb="7" eb="9">
      <t>ゲンカ</t>
    </rPh>
    <rPh sb="9" eb="12">
      <t>ショウキャクリツ</t>
    </rPh>
    <rPh sb="14" eb="15">
      <t>ハジ</t>
    </rPh>
    <rPh sb="17" eb="19">
      <t>ルイジ</t>
    </rPh>
    <rPh sb="19" eb="21">
      <t>ダンタイ</t>
    </rPh>
    <rPh sb="21" eb="23">
      <t>ヘイキン</t>
    </rPh>
    <rPh sb="24" eb="26">
      <t>ウワマワ</t>
    </rPh>
    <rPh sb="35" eb="37">
      <t>シセツ</t>
    </rPh>
    <rPh sb="37" eb="39">
      <t>ゼンタイ</t>
    </rPh>
    <rPh sb="40" eb="43">
      <t>ロウキュウカ</t>
    </rPh>
    <rPh sb="44" eb="45">
      <t>スス</t>
    </rPh>
    <rPh sb="49" eb="51">
      <t>ジョウキョウ</t>
    </rPh>
    <rPh sb="59" eb="64">
      <t>カンキョロウキュウカ</t>
    </rPh>
    <rPh sb="64" eb="65">
      <t>リツ</t>
    </rPh>
    <rPh sb="71" eb="73">
      <t>ホウテイ</t>
    </rPh>
    <rPh sb="73" eb="75">
      <t>タイヨウ</t>
    </rPh>
    <rPh sb="75" eb="77">
      <t>ネンスウ</t>
    </rPh>
    <rPh sb="78" eb="79">
      <t>コ</t>
    </rPh>
    <rPh sb="81" eb="84">
      <t>オスイカン</t>
    </rPh>
    <rPh sb="85" eb="86">
      <t>ナ</t>
    </rPh>
    <rPh sb="88" eb="91">
      <t>ウスイカン</t>
    </rPh>
    <rPh sb="96" eb="98">
      <t>ルイジ</t>
    </rPh>
    <rPh sb="98" eb="100">
      <t>ダンタイ</t>
    </rPh>
    <rPh sb="101" eb="102">
      <t>クラ</t>
    </rPh>
    <rPh sb="104" eb="105">
      <t>ヒク</t>
    </rPh>
    <rPh sb="106" eb="108">
      <t>スウチ</t>
    </rPh>
    <rPh sb="120" eb="122">
      <t>キョウヨウ</t>
    </rPh>
    <rPh sb="122" eb="124">
      <t>カイシ</t>
    </rPh>
    <rPh sb="128" eb="129">
      <t>ネン</t>
    </rPh>
    <rPh sb="130" eb="132">
      <t>ケイカ</t>
    </rPh>
    <rPh sb="139" eb="140">
      <t>ジョウ</t>
    </rPh>
    <rPh sb="141" eb="144">
      <t>ショリジョウ</t>
    </rPh>
    <rPh sb="144" eb="146">
      <t>シセツ</t>
    </rPh>
    <rPh sb="152" eb="154">
      <t>シセツ</t>
    </rPh>
    <rPh sb="155" eb="158">
      <t>ロウキュウカ</t>
    </rPh>
    <rPh sb="162" eb="164">
      <t>ジョウキョウ</t>
    </rPh>
    <rPh sb="173" eb="176">
      <t>ゲスイドウ</t>
    </rPh>
    <rPh sb="186" eb="188">
      <t>ケイカク</t>
    </rPh>
    <rPh sb="190" eb="191">
      <t>ダイ</t>
    </rPh>
    <rPh sb="192" eb="193">
      <t>キ</t>
    </rPh>
    <rPh sb="201" eb="202">
      <t>モト</t>
    </rPh>
    <rPh sb="206" eb="208">
      <t>サクテイ</t>
    </rPh>
    <rPh sb="210" eb="212">
      <t>ネンジ</t>
    </rPh>
    <rPh sb="212" eb="213">
      <t>テキ</t>
    </rPh>
    <rPh sb="214" eb="216">
      <t>シセツ</t>
    </rPh>
    <rPh sb="217" eb="219">
      <t>コウシン</t>
    </rPh>
    <rPh sb="219" eb="221">
      <t>コウジ</t>
    </rPh>
    <rPh sb="222" eb="224">
      <t>ジッシ</t>
    </rPh>
    <phoneticPr fontId="4"/>
  </si>
  <si>
    <t>　令和３年度は、財光寺往還地区及び切島山地区の下水道整備を実施し、衛生的で快適な生活環境の改善や水質保全を図りました。
　また、「下水道ストックマネジメント計画」により、ポンプ場、処理場施設の長寿命化対策工事を実施しました。
　一方、下水道事業の経営状況は非常に厳しい状況が続いております。経常収支比率は100％以上ではあるものの、費用を下水道使用料だけでは賄えず、一般会計から繰入金に依存している状況となっています。今後は計画的に維持管理を行いつつ、使用料金改定の検討など、経営の健全化を図る必要があります。
　将来にわたりサービスの提供を安定的に継続していくことが可能となるよう、引き続き経営基盤の強化と財政マネジメント向上に取り組んでいきます。</t>
    <rPh sb="1" eb="3">
      <t>レイワ</t>
    </rPh>
    <rPh sb="4" eb="6">
      <t>ネンド</t>
    </rPh>
    <rPh sb="8" eb="11">
      <t>ザイコウジ</t>
    </rPh>
    <rPh sb="11" eb="13">
      <t>オウカン</t>
    </rPh>
    <rPh sb="13" eb="15">
      <t>チク</t>
    </rPh>
    <rPh sb="15" eb="16">
      <t>オヨ</t>
    </rPh>
    <rPh sb="17" eb="19">
      <t>キリシマ</t>
    </rPh>
    <rPh sb="19" eb="20">
      <t>ヤマ</t>
    </rPh>
    <rPh sb="20" eb="22">
      <t>チク</t>
    </rPh>
    <rPh sb="23" eb="26">
      <t>ゲスイドウ</t>
    </rPh>
    <rPh sb="26" eb="28">
      <t>セイビ</t>
    </rPh>
    <rPh sb="29" eb="31">
      <t>ジッシ</t>
    </rPh>
    <rPh sb="33" eb="36">
      <t>エイセイテキ</t>
    </rPh>
    <rPh sb="37" eb="39">
      <t>カイテキ</t>
    </rPh>
    <rPh sb="40" eb="42">
      <t>セイカツ</t>
    </rPh>
    <rPh sb="42" eb="44">
      <t>カンキョウ</t>
    </rPh>
    <rPh sb="45" eb="47">
      <t>カイゼン</t>
    </rPh>
    <rPh sb="48" eb="50">
      <t>スイシツ</t>
    </rPh>
    <rPh sb="50" eb="52">
      <t>ホゼン</t>
    </rPh>
    <rPh sb="53" eb="54">
      <t>ハカ</t>
    </rPh>
    <rPh sb="65" eb="68">
      <t>ゲスイドウ</t>
    </rPh>
    <rPh sb="78" eb="80">
      <t>ケイカク</t>
    </rPh>
    <rPh sb="88" eb="89">
      <t>ジョウ</t>
    </rPh>
    <rPh sb="90" eb="93">
      <t>ショリジョウ</t>
    </rPh>
    <rPh sb="93" eb="95">
      <t>シセツ</t>
    </rPh>
    <rPh sb="96" eb="99">
      <t>チョウジュミョウ</t>
    </rPh>
    <rPh sb="99" eb="100">
      <t>カ</t>
    </rPh>
    <rPh sb="100" eb="102">
      <t>タイサク</t>
    </rPh>
    <rPh sb="102" eb="104">
      <t>コウジ</t>
    </rPh>
    <rPh sb="105" eb="107">
      <t>ジッシ</t>
    </rPh>
    <rPh sb="114" eb="116">
      <t>イッポウ</t>
    </rPh>
    <rPh sb="117" eb="120">
      <t>ゲスイドウ</t>
    </rPh>
    <rPh sb="120" eb="122">
      <t>ジギョウ</t>
    </rPh>
    <rPh sb="123" eb="125">
      <t>ケイエイ</t>
    </rPh>
    <rPh sb="125" eb="127">
      <t>ジョウキョウ</t>
    </rPh>
    <rPh sb="128" eb="130">
      <t>ヒジョウ</t>
    </rPh>
    <rPh sb="131" eb="132">
      <t>キビ</t>
    </rPh>
    <rPh sb="134" eb="136">
      <t>ジョウキョウ</t>
    </rPh>
    <rPh sb="137" eb="138">
      <t>ツヅ</t>
    </rPh>
    <rPh sb="145" eb="147">
      <t>ケイジョウ</t>
    </rPh>
    <rPh sb="147" eb="149">
      <t>シュウシ</t>
    </rPh>
    <rPh sb="149" eb="151">
      <t>ヒリツ</t>
    </rPh>
    <rPh sb="156" eb="158">
      <t>イジョウ</t>
    </rPh>
    <rPh sb="166" eb="168">
      <t>ヒヨウ</t>
    </rPh>
    <rPh sb="169" eb="172">
      <t>ゲスイドウ</t>
    </rPh>
    <rPh sb="172" eb="175">
      <t>シヨウリョウ</t>
    </rPh>
    <rPh sb="179" eb="180">
      <t>マカナ</t>
    </rPh>
    <rPh sb="183" eb="185">
      <t>イッパン</t>
    </rPh>
    <rPh sb="185" eb="187">
      <t>カイケイ</t>
    </rPh>
    <rPh sb="189" eb="192">
      <t>クリイレキン</t>
    </rPh>
    <rPh sb="193" eb="195">
      <t>イゾン</t>
    </rPh>
    <rPh sb="199" eb="201">
      <t>ジョウキョウ</t>
    </rPh>
    <rPh sb="209" eb="211">
      <t>コンゴ</t>
    </rPh>
    <rPh sb="212" eb="215">
      <t>ケイカクテキ</t>
    </rPh>
    <rPh sb="216" eb="218">
      <t>イジ</t>
    </rPh>
    <rPh sb="218" eb="220">
      <t>カンリ</t>
    </rPh>
    <rPh sb="221" eb="222">
      <t>オコナ</t>
    </rPh>
    <rPh sb="226" eb="228">
      <t>シヨウ</t>
    </rPh>
    <rPh sb="228" eb="230">
      <t>リョウキン</t>
    </rPh>
    <rPh sb="230" eb="232">
      <t>カイテイ</t>
    </rPh>
    <rPh sb="233" eb="235">
      <t>ケントウ</t>
    </rPh>
    <rPh sb="238" eb="240">
      <t>ケイエイ</t>
    </rPh>
    <rPh sb="241" eb="244">
      <t>ケンゼンカ</t>
    </rPh>
    <rPh sb="245" eb="246">
      <t>ハカ</t>
    </rPh>
    <rPh sb="247" eb="249">
      <t>ヒツヨウ</t>
    </rPh>
    <rPh sb="257" eb="259">
      <t>ショウライ</t>
    </rPh>
    <rPh sb="268" eb="270">
      <t>テイキョウ</t>
    </rPh>
    <rPh sb="271" eb="274">
      <t>アンテイテキ</t>
    </rPh>
    <rPh sb="275" eb="277">
      <t>ケイゾク</t>
    </rPh>
    <rPh sb="284" eb="286">
      <t>カノウ</t>
    </rPh>
    <rPh sb="292" eb="293">
      <t>ヒ</t>
    </rPh>
    <rPh sb="294" eb="295">
      <t>ツヅ</t>
    </rPh>
    <rPh sb="296" eb="298">
      <t>ケイエイ</t>
    </rPh>
    <rPh sb="298" eb="300">
      <t>キバン</t>
    </rPh>
    <rPh sb="301" eb="303">
      <t>キョウカ</t>
    </rPh>
    <rPh sb="304" eb="306">
      <t>ザイセイ</t>
    </rPh>
    <rPh sb="312" eb="314">
      <t>コウジョウ</t>
    </rPh>
    <rPh sb="315" eb="316">
      <t>ト</t>
    </rPh>
    <rPh sb="317" eb="318">
      <t>ク</t>
    </rPh>
    <phoneticPr fontId="4"/>
  </si>
  <si>
    <t xml:space="preserve">①経常収支比率は、前年度に引き続き100％を上回ってることから、黒字を維持しており、比較的経営の安定は保たれています。
②累積欠損金については、欠損金が生じていないため計上する当該値はありません。
③流動比率は、類似団体と比較すると低い数値になっています。一般的に100％以上であることが望ましいとされていますが、現状では保有現金が少ない状況です。流動比率が低い要因として、主には企業債償還金が多額であることがあげられます。償還時には一時借入をするなど資金繰りが厳しい状況となっています。
④企業債残高対事業規模比率は、使用料収入に対する企業債残高の割合でありますが、老朽化した施設の更新等が行われていることから、増加傾向にあります。
⑤経費回収率は、100％を下回っており、汚水処理に要する経費を使用料で賄えていないことを表しています。今後の課題として、使用料金改定など適正な使用料収入の確保が課題となっています。
⑥汚水処理原価は、全国平均を上回っていますが、類似団体平均よりは低い状況となっています。
⑦施設利用率は、73.57％でほぼ横ばいの状態であり、類似団体平均や全国平均よりも高い数値であるため、施設が効率的に利用されていると言えます。
⑧水洗化率は、水洗化人口の増加に伴い上昇しています。（処理区域内の全体人口は減少しているため大きく上昇しています。）
</t>
    <rPh sb="1" eb="3">
      <t>ケイジョウ</t>
    </rPh>
    <rPh sb="3" eb="5">
      <t>シュウシ</t>
    </rPh>
    <rPh sb="5" eb="7">
      <t>ヒリツ</t>
    </rPh>
    <rPh sb="9" eb="12">
      <t>ゼンネンド</t>
    </rPh>
    <rPh sb="13" eb="14">
      <t>ヒ</t>
    </rPh>
    <rPh sb="15" eb="16">
      <t>ツヅ</t>
    </rPh>
    <rPh sb="22" eb="24">
      <t>ウワマワ</t>
    </rPh>
    <rPh sb="32" eb="34">
      <t>クロジ</t>
    </rPh>
    <rPh sb="35" eb="37">
      <t>イジ</t>
    </rPh>
    <rPh sb="42" eb="45">
      <t>ヒカクテキ</t>
    </rPh>
    <rPh sb="45" eb="47">
      <t>ケイエイ</t>
    </rPh>
    <rPh sb="48" eb="50">
      <t>アンテイ</t>
    </rPh>
    <rPh sb="51" eb="52">
      <t>タモ</t>
    </rPh>
    <rPh sb="61" eb="63">
      <t>ルイセキ</t>
    </rPh>
    <rPh sb="63" eb="66">
      <t>ケッソンキン</t>
    </rPh>
    <rPh sb="72" eb="75">
      <t>ケッソンキン</t>
    </rPh>
    <rPh sb="76" eb="77">
      <t>ショウ</t>
    </rPh>
    <rPh sb="84" eb="86">
      <t>ケイジョウ</t>
    </rPh>
    <rPh sb="88" eb="90">
      <t>トウガイ</t>
    </rPh>
    <rPh sb="90" eb="91">
      <t>チ</t>
    </rPh>
    <rPh sb="100" eb="102">
      <t>リュウドウ</t>
    </rPh>
    <rPh sb="102" eb="104">
      <t>ヒリツ</t>
    </rPh>
    <rPh sb="106" eb="108">
      <t>ルイジ</t>
    </rPh>
    <rPh sb="108" eb="110">
      <t>ダンタイ</t>
    </rPh>
    <rPh sb="111" eb="113">
      <t>ヒカク</t>
    </rPh>
    <rPh sb="116" eb="117">
      <t>ヒク</t>
    </rPh>
    <rPh sb="118" eb="120">
      <t>スウチ</t>
    </rPh>
    <rPh sb="128" eb="131">
      <t>イッパンテキ</t>
    </rPh>
    <rPh sb="136" eb="138">
      <t>イジョウ</t>
    </rPh>
    <rPh sb="144" eb="145">
      <t>ノゾ</t>
    </rPh>
    <rPh sb="157" eb="159">
      <t>ゲンジョウ</t>
    </rPh>
    <rPh sb="161" eb="163">
      <t>ホユウ</t>
    </rPh>
    <rPh sb="163" eb="165">
      <t>ゲンキン</t>
    </rPh>
    <rPh sb="166" eb="167">
      <t>スク</t>
    </rPh>
    <rPh sb="169" eb="171">
      <t>ジョウキョウ</t>
    </rPh>
    <rPh sb="174" eb="176">
      <t>リュウドウ</t>
    </rPh>
    <rPh sb="176" eb="178">
      <t>ヒリツ</t>
    </rPh>
    <rPh sb="179" eb="180">
      <t>ヒク</t>
    </rPh>
    <rPh sb="181" eb="183">
      <t>ヨウイン</t>
    </rPh>
    <rPh sb="187" eb="188">
      <t>オモ</t>
    </rPh>
    <rPh sb="190" eb="193">
      <t>キギョウサイ</t>
    </rPh>
    <rPh sb="193" eb="196">
      <t>ショウカンキン</t>
    </rPh>
    <rPh sb="197" eb="199">
      <t>タガク</t>
    </rPh>
    <rPh sb="212" eb="215">
      <t>ショウカンジ</t>
    </rPh>
    <rPh sb="217" eb="219">
      <t>イチジ</t>
    </rPh>
    <rPh sb="219" eb="221">
      <t>カリイレ</t>
    </rPh>
    <rPh sb="226" eb="228">
      <t>シキン</t>
    </rPh>
    <rPh sb="228" eb="229">
      <t>ク</t>
    </rPh>
    <rPh sb="231" eb="232">
      <t>キビ</t>
    </rPh>
    <rPh sb="234" eb="236">
      <t>ジョウキョウ</t>
    </rPh>
    <rPh sb="246" eb="249">
      <t>キギョウサイ</t>
    </rPh>
    <rPh sb="249" eb="251">
      <t>ザンダカ</t>
    </rPh>
    <rPh sb="251" eb="252">
      <t>タイ</t>
    </rPh>
    <rPh sb="252" eb="254">
      <t>ジギョウ</t>
    </rPh>
    <rPh sb="254" eb="256">
      <t>キボ</t>
    </rPh>
    <rPh sb="256" eb="258">
      <t>ヒリツ</t>
    </rPh>
    <rPh sb="260" eb="263">
      <t>シヨウリョウ</t>
    </rPh>
    <rPh sb="263" eb="265">
      <t>シュウニュウ</t>
    </rPh>
    <rPh sb="266" eb="267">
      <t>タイ</t>
    </rPh>
    <rPh sb="269" eb="272">
      <t>キギョウサイ</t>
    </rPh>
    <rPh sb="272" eb="274">
      <t>ザンダカ</t>
    </rPh>
    <rPh sb="275" eb="277">
      <t>ワリアイ</t>
    </rPh>
    <rPh sb="284" eb="287">
      <t>ロウキュウカ</t>
    </rPh>
    <rPh sb="289" eb="291">
      <t>シセツ</t>
    </rPh>
    <rPh sb="292" eb="294">
      <t>コウシン</t>
    </rPh>
    <rPh sb="294" eb="295">
      <t>ナド</t>
    </rPh>
    <rPh sb="296" eb="297">
      <t>オコナ</t>
    </rPh>
    <rPh sb="307" eb="309">
      <t>ゾウカ</t>
    </rPh>
    <rPh sb="309" eb="311">
      <t>ケイコウ</t>
    </rPh>
    <rPh sb="319" eb="321">
      <t>ケイヒ</t>
    </rPh>
    <rPh sb="321" eb="324">
      <t>カイシュウリツ</t>
    </rPh>
    <rPh sb="331" eb="333">
      <t>シタマワ</t>
    </rPh>
    <rPh sb="338" eb="340">
      <t>オスイ</t>
    </rPh>
    <rPh sb="340" eb="342">
      <t>ショリ</t>
    </rPh>
    <rPh sb="343" eb="344">
      <t>ヨウ</t>
    </rPh>
    <rPh sb="346" eb="348">
      <t>ケイヒ</t>
    </rPh>
    <rPh sb="349" eb="352">
      <t>シヨウリョウ</t>
    </rPh>
    <rPh sb="353" eb="354">
      <t>マカナ</t>
    </rPh>
    <rPh sb="362" eb="363">
      <t>アラワ</t>
    </rPh>
    <rPh sb="369" eb="371">
      <t>コンゴ</t>
    </rPh>
    <rPh sb="372" eb="374">
      <t>カダイ</t>
    </rPh>
    <rPh sb="378" eb="380">
      <t>シヨウ</t>
    </rPh>
    <rPh sb="380" eb="382">
      <t>リョウキン</t>
    </rPh>
    <rPh sb="382" eb="384">
      <t>カイテイ</t>
    </rPh>
    <rPh sb="386" eb="388">
      <t>テキセイ</t>
    </rPh>
    <rPh sb="389" eb="392">
      <t>シヨウリョウ</t>
    </rPh>
    <rPh sb="392" eb="394">
      <t>シュウニュウ</t>
    </rPh>
    <rPh sb="395" eb="397">
      <t>カクホ</t>
    </rPh>
    <rPh sb="398" eb="400">
      <t>カダイ</t>
    </rPh>
    <rPh sb="410" eb="412">
      <t>オスイ</t>
    </rPh>
    <rPh sb="412" eb="414">
      <t>ショリ</t>
    </rPh>
    <rPh sb="414" eb="416">
      <t>ゲンカ</t>
    </rPh>
    <rPh sb="418" eb="420">
      <t>ゼンコク</t>
    </rPh>
    <rPh sb="420" eb="422">
      <t>ヘイキン</t>
    </rPh>
    <rPh sb="423" eb="425">
      <t>ウワマワ</t>
    </rPh>
    <rPh sb="432" eb="434">
      <t>ルイジ</t>
    </rPh>
    <rPh sb="434" eb="436">
      <t>ダンタイ</t>
    </rPh>
    <rPh sb="436" eb="438">
      <t>ヘイキン</t>
    </rPh>
    <rPh sb="441" eb="442">
      <t>ヒク</t>
    </rPh>
    <rPh sb="443" eb="445">
      <t>ジョウキョウ</t>
    </rPh>
    <rPh sb="455" eb="457">
      <t>シセツ</t>
    </rPh>
    <rPh sb="457" eb="460">
      <t>リヨウリツ</t>
    </rPh>
    <rPh sb="471" eb="472">
      <t>ヨコ</t>
    </rPh>
    <rPh sb="475" eb="477">
      <t>ジョウタイ</t>
    </rPh>
    <rPh sb="481" eb="483">
      <t>ルイジ</t>
    </rPh>
    <rPh sb="483" eb="485">
      <t>ダンタイ</t>
    </rPh>
    <rPh sb="485" eb="487">
      <t>ヘイキン</t>
    </rPh>
    <rPh sb="488" eb="490">
      <t>ゼンコク</t>
    </rPh>
    <rPh sb="490" eb="492">
      <t>ヘイキン</t>
    </rPh>
    <rPh sb="495" eb="496">
      <t>タカ</t>
    </rPh>
    <rPh sb="497" eb="499">
      <t>スウチ</t>
    </rPh>
    <rPh sb="505" eb="507">
      <t>シセツ</t>
    </rPh>
    <rPh sb="508" eb="511">
      <t>コウリツテキ</t>
    </rPh>
    <rPh sb="512" eb="514">
      <t>リヨウ</t>
    </rPh>
    <rPh sb="520" eb="521">
      <t>イ</t>
    </rPh>
    <rPh sb="527" eb="530">
      <t>スイセンカ</t>
    </rPh>
    <rPh sb="530" eb="531">
      <t>リツ</t>
    </rPh>
    <rPh sb="533" eb="535">
      <t>スイセン</t>
    </rPh>
    <rPh sb="535" eb="536">
      <t>カ</t>
    </rPh>
    <rPh sb="536" eb="538">
      <t>ジンコウ</t>
    </rPh>
    <rPh sb="539" eb="541">
      <t>ゾウカ</t>
    </rPh>
    <rPh sb="542" eb="543">
      <t>トモナ</t>
    </rPh>
    <rPh sb="544" eb="546">
      <t>ジョウショウ</t>
    </rPh>
    <rPh sb="553" eb="555">
      <t>ショリ</t>
    </rPh>
    <rPh sb="555" eb="558">
      <t>クイキナイ</t>
    </rPh>
    <rPh sb="559" eb="561">
      <t>ゼンタイ</t>
    </rPh>
    <rPh sb="561" eb="563">
      <t>ジンコウ</t>
    </rPh>
    <rPh sb="564" eb="566">
      <t>ゲンショウ</t>
    </rPh>
    <rPh sb="572" eb="573">
      <t>オオ</t>
    </rPh>
    <rPh sb="575" eb="577">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</si>
</sst>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50-4F0E-94ED-F525539A2D05}"/>
            </c:ext>
          </c:extLst>
        </c:ser>
        <c:dLbls>
          <c:showLegendKey val="0"/>
          <c:showVal val="0"/>
          <c:showCatName val="0"/>
          <c:showSerName val="0"/>
          <c:showPercent val="0"/>
          <c:showBubbleSize val="0"/>
        </c:dLbls>
        <c:gapWidth val="150"/>
        <c:axId val="-1209752944"/>
        <c:axId val="-120975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c:ext xmlns:c16="http://schemas.microsoft.com/office/drawing/2014/chart" uri="{C3380CC4-5D6E-409C-BE32-E72D297353CC}">
              <c16:uniqueId val="{00000001-FE50-4F0E-94ED-F525539A2D05}"/>
            </c:ext>
          </c:extLst>
        </c:ser>
        <c:dLbls>
          <c:showLegendKey val="0"/>
          <c:showVal val="0"/>
          <c:showCatName val="0"/>
          <c:showSerName val="0"/>
          <c:showPercent val="0"/>
          <c:showBubbleSize val="0"/>
        </c:dLbls>
        <c:marker val="1"/>
        <c:smooth val="0"/>
        <c:axId val="-1209752944"/>
        <c:axId val="-1209751856"/>
      </c:lineChart>
      <c:dateAx>
        <c:axId val="-1209752944"/>
        <c:scaling>
          <c:orientation val="minMax"/>
        </c:scaling>
        <c:delete val="1"/>
        <c:axPos val="b"/>
        <c:numFmt formatCode="&quot;H&quot;yy" sourceLinked="1"/>
        <c:majorTickMark val="none"/>
        <c:minorTickMark val="none"/>
        <c:tickLblPos val="none"/>
        <c:crossAx val="-1209751856"/>
        <c:crosses val="autoZero"/>
        <c:auto val="1"/>
        <c:lblOffset val="100"/>
        <c:baseTimeUnit val="years"/>
      </c:dateAx>
      <c:valAx>
        <c:axId val="-120975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5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75.010000000000005</c:v>
                </c:pt>
                <c:pt idx="1">
                  <c:v>74.930000000000007</c:v>
                </c:pt>
                <c:pt idx="2">
                  <c:v>75</c:v>
                </c:pt>
                <c:pt idx="3">
                  <c:v>74.05</c:v>
                </c:pt>
                <c:pt idx="4">
                  <c:v>73.569999999999993</c:v>
                </c:pt>
              </c:numCache>
            </c:numRef>
          </c:val>
          <c:extLst>
            <c:ext xmlns:c16="http://schemas.microsoft.com/office/drawing/2014/chart" uri="{C3380CC4-5D6E-409C-BE32-E72D297353CC}">
              <c16:uniqueId val="{00000000-A14A-4B5E-A751-2DE1DBDB51C4}"/>
            </c:ext>
          </c:extLst>
        </c:ser>
        <c:dLbls>
          <c:showLegendKey val="0"/>
          <c:showVal val="0"/>
          <c:showCatName val="0"/>
          <c:showSerName val="0"/>
          <c:showPercent val="0"/>
          <c:showBubbleSize val="0"/>
        </c:dLbls>
        <c:gapWidth val="150"/>
        <c:axId val="-1153293664"/>
        <c:axId val="-11532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c:ext xmlns:c16="http://schemas.microsoft.com/office/drawing/2014/chart" uri="{C3380CC4-5D6E-409C-BE32-E72D297353CC}">
              <c16:uniqueId val="{00000001-A14A-4B5E-A751-2DE1DBDB51C4}"/>
            </c:ext>
          </c:extLst>
        </c:ser>
        <c:dLbls>
          <c:showLegendKey val="0"/>
          <c:showVal val="0"/>
          <c:showCatName val="0"/>
          <c:showSerName val="0"/>
          <c:showPercent val="0"/>
          <c:showBubbleSize val="0"/>
        </c:dLbls>
        <c:marker val="1"/>
        <c:smooth val="0"/>
        <c:axId val="-1153293664"/>
        <c:axId val="-1153295296"/>
      </c:lineChart>
      <c:dateAx>
        <c:axId val="-1153293664"/>
        <c:scaling>
          <c:orientation val="minMax"/>
        </c:scaling>
        <c:delete val="1"/>
        <c:axPos val="b"/>
        <c:numFmt formatCode="&quot;H&quot;yy" sourceLinked="1"/>
        <c:majorTickMark val="none"/>
        <c:minorTickMark val="none"/>
        <c:tickLblPos val="none"/>
        <c:crossAx val="-1153295296"/>
        <c:crosses val="autoZero"/>
        <c:auto val="1"/>
        <c:lblOffset val="100"/>
        <c:baseTimeUnit val="years"/>
      </c:dateAx>
      <c:valAx>
        <c:axId val="-115329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2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92.16</c:v>
                </c:pt>
                <c:pt idx="1">
                  <c:v>92.44</c:v>
                </c:pt>
                <c:pt idx="2">
                  <c:v>92.7</c:v>
                </c:pt>
                <c:pt idx="3">
                  <c:v>91.96</c:v>
                </c:pt>
                <c:pt idx="4">
                  <c:v>92.9</c:v>
                </c:pt>
              </c:numCache>
            </c:numRef>
          </c:val>
          <c:extLst>
            <c:ext xmlns:c16="http://schemas.microsoft.com/office/drawing/2014/chart" uri="{C3380CC4-5D6E-409C-BE32-E72D297353CC}">
              <c16:uniqueId val="{00000000-CAC4-4DE9-AFE2-FDA7A9201A8A}"/>
            </c:ext>
          </c:extLst>
        </c:ser>
        <c:dLbls>
          <c:showLegendKey val="0"/>
          <c:showVal val="0"/>
          <c:showCatName val="0"/>
          <c:showSerName val="0"/>
          <c:showPercent val="0"/>
          <c:showBubbleSize val="0"/>
        </c:dLbls>
        <c:gapWidth val="150"/>
        <c:axId val="-1153306176"/>
        <c:axId val="-115330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c:ext xmlns:c16="http://schemas.microsoft.com/office/drawing/2014/chart" uri="{C3380CC4-5D6E-409C-BE32-E72D297353CC}">
              <c16:uniqueId val="{00000001-CAC4-4DE9-AFE2-FDA7A9201A8A}"/>
            </c:ext>
          </c:extLst>
        </c:ser>
        <c:dLbls>
          <c:showLegendKey val="0"/>
          <c:showVal val="0"/>
          <c:showCatName val="0"/>
          <c:showSerName val="0"/>
          <c:showPercent val="0"/>
          <c:showBubbleSize val="0"/>
        </c:dLbls>
        <c:marker val="1"/>
        <c:smooth val="0"/>
        <c:axId val="-1153306176"/>
        <c:axId val="-1153300192"/>
      </c:lineChart>
      <c:dateAx>
        <c:axId val="-1153306176"/>
        <c:scaling>
          <c:orientation val="minMax"/>
        </c:scaling>
        <c:delete val="1"/>
        <c:axPos val="b"/>
        <c:numFmt formatCode="&quot;H&quot;yy" sourceLinked="1"/>
        <c:majorTickMark val="none"/>
        <c:minorTickMark val="none"/>
        <c:tickLblPos val="none"/>
        <c:crossAx val="-1153300192"/>
        <c:crosses val="autoZero"/>
        <c:auto val="1"/>
        <c:lblOffset val="100"/>
        <c:baseTimeUnit val="years"/>
      </c:dateAx>
      <c:valAx>
        <c:axId val="-115330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3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111.2</c:v>
                </c:pt>
                <c:pt idx="1">
                  <c:v>113.41</c:v>
                </c:pt>
                <c:pt idx="2">
                  <c:v>114.23</c:v>
                </c:pt>
                <c:pt idx="3">
                  <c:v>116.55</c:v>
                </c:pt>
                <c:pt idx="4">
                  <c:v>119.95</c:v>
                </c:pt>
              </c:numCache>
            </c:numRef>
          </c:val>
          <c:extLst>
            <c:ext xmlns:c16="http://schemas.microsoft.com/office/drawing/2014/chart" uri="{C3380CC4-5D6E-409C-BE32-E72D297353CC}">
              <c16:uniqueId val="{00000000-BE35-461C-A4EA-97BB3683F37A}"/>
            </c:ext>
          </c:extLst>
        </c:ser>
        <c:dLbls>
          <c:showLegendKey val="0"/>
          <c:showVal val="0"/>
          <c:showCatName val="0"/>
          <c:showSerName val="0"/>
          <c:showPercent val="0"/>
          <c:showBubbleSize val="0"/>
        </c:dLbls>
        <c:gapWidth val="150"/>
        <c:axId val="-1209745328"/>
        <c:axId val="-120974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c:ext xmlns:c16="http://schemas.microsoft.com/office/drawing/2014/chart" uri="{C3380CC4-5D6E-409C-BE32-E72D297353CC}">
              <c16:uniqueId val="{00000001-BE35-461C-A4EA-97BB3683F37A}"/>
            </c:ext>
          </c:extLst>
        </c:ser>
        <c:dLbls>
          <c:showLegendKey val="0"/>
          <c:showVal val="0"/>
          <c:showCatName val="0"/>
          <c:showSerName val="0"/>
          <c:showPercent val="0"/>
          <c:showBubbleSize val="0"/>
        </c:dLbls>
        <c:marker val="1"/>
        <c:smooth val="0"/>
        <c:axId val="-1209745328"/>
        <c:axId val="-1209746960"/>
      </c:lineChart>
      <c:dateAx>
        <c:axId val="-1209745328"/>
        <c:scaling>
          <c:orientation val="minMax"/>
        </c:scaling>
        <c:delete val="1"/>
        <c:axPos val="b"/>
        <c:numFmt formatCode="&quot;H&quot;yy" sourceLinked="1"/>
        <c:majorTickMark val="none"/>
        <c:minorTickMark val="none"/>
        <c:tickLblPos val="none"/>
        <c:crossAx val="-1209746960"/>
        <c:crosses val="autoZero"/>
        <c:auto val="1"/>
        <c:lblOffset val="100"/>
        <c:baseTimeUnit val="years"/>
      </c:dateAx>
      <c:valAx>
        <c:axId val="-120974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4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14.24</c:v>
                </c:pt>
                <c:pt idx="1">
                  <c:v>17.260000000000002</c:v>
                </c:pt>
                <c:pt idx="2">
                  <c:v>20.170000000000002</c:v>
                </c:pt>
                <c:pt idx="3">
                  <c:v>23.11</c:v>
                </c:pt>
                <c:pt idx="4">
                  <c:v>25.87</c:v>
                </c:pt>
              </c:numCache>
            </c:numRef>
          </c:val>
          <c:extLst>
            <c:ext xmlns:c16="http://schemas.microsoft.com/office/drawing/2014/chart" uri="{C3380CC4-5D6E-409C-BE32-E72D297353CC}">
              <c16:uniqueId val="{00000000-73E5-49EB-8DC8-56B8889B3AA6}"/>
            </c:ext>
          </c:extLst>
        </c:ser>
        <c:dLbls>
          <c:showLegendKey val="0"/>
          <c:showVal val="0"/>
          <c:showCatName val="0"/>
          <c:showSerName val="0"/>
          <c:showPercent val="0"/>
          <c:showBubbleSize val="0"/>
        </c:dLbls>
        <c:gapWidth val="150"/>
        <c:axId val="-1209744784"/>
        <c:axId val="-120974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c:ext xmlns:c16="http://schemas.microsoft.com/office/drawing/2014/chart" uri="{C3380CC4-5D6E-409C-BE32-E72D297353CC}">
              <c16:uniqueId val="{00000001-73E5-49EB-8DC8-56B8889B3AA6}"/>
            </c:ext>
          </c:extLst>
        </c:ser>
        <c:dLbls>
          <c:showLegendKey val="0"/>
          <c:showVal val="0"/>
          <c:showCatName val="0"/>
          <c:showSerName val="0"/>
          <c:showPercent val="0"/>
          <c:showBubbleSize val="0"/>
        </c:dLbls>
        <c:marker val="1"/>
        <c:smooth val="0"/>
        <c:axId val="-1209744784"/>
        <c:axId val="-1209744240"/>
      </c:lineChart>
      <c:dateAx>
        <c:axId val="-1209744784"/>
        <c:scaling>
          <c:orientation val="minMax"/>
        </c:scaling>
        <c:delete val="1"/>
        <c:axPos val="b"/>
        <c:numFmt formatCode="&quot;H&quot;yy" sourceLinked="1"/>
        <c:majorTickMark val="none"/>
        <c:minorTickMark val="none"/>
        <c:tickLblPos val="none"/>
        <c:crossAx val="-1209744240"/>
        <c:crosses val="autoZero"/>
        <c:auto val="1"/>
        <c:lblOffset val="100"/>
        <c:baseTimeUnit val="years"/>
      </c:dateAx>
      <c:valAx>
        <c:axId val="-120974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4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0.46</c:v>
                </c:pt>
                <c:pt idx="1">
                  <c:v>0.53</c:v>
                </c:pt>
                <c:pt idx="2">
                  <c:v>0.59</c:v>
                </c:pt>
                <c:pt idx="3">
                  <c:v>0.68</c:v>
                </c:pt>
                <c:pt idx="4">
                  <c:v>0.8</c:v>
                </c:pt>
              </c:numCache>
            </c:numRef>
          </c:val>
          <c:extLst>
            <c:ext xmlns:c16="http://schemas.microsoft.com/office/drawing/2014/chart" uri="{C3380CC4-5D6E-409C-BE32-E72D297353CC}">
              <c16:uniqueId val="{00000000-F988-416C-8062-C6AECFC62BB0}"/>
            </c:ext>
          </c:extLst>
        </c:ser>
        <c:dLbls>
          <c:showLegendKey val="0"/>
          <c:showVal val="0"/>
          <c:showCatName val="0"/>
          <c:showSerName val="0"/>
          <c:showPercent val="0"/>
          <c:showBubbleSize val="0"/>
        </c:dLbls>
        <c:gapWidth val="150"/>
        <c:axId val="-1209755120"/>
        <c:axId val="-149302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c:ext xmlns:c16="http://schemas.microsoft.com/office/drawing/2014/chart" uri="{C3380CC4-5D6E-409C-BE32-E72D297353CC}">
              <c16:uniqueId val="{00000001-F988-416C-8062-C6AECFC62BB0}"/>
            </c:ext>
          </c:extLst>
        </c:ser>
        <c:dLbls>
          <c:showLegendKey val="0"/>
          <c:showVal val="0"/>
          <c:showCatName val="0"/>
          <c:showSerName val="0"/>
          <c:showPercent val="0"/>
          <c:showBubbleSize val="0"/>
        </c:dLbls>
        <c:marker val="1"/>
        <c:smooth val="0"/>
        <c:axId val="-1209755120"/>
        <c:axId val="-1493023584"/>
      </c:lineChart>
      <c:dateAx>
        <c:axId val="-1209755120"/>
        <c:scaling>
          <c:orientation val="minMax"/>
        </c:scaling>
        <c:delete val="1"/>
        <c:axPos val="b"/>
        <c:numFmt formatCode="&quot;H&quot;yy" sourceLinked="1"/>
        <c:majorTickMark val="none"/>
        <c:minorTickMark val="none"/>
        <c:tickLblPos val="none"/>
        <c:crossAx val="-1493023584"/>
        <c:crosses val="autoZero"/>
        <c:auto val="1"/>
        <c:lblOffset val="100"/>
        <c:baseTimeUnit val="years"/>
      </c:dateAx>
      <c:valAx>
        <c:axId val="-149302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75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C2-4AB9-A605-E1CFED5FF80B}"/>
            </c:ext>
          </c:extLst>
        </c:ser>
        <c:dLbls>
          <c:showLegendKey val="0"/>
          <c:showVal val="0"/>
          <c:showCatName val="0"/>
          <c:showSerName val="0"/>
          <c:showPercent val="0"/>
          <c:showBubbleSize val="0"/>
        </c:dLbls>
        <c:gapWidth val="150"/>
        <c:axId val="-1493023040"/>
        <c:axId val="-115330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c:ext xmlns:c16="http://schemas.microsoft.com/office/drawing/2014/chart" uri="{C3380CC4-5D6E-409C-BE32-E72D297353CC}">
              <c16:uniqueId val="{00000001-A0C2-4AB9-A605-E1CFED5FF80B}"/>
            </c:ext>
          </c:extLst>
        </c:ser>
        <c:dLbls>
          <c:showLegendKey val="0"/>
          <c:showVal val="0"/>
          <c:showCatName val="0"/>
          <c:showSerName val="0"/>
          <c:showPercent val="0"/>
          <c:showBubbleSize val="0"/>
        </c:dLbls>
        <c:marker val="1"/>
        <c:smooth val="0"/>
        <c:axId val="-1493023040"/>
        <c:axId val="-1153307264"/>
      </c:lineChart>
      <c:dateAx>
        <c:axId val="-1493023040"/>
        <c:scaling>
          <c:orientation val="minMax"/>
        </c:scaling>
        <c:delete val="1"/>
        <c:axPos val="b"/>
        <c:numFmt formatCode="&quot;H&quot;yy" sourceLinked="1"/>
        <c:majorTickMark val="none"/>
        <c:minorTickMark val="none"/>
        <c:tickLblPos val="none"/>
        <c:crossAx val="-1153307264"/>
        <c:crosses val="autoZero"/>
        <c:auto val="1"/>
        <c:lblOffset val="100"/>
        <c:baseTimeUnit val="years"/>
      </c:dateAx>
      <c:valAx>
        <c:axId val="-1153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0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36.01</c:v>
                </c:pt>
                <c:pt idx="1">
                  <c:v>36.01</c:v>
                </c:pt>
                <c:pt idx="2">
                  <c:v>32.43</c:v>
                </c:pt>
                <c:pt idx="3">
                  <c:v>29.51</c:v>
                </c:pt>
                <c:pt idx="4">
                  <c:v>32.270000000000003</c:v>
                </c:pt>
              </c:numCache>
            </c:numRef>
          </c:val>
          <c:extLst>
            <c:ext xmlns:c16="http://schemas.microsoft.com/office/drawing/2014/chart" uri="{C3380CC4-5D6E-409C-BE32-E72D297353CC}">
              <c16:uniqueId val="{00000000-154A-41C2-9EEF-C1E4BF21CE08}"/>
            </c:ext>
          </c:extLst>
        </c:ser>
        <c:dLbls>
          <c:showLegendKey val="0"/>
          <c:showVal val="0"/>
          <c:showCatName val="0"/>
          <c:showSerName val="0"/>
          <c:showPercent val="0"/>
          <c:showBubbleSize val="0"/>
        </c:dLbls>
        <c:gapWidth val="150"/>
        <c:axId val="-1153302368"/>
        <c:axId val="-115329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c:ext xmlns:c16="http://schemas.microsoft.com/office/drawing/2014/chart" uri="{C3380CC4-5D6E-409C-BE32-E72D297353CC}">
              <c16:uniqueId val="{00000001-154A-41C2-9EEF-C1E4BF21CE08}"/>
            </c:ext>
          </c:extLst>
        </c:ser>
        <c:dLbls>
          <c:showLegendKey val="0"/>
          <c:showVal val="0"/>
          <c:showCatName val="0"/>
          <c:showSerName val="0"/>
          <c:showPercent val="0"/>
          <c:showBubbleSize val="0"/>
        </c:dLbls>
        <c:marker val="1"/>
        <c:smooth val="0"/>
        <c:axId val="-1153302368"/>
        <c:axId val="-1153294752"/>
      </c:lineChart>
      <c:dateAx>
        <c:axId val="-1153302368"/>
        <c:scaling>
          <c:orientation val="minMax"/>
        </c:scaling>
        <c:delete val="1"/>
        <c:axPos val="b"/>
        <c:numFmt formatCode="&quot;H&quot;yy" sourceLinked="1"/>
        <c:majorTickMark val="none"/>
        <c:minorTickMark val="none"/>
        <c:tickLblPos val="none"/>
        <c:crossAx val="-1153294752"/>
        <c:crosses val="autoZero"/>
        <c:auto val="1"/>
        <c:lblOffset val="100"/>
        <c:baseTimeUnit val="years"/>
      </c:dateAx>
      <c:valAx>
        <c:axId val="-115329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30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461.45</c:v>
                </c:pt>
                <c:pt idx="1">
                  <c:v>549.04</c:v>
                </c:pt>
                <c:pt idx="2">
                  <c:v>666.88</c:v>
                </c:pt>
                <c:pt idx="3">
                  <c:v>668.35</c:v>
                </c:pt>
                <c:pt idx="4">
                  <c:v>704.99</c:v>
                </c:pt>
              </c:numCache>
            </c:numRef>
          </c:val>
          <c:extLst>
            <c:ext xmlns:c16="http://schemas.microsoft.com/office/drawing/2014/chart" uri="{C3380CC4-5D6E-409C-BE32-E72D297353CC}">
              <c16:uniqueId val="{00000000-F370-4E74-BF31-33B157E96505}"/>
            </c:ext>
          </c:extLst>
        </c:ser>
        <c:dLbls>
          <c:showLegendKey val="0"/>
          <c:showVal val="0"/>
          <c:showCatName val="0"/>
          <c:showSerName val="0"/>
          <c:showPercent val="0"/>
          <c:showBubbleSize val="0"/>
        </c:dLbls>
        <c:gapWidth val="150"/>
        <c:axId val="-1153294208"/>
        <c:axId val="-115329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c:ext xmlns:c16="http://schemas.microsoft.com/office/drawing/2014/chart" uri="{C3380CC4-5D6E-409C-BE32-E72D297353CC}">
              <c16:uniqueId val="{00000001-F370-4E74-BF31-33B157E96505}"/>
            </c:ext>
          </c:extLst>
        </c:ser>
        <c:dLbls>
          <c:showLegendKey val="0"/>
          <c:showVal val="0"/>
          <c:showCatName val="0"/>
          <c:showSerName val="0"/>
          <c:showPercent val="0"/>
          <c:showBubbleSize val="0"/>
        </c:dLbls>
        <c:marker val="1"/>
        <c:smooth val="0"/>
        <c:axId val="-1153294208"/>
        <c:axId val="-1153293120"/>
      </c:lineChart>
      <c:dateAx>
        <c:axId val="-1153294208"/>
        <c:scaling>
          <c:orientation val="minMax"/>
        </c:scaling>
        <c:delete val="1"/>
        <c:axPos val="b"/>
        <c:numFmt formatCode="&quot;H&quot;yy" sourceLinked="1"/>
        <c:majorTickMark val="none"/>
        <c:minorTickMark val="none"/>
        <c:tickLblPos val="none"/>
        <c:crossAx val="-1153293120"/>
        <c:crosses val="autoZero"/>
        <c:auto val="1"/>
        <c:lblOffset val="100"/>
        <c:baseTimeUnit val="years"/>
      </c:dateAx>
      <c:valAx>
        <c:axId val="-115329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2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88.16</c:v>
                </c:pt>
                <c:pt idx="1">
                  <c:v>86.23</c:v>
                </c:pt>
                <c:pt idx="2">
                  <c:v>88.3</c:v>
                </c:pt>
                <c:pt idx="3">
                  <c:v>90.78</c:v>
                </c:pt>
                <c:pt idx="4">
                  <c:v>91.52</c:v>
                </c:pt>
              </c:numCache>
            </c:numRef>
          </c:val>
          <c:extLst>
            <c:ext xmlns:c16="http://schemas.microsoft.com/office/drawing/2014/chart" uri="{C3380CC4-5D6E-409C-BE32-E72D297353CC}">
              <c16:uniqueId val="{00000000-0432-4A09-8BA3-D3910A448F43}"/>
            </c:ext>
          </c:extLst>
        </c:ser>
        <c:dLbls>
          <c:showLegendKey val="0"/>
          <c:showVal val="0"/>
          <c:showCatName val="0"/>
          <c:showSerName val="0"/>
          <c:showPercent val="0"/>
          <c:showBubbleSize val="0"/>
        </c:dLbls>
        <c:gapWidth val="150"/>
        <c:axId val="-1153301280"/>
        <c:axId val="-115330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c:ext xmlns:c16="http://schemas.microsoft.com/office/drawing/2014/chart" uri="{C3380CC4-5D6E-409C-BE32-E72D297353CC}">
              <c16:uniqueId val="{00000001-0432-4A09-8BA3-D3910A448F43}"/>
            </c:ext>
          </c:extLst>
        </c:ser>
        <c:dLbls>
          <c:showLegendKey val="0"/>
          <c:showVal val="0"/>
          <c:showCatName val="0"/>
          <c:showSerName val="0"/>
          <c:showPercent val="0"/>
          <c:showBubbleSize val="0"/>
        </c:dLbls>
        <c:marker val="1"/>
        <c:smooth val="0"/>
        <c:axId val="-1153301280"/>
        <c:axId val="-1153303456"/>
      </c:lineChart>
      <c:dateAx>
        <c:axId val="-1153301280"/>
        <c:scaling>
          <c:orientation val="minMax"/>
        </c:scaling>
        <c:delete val="1"/>
        <c:axPos val="b"/>
        <c:numFmt formatCode="&quot;H&quot;yy" sourceLinked="1"/>
        <c:majorTickMark val="none"/>
        <c:minorTickMark val="none"/>
        <c:tickLblPos val="none"/>
        <c:crossAx val="-1153303456"/>
        <c:crosses val="autoZero"/>
        <c:auto val="1"/>
        <c:lblOffset val="100"/>
        <c:baseTimeUnit val="years"/>
      </c:dateAx>
      <c:valAx>
        <c:axId val="-115330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3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141.65</c:v>
                </c:pt>
                <c:pt idx="1">
                  <c:v>145.43</c:v>
                </c:pt>
                <c:pt idx="2">
                  <c:v>142.72999999999999</c:v>
                </c:pt>
                <c:pt idx="3">
                  <c:v>138.63</c:v>
                </c:pt>
                <c:pt idx="4">
                  <c:v>138.27000000000001</c:v>
                </c:pt>
              </c:numCache>
            </c:numRef>
          </c:val>
          <c:extLst>
            <c:ext xmlns:c16="http://schemas.microsoft.com/office/drawing/2014/chart" uri="{C3380CC4-5D6E-409C-BE32-E72D297353CC}">
              <c16:uniqueId val="{00000000-E15B-40F0-AD80-C1BA80801CD4}"/>
            </c:ext>
          </c:extLst>
        </c:ser>
        <c:dLbls>
          <c:showLegendKey val="0"/>
          <c:showVal val="0"/>
          <c:showCatName val="0"/>
          <c:showSerName val="0"/>
          <c:showPercent val="0"/>
          <c:showBubbleSize val="0"/>
        </c:dLbls>
        <c:gapWidth val="150"/>
        <c:axId val="-1153295840"/>
        <c:axId val="-115330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c:ext xmlns:c16="http://schemas.microsoft.com/office/drawing/2014/chart" uri="{C3380CC4-5D6E-409C-BE32-E72D297353CC}">
              <c16:uniqueId val="{00000001-E15B-40F0-AD80-C1BA80801CD4}"/>
            </c:ext>
          </c:extLst>
        </c:ser>
        <c:dLbls>
          <c:showLegendKey val="0"/>
          <c:showVal val="0"/>
          <c:showCatName val="0"/>
          <c:showSerName val="0"/>
          <c:showPercent val="0"/>
          <c:showBubbleSize val="0"/>
        </c:dLbls>
        <c:marker val="1"/>
        <c:smooth val="0"/>
        <c:axId val="-1153295840"/>
        <c:axId val="-1153305088"/>
      </c:lineChart>
      <c:dateAx>
        <c:axId val="-1153295840"/>
        <c:scaling>
          <c:orientation val="minMax"/>
        </c:scaling>
        <c:delete val="1"/>
        <c:axPos val="b"/>
        <c:numFmt formatCode="&quot;H&quot;yy" sourceLinked="1"/>
        <c:majorTickMark val="none"/>
        <c:minorTickMark val="none"/>
        <c:tickLblPos val="none"/>
        <c:crossAx val="-1153305088"/>
        <c:crosses val="autoZero"/>
        <c:auto val="1"/>
        <c:lblOffset val="100"/>
        <c:baseTimeUnit val="years"/>
      </c:dateAx>
      <c:valAx>
        <c:axId val="-11533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2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日向市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45">
        <f>データ!S6</f>
        <v>59953</v>
      </c>
      <c r="AM8" s="45"/>
      <c r="AN8" s="45"/>
      <c r="AO8" s="45"/>
      <c r="AP8" s="45"/>
      <c r="AQ8" s="45"/>
      <c r="AR8" s="45"/>
      <c r="AS8" s="45"/>
      <c r="AT8" s="46">
        <f>データ!T6</f>
        <v>336.89</v>
      </c>
      <c r="AU8" s="46"/>
      <c r="AV8" s="46"/>
      <c r="AW8" s="46"/>
      <c r="AX8" s="46"/>
      <c r="AY8" s="46"/>
      <c r="AZ8" s="46"/>
      <c r="BA8" s="46"/>
      <c r="BB8" s="46">
        <f>データ!U6</f>
        <v>177.96</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52.52</v>
      </c>
      <c r="J10" s="46"/>
      <c r="K10" s="46"/>
      <c r="L10" s="46"/>
      <c r="M10" s="46"/>
      <c r="N10" s="46"/>
      <c r="O10" s="46"/>
      <c r="P10" s="46">
        <f>データ!P6</f>
        <v>58.7</v>
      </c>
      <c r="Q10" s="46"/>
      <c r="R10" s="46"/>
      <c r="S10" s="46"/>
      <c r="T10" s="46"/>
      <c r="U10" s="46"/>
      <c r="V10" s="46"/>
      <c r="W10" s="46">
        <f>データ!Q6</f>
        <v>92.16</v>
      </c>
      <c r="X10" s="46"/>
      <c r="Y10" s="46"/>
      <c r="Z10" s="46"/>
      <c r="AA10" s="46"/>
      <c r="AB10" s="46"/>
      <c r="AC10" s="46"/>
      <c r="AD10" s="45">
        <f>データ!R6</f>
        <v>2750</v>
      </c>
      <c r="AE10" s="45"/>
      <c r="AF10" s="45"/>
      <c r="AG10" s="45"/>
      <c r="AH10" s="45"/>
      <c r="AI10" s="45"/>
      <c r="AJ10" s="45"/>
      <c r="AK10" s="2"/>
      <c r="AL10" s="45">
        <f>データ!V6</f>
        <v>34984</v>
      </c>
      <c r="AM10" s="45"/>
      <c r="AN10" s="45"/>
      <c r="AO10" s="45"/>
      <c r="AP10" s="45"/>
      <c r="AQ10" s="45"/>
      <c r="AR10" s="45"/>
      <c r="AS10" s="45"/>
      <c r="AT10" s="46">
        <f>データ!W6</f>
        <v>8.49</v>
      </c>
      <c r="AU10" s="46"/>
      <c r="AV10" s="46"/>
      <c r="AW10" s="46"/>
      <c r="AX10" s="46"/>
      <c r="AY10" s="46"/>
      <c r="AZ10" s="46"/>
      <c r="BA10" s="46"/>
      <c r="BB10" s="46">
        <f>データ!X6</f>
        <v>4120.6099999999997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VBhG9ncoE9Og+g8zYPsg68rg/Fro9ObQLOqGKlBFwUNX++KogLFztPCmbT9DBZ24Cl8X5fLcjbqeDNQPhxcmug==" saltValue="PZqBvpsJjzqz2eOa61C1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452068</v>
      </c>
      <c r="D6" s="19">
        <f t="shared" si="3"/>
        <v>46</v>
      </c>
      <c r="E6" s="19">
        <f t="shared" si="3"/>
        <v>17</v>
      </c>
      <c r="F6" s="19">
        <f t="shared" si="3"/>
        <v>1</v>
      </c>
      <c r="G6" s="19">
        <f t="shared" si="3"/>
        <v>0</v>
      </c>
      <c r="H6" s="19" t="str">
        <f t="shared" si="3"/>
        <v>宮崎県　日向市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52.52</v>
      </c>
      <c r="P6" s="20">
        <f t="shared" si="3"/>
        <v>58.7</v>
      </c>
      <c r="Q6" s="20">
        <f t="shared" si="3"/>
        <v>92.16</v>
      </c>
      <c r="R6" s="20">
        <f t="shared" si="3"/>
        <v>2750</v>
      </c>
      <c r="S6" s="20">
        <f t="shared" si="3"/>
        <v>59953</v>
      </c>
      <c r="T6" s="20">
        <f t="shared" si="3"/>
        <v>336.89</v>
      </c>
      <c r="U6" s="20">
        <f t="shared" si="3"/>
        <v>177.96</v>
      </c>
      <c r="V6" s="20">
        <f t="shared" si="3"/>
        <v>34984</v>
      </c>
      <c r="W6" s="20">
        <f t="shared" si="3"/>
        <v>8.49</v>
      </c>
      <c r="X6" s="20">
        <f t="shared" si="3"/>
        <v>4120.6099999999997</v>
      </c>
      <c r="Y6" s="21">
        <f>IF(Y7="",NA(),Y7)</f>
        <v>111.2</v>
      </c>
      <c r="Z6" s="21">
        <f t="shared" ref="Z6:AH6" si="4">IF(Z7="",NA(),Z7)</f>
        <v>113.41</v>
      </c>
      <c r="AA6" s="21">
        <f t="shared" si="4"/>
        <v>114.23</v>
      </c>
      <c r="AB6" s="21">
        <f t="shared" si="4"/>
        <v>116.55</v>
      </c>
      <c r="AC6" s="21">
        <f t="shared" si="4"/>
        <v>119.95</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36.01</v>
      </c>
      <c r="AV6" s="21">
        <f t="shared" ref="AV6:BD6" si="6">IF(AV7="",NA(),AV7)</f>
        <v>36.01</v>
      </c>
      <c r="AW6" s="21">
        <f t="shared" si="6"/>
        <v>32.43</v>
      </c>
      <c r="AX6" s="21">
        <f t="shared" si="6"/>
        <v>29.51</v>
      </c>
      <c r="AY6" s="21">
        <f t="shared" si="6"/>
        <v>32.270000000000003</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461.45</v>
      </c>
      <c r="BG6" s="21">
        <f t="shared" ref="BG6:BO6" si="7">IF(BG7="",NA(),BG7)</f>
        <v>549.04</v>
      </c>
      <c r="BH6" s="21">
        <f t="shared" si="7"/>
        <v>666.88</v>
      </c>
      <c r="BI6" s="21">
        <f t="shared" si="7"/>
        <v>668.35</v>
      </c>
      <c r="BJ6" s="21">
        <f t="shared" si="7"/>
        <v>704.99</v>
      </c>
      <c r="BK6" s="21">
        <f t="shared" si="7"/>
        <v>799.41</v>
      </c>
      <c r="BL6" s="21">
        <f t="shared" si="7"/>
        <v>820.36</v>
      </c>
      <c r="BM6" s="21">
        <f t="shared" si="7"/>
        <v>847.44</v>
      </c>
      <c r="BN6" s="21">
        <f t="shared" si="7"/>
        <v>857.88</v>
      </c>
      <c r="BO6" s="21">
        <f t="shared" si="7"/>
        <v>825.1</v>
      </c>
      <c r="BP6" s="20" t="str">
        <f>IF(BP7="","",IF(BP7="-","【-】","【"&amp;SUBSTITUTE(TEXT(BP7,"#,##0.00"),"-","△")&amp;"】"))</f>
        <v>【669.11】</v>
      </c>
      <c r="BQ6" s="21">
        <f>IF(BQ7="",NA(),BQ7)</f>
        <v>88.16</v>
      </c>
      <c r="BR6" s="21">
        <f t="shared" ref="BR6:BZ6" si="8">IF(BR7="",NA(),BR7)</f>
        <v>86.23</v>
      </c>
      <c r="BS6" s="21">
        <f t="shared" si="8"/>
        <v>88.3</v>
      </c>
      <c r="BT6" s="21">
        <f t="shared" si="8"/>
        <v>90.78</v>
      </c>
      <c r="BU6" s="21">
        <f t="shared" si="8"/>
        <v>91.52</v>
      </c>
      <c r="BV6" s="21">
        <f t="shared" si="8"/>
        <v>96.54</v>
      </c>
      <c r="BW6" s="21">
        <f t="shared" si="8"/>
        <v>95.4</v>
      </c>
      <c r="BX6" s="21">
        <f t="shared" si="8"/>
        <v>94.69</v>
      </c>
      <c r="BY6" s="21">
        <f t="shared" si="8"/>
        <v>94.97</v>
      </c>
      <c r="BZ6" s="21">
        <f t="shared" si="8"/>
        <v>97.07</v>
      </c>
      <c r="CA6" s="20" t="str">
        <f>IF(CA7="","",IF(CA7="-","【-】","【"&amp;SUBSTITUTE(TEXT(CA7,"#,##0.00"),"-","△")&amp;"】"))</f>
        <v>【99.73】</v>
      </c>
      <c r="CB6" s="21">
        <f>IF(CB7="",NA(),CB7)</f>
        <v>141.65</v>
      </c>
      <c r="CC6" s="21">
        <f t="shared" ref="CC6:CK6" si="9">IF(CC7="",NA(),CC7)</f>
        <v>145.43</v>
      </c>
      <c r="CD6" s="21">
        <f t="shared" si="9"/>
        <v>142.72999999999999</v>
      </c>
      <c r="CE6" s="21">
        <f t="shared" si="9"/>
        <v>138.63</v>
      </c>
      <c r="CF6" s="21">
        <f t="shared" si="9"/>
        <v>138.27000000000001</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75.010000000000005</v>
      </c>
      <c r="CN6" s="21">
        <f t="shared" ref="CN6:CV6" si="10">IF(CN7="",NA(),CN7)</f>
        <v>74.930000000000007</v>
      </c>
      <c r="CO6" s="21">
        <f t="shared" si="10"/>
        <v>75</v>
      </c>
      <c r="CP6" s="21">
        <f t="shared" si="10"/>
        <v>74.05</v>
      </c>
      <c r="CQ6" s="21">
        <f t="shared" si="10"/>
        <v>73.569999999999993</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92.16</v>
      </c>
      <c r="CY6" s="21">
        <f t="shared" ref="CY6:DG6" si="11">IF(CY7="",NA(),CY7)</f>
        <v>92.44</v>
      </c>
      <c r="CZ6" s="21">
        <f t="shared" si="11"/>
        <v>92.7</v>
      </c>
      <c r="DA6" s="21">
        <f t="shared" si="11"/>
        <v>91.96</v>
      </c>
      <c r="DB6" s="21">
        <f t="shared" si="11"/>
        <v>92.9</v>
      </c>
      <c r="DC6" s="21">
        <f t="shared" si="11"/>
        <v>92.3</v>
      </c>
      <c r="DD6" s="21">
        <f t="shared" si="11"/>
        <v>92.55</v>
      </c>
      <c r="DE6" s="21">
        <f t="shared" si="11"/>
        <v>92.62</v>
      </c>
      <c r="DF6" s="21">
        <f t="shared" si="11"/>
        <v>92.72</v>
      </c>
      <c r="DG6" s="21">
        <f t="shared" si="11"/>
        <v>92.88</v>
      </c>
      <c r="DH6" s="20" t="str">
        <f>IF(DH7="","",IF(DH7="-","【-】","【"&amp;SUBSTITUTE(TEXT(DH7,"#,##0.00"),"-","△")&amp;"】"))</f>
        <v>【95.72】</v>
      </c>
      <c r="DI6" s="21">
        <f>IF(DI7="",NA(),DI7)</f>
        <v>14.24</v>
      </c>
      <c r="DJ6" s="21">
        <f t="shared" ref="DJ6:DR6" si="12">IF(DJ7="",NA(),DJ7)</f>
        <v>17.260000000000002</v>
      </c>
      <c r="DK6" s="21">
        <f t="shared" si="12"/>
        <v>20.170000000000002</v>
      </c>
      <c r="DL6" s="21">
        <f t="shared" si="12"/>
        <v>23.11</v>
      </c>
      <c r="DM6" s="21">
        <f t="shared" si="12"/>
        <v>25.87</v>
      </c>
      <c r="DN6" s="21">
        <f t="shared" si="12"/>
        <v>25.61</v>
      </c>
      <c r="DO6" s="21">
        <f t="shared" si="12"/>
        <v>26.13</v>
      </c>
      <c r="DP6" s="21">
        <f t="shared" si="12"/>
        <v>26.36</v>
      </c>
      <c r="DQ6" s="21">
        <f t="shared" si="12"/>
        <v>23.79</v>
      </c>
      <c r="DR6" s="21">
        <f t="shared" si="12"/>
        <v>25.66</v>
      </c>
      <c r="DS6" s="20" t="str">
        <f>IF(DS7="","",IF(DS7="-","【-】","【"&amp;SUBSTITUTE(TEXT(DS7,"#,##0.00"),"-","△")&amp;"】"))</f>
        <v>【38.17】</v>
      </c>
      <c r="DT6" s="21">
        <f>IF(DT7="",NA(),DT7)</f>
        <v>0.46</v>
      </c>
      <c r="DU6" s="21">
        <f t="shared" ref="DU6:EC6" si="13">IF(DU7="",NA(),DU7)</f>
        <v>0.53</v>
      </c>
      <c r="DV6" s="21">
        <f t="shared" si="13"/>
        <v>0.59</v>
      </c>
      <c r="DW6" s="21">
        <f t="shared" si="13"/>
        <v>0.68</v>
      </c>
      <c r="DX6" s="21">
        <f t="shared" si="13"/>
        <v>0.8</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2">
      <c r="A7" s="14"/>
      <c r="B7" s="23">
        <v>2021</v>
      </c>
      <c r="C7" s="23">
        <v>452068</v>
      </c>
      <c r="D7" s="23">
        <v>46</v>
      </c>
      <c r="E7" s="23">
        <v>17</v>
      </c>
      <c r="F7" s="23">
        <v>1</v>
      </c>
      <c r="G7" s="23">
        <v>0</v>
      </c>
      <c r="H7" s="23" t="s">
        <v>96</v>
      </c>
      <c r="I7" s="23" t="s">
        <v>97</v>
      </c>
      <c r="J7" s="23" t="s">
        <v>98</v>
      </c>
      <c r="K7" s="23" t="s">
        <v>99</v>
      </c>
      <c r="L7" s="23" t="s">
        <v>100</v>
      </c>
      <c r="M7" s="23" t="s">
        <v>101</v>
      </c>
      <c r="N7" s="24" t="s">
        <v>102</v>
      </c>
      <c r="O7" s="24">
        <v>52.52</v>
      </c>
      <c r="P7" s="24">
        <v>58.7</v>
      </c>
      <c r="Q7" s="24">
        <v>92.16</v>
      </c>
      <c r="R7" s="24">
        <v>2750</v>
      </c>
      <c r="S7" s="24">
        <v>59953</v>
      </c>
      <c r="T7" s="24">
        <v>336.89</v>
      </c>
      <c r="U7" s="24">
        <v>177.96</v>
      </c>
      <c r="V7" s="24">
        <v>34984</v>
      </c>
      <c r="W7" s="24">
        <v>8.49</v>
      </c>
      <c r="X7" s="24">
        <v>4120.6099999999997</v>
      </c>
      <c r="Y7" s="24">
        <v>111.2</v>
      </c>
      <c r="Z7" s="24">
        <v>113.41</v>
      </c>
      <c r="AA7" s="24">
        <v>114.23</v>
      </c>
      <c r="AB7" s="24">
        <v>116.55</v>
      </c>
      <c r="AC7" s="24">
        <v>119.95</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36.01</v>
      </c>
      <c r="AV7" s="24">
        <v>36.01</v>
      </c>
      <c r="AW7" s="24">
        <v>32.43</v>
      </c>
      <c r="AX7" s="24">
        <v>29.51</v>
      </c>
      <c r="AY7" s="24">
        <v>32.270000000000003</v>
      </c>
      <c r="AZ7" s="24">
        <v>78.45</v>
      </c>
      <c r="BA7" s="24">
        <v>76.31</v>
      </c>
      <c r="BB7" s="24">
        <v>68.180000000000007</v>
      </c>
      <c r="BC7" s="24">
        <v>67.930000000000007</v>
      </c>
      <c r="BD7" s="24">
        <v>68.53</v>
      </c>
      <c r="BE7" s="24">
        <v>71.39</v>
      </c>
      <c r="BF7" s="24">
        <v>461.45</v>
      </c>
      <c r="BG7" s="24">
        <v>549.04</v>
      </c>
      <c r="BH7" s="24">
        <v>666.88</v>
      </c>
      <c r="BI7" s="24">
        <v>668.35</v>
      </c>
      <c r="BJ7" s="24">
        <v>704.99</v>
      </c>
      <c r="BK7" s="24">
        <v>799.41</v>
      </c>
      <c r="BL7" s="24">
        <v>820.36</v>
      </c>
      <c r="BM7" s="24">
        <v>847.44</v>
      </c>
      <c r="BN7" s="24">
        <v>857.88</v>
      </c>
      <c r="BO7" s="24">
        <v>825.1</v>
      </c>
      <c r="BP7" s="24">
        <v>669.11</v>
      </c>
      <c r="BQ7" s="24">
        <v>88.16</v>
      </c>
      <c r="BR7" s="24">
        <v>86.23</v>
      </c>
      <c r="BS7" s="24">
        <v>88.3</v>
      </c>
      <c r="BT7" s="24">
        <v>90.78</v>
      </c>
      <c r="BU7" s="24">
        <v>91.52</v>
      </c>
      <c r="BV7" s="24">
        <v>96.54</v>
      </c>
      <c r="BW7" s="24">
        <v>95.4</v>
      </c>
      <c r="BX7" s="24">
        <v>94.69</v>
      </c>
      <c r="BY7" s="24">
        <v>94.97</v>
      </c>
      <c r="BZ7" s="24">
        <v>97.07</v>
      </c>
      <c r="CA7" s="24">
        <v>99.73</v>
      </c>
      <c r="CB7" s="24">
        <v>141.65</v>
      </c>
      <c r="CC7" s="24">
        <v>145.43</v>
      </c>
      <c r="CD7" s="24">
        <v>142.72999999999999</v>
      </c>
      <c r="CE7" s="24">
        <v>138.63</v>
      </c>
      <c r="CF7" s="24">
        <v>138.27000000000001</v>
      </c>
      <c r="CG7" s="24">
        <v>162.81</v>
      </c>
      <c r="CH7" s="24">
        <v>163.19999999999999</v>
      </c>
      <c r="CI7" s="24">
        <v>159.78</v>
      </c>
      <c r="CJ7" s="24">
        <v>159.49</v>
      </c>
      <c r="CK7" s="24">
        <v>157.81</v>
      </c>
      <c r="CL7" s="24">
        <v>134.97999999999999</v>
      </c>
      <c r="CM7" s="24">
        <v>75.010000000000005</v>
      </c>
      <c r="CN7" s="24">
        <v>74.930000000000007</v>
      </c>
      <c r="CO7" s="24">
        <v>75</v>
      </c>
      <c r="CP7" s="24">
        <v>74.05</v>
      </c>
      <c r="CQ7" s="24">
        <v>73.569999999999993</v>
      </c>
      <c r="CR7" s="24">
        <v>64.959999999999994</v>
      </c>
      <c r="CS7" s="24">
        <v>65.040000000000006</v>
      </c>
      <c r="CT7" s="24">
        <v>68.31</v>
      </c>
      <c r="CU7" s="24">
        <v>65.28</v>
      </c>
      <c r="CV7" s="24">
        <v>64.92</v>
      </c>
      <c r="CW7" s="24">
        <v>59.99</v>
      </c>
      <c r="CX7" s="24">
        <v>92.16</v>
      </c>
      <c r="CY7" s="24">
        <v>92.44</v>
      </c>
      <c r="CZ7" s="24">
        <v>92.7</v>
      </c>
      <c r="DA7" s="24">
        <v>91.96</v>
      </c>
      <c r="DB7" s="24">
        <v>92.9</v>
      </c>
      <c r="DC7" s="24">
        <v>92.3</v>
      </c>
      <c r="DD7" s="24">
        <v>92.55</v>
      </c>
      <c r="DE7" s="24">
        <v>92.62</v>
      </c>
      <c r="DF7" s="24">
        <v>92.72</v>
      </c>
      <c r="DG7" s="24">
        <v>92.88</v>
      </c>
      <c r="DH7" s="24">
        <v>95.72</v>
      </c>
      <c r="DI7" s="24">
        <v>14.24</v>
      </c>
      <c r="DJ7" s="24">
        <v>17.260000000000002</v>
      </c>
      <c r="DK7" s="24">
        <v>20.170000000000002</v>
      </c>
      <c r="DL7" s="24">
        <v>23.11</v>
      </c>
      <c r="DM7" s="24">
        <v>25.87</v>
      </c>
      <c r="DN7" s="24">
        <v>25.61</v>
      </c>
      <c r="DO7" s="24">
        <v>26.13</v>
      </c>
      <c r="DP7" s="24">
        <v>26.36</v>
      </c>
      <c r="DQ7" s="24">
        <v>23.79</v>
      </c>
      <c r="DR7" s="24">
        <v>25.66</v>
      </c>
      <c r="DS7" s="24">
        <v>38.17</v>
      </c>
      <c r="DT7" s="24">
        <v>0.46</v>
      </c>
      <c r="DU7" s="24">
        <v>0.53</v>
      </c>
      <c r="DV7" s="24">
        <v>0.59</v>
      </c>
      <c r="DW7" s="24">
        <v>0.68</v>
      </c>
      <c r="DX7" s="24">
        <v>0.8</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2023-01-31T03:23:14Z</cp:lastPrinted>
  <dcterms:created xsi:type="dcterms:W3CDTF">2023-01-12T23:35:49Z</dcterms:created>
  <dcterms:modified xsi:type="dcterms:W3CDTF">2023-02-21T08:47:57Z</dcterms:modified>
  <cp:category/>
</cp:coreProperties>
</file>