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特環下水\"/>
    </mc:Choice>
  </mc:AlternateContent>
  <xr:revisionPtr revIDLastSave="0" documentId="13_ncr:1_{3D9C53B9-A129-4EA7-ADA4-E0705377C0F8}" xr6:coauthVersionLast="47" xr6:coauthVersionMax="47" xr10:uidLastSave="{00000000-0000-0000-0000-000000000000}"/>
  <workbookProtection workbookAlgorithmName="SHA-512" workbookHashValue="5ozH8xcVRDw3/WlHL/LK+rAbQF5m85npZSnjtQUFWUyyTerK3f379pK2M++qR8RjF+e6V3xrSwlg9Vv/rsuJ6g==" workbookSaltValue="RRNWDv2hFQyrq/WEoj/M6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BB10" i="4"/>
  <c r="W10" i="4"/>
  <c r="P10" i="4"/>
  <c r="W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<sst xmlns="http://schemas.openxmlformats.org/spreadsheetml/2006/main" count="231" uniqueCount="116">
  <si>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</si>
  <si>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</si>
  <si>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</si>
  <si>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</si>
  <si>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</si>
  <si>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</si>
  <si>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</si>
  <si>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</si>
  <si>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</si>
  <si>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</si>
  <si>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</si>
  <si>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</si>
  <si>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</si>
  <si>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</si>
  <si>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</si>
  <si>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</si>
  <si>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</si>
  <si>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</si>
  <si>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</si>
  <si>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</si>
  <si>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</si>
  <si>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</si>
  <si>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</si>
  <si>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</si>
  <si>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</si>
  <si>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</si>
  <si>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</si>
  <si>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</si>
  <si>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</si>
  <si>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</si>
  <si>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</si>
  <si>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</si>
  <si>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</si>
  <si>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</si>
  <si>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</si>
  <si>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</si>
  <si>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</si>
  <si>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</si>
  <si>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</si>
  <si>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</si>
  <si>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</si>
  <si>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</si>
  <si>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</si>
  <si>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</si>
  <si>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</si>
  <si>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</si>
  <si>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</si>
  <si>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</si>
  <si>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</si>
  <si>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</si>
  <si>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</si>
  <si>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</si>
  <si>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</si>
  <si>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</si>
  <si>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</si>
  <si>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</si>
  <si>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</si>
  <si>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</si>
  <si>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</si>
  <si>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</si>
  <si>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</si>
  <si>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</si>
  <si>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</si>
  <si>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</si>
  <si>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</si>
  <si>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</si>
  <si>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</si>
  <si>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</si>
  <si>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</si>
  <si>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</si>
  <si>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</si>
  <si>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</si>
  <si>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</si>
  <si>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</si>
  <si>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</si>
  <si>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</si>
  <si>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</si>
  <si>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</si>
  <si>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</si>
  <si>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</si>
  <si>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</si>
  <si>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</si>
  <si>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</si>
  <si>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</si>
  <si>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</si>
  <si>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</si>
  <si>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</si>
  <si>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</si>
  <si>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</si>
  <si>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</si>
  <si>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</si>
  <si>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</si>
  <si>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</si>
  <si>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</si>
  <si>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</si>
  <si>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</si>
  <si>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</si>
  <si>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</si>
  <si>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</si>
  <si>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</si>
  <si>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</si>
  <si>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</si>
  <si>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</si>
  <si>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</si>
  <si>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</si>
  <si>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</si>
  <si>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</si>
  <si>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</si>
  <si>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</si>
  <si>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</si>
  <si>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</si>
  <si>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</si>
  <si>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</si>
  <si>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</si>
  <si>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28年度に策定し、令和2年度に改定済みです。</t>
  </si>
  <si>
    <t>　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となっています。このことは、現行の使用料で全ての汚水処理経費を賄えていることを示していますが、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
・施設利用率は平均値を下回り、施設の効率は決して高くない状況です。
・水洗化率については、使用料増加の観点から100％となるよう継続的個別訪問や啓発活動等に努め、有収水量の増加を図ります。</t>
    <rPh sb="174" eb="175">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</si>
</sst>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A3-4933-B0B9-87E9BB5D70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DFA3-4933-B0B9-87E9BB5D70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77.930000000000007</c:v>
                </c:pt>
                <c:pt idx="1">
                  <c:v>32.11</c:v>
                </c:pt>
                <c:pt idx="2">
                  <c:v>32.229999999999997</c:v>
                </c:pt>
                <c:pt idx="3">
                  <c:v>31.75</c:v>
                </c:pt>
                <c:pt idx="4">
                  <c:v>33.15</c:v>
                </c:pt>
              </c:numCache>
            </c:numRef>
          </c:val>
          <c:extLst>
            <c:ext xmlns:c16="http://schemas.microsoft.com/office/drawing/2014/chart" uri="{C3380CC4-5D6E-409C-BE32-E72D297353CC}">
              <c16:uniqueId val="{00000000-9FE3-4548-8563-F4B6121B37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9FE3-4548-8563-F4B6121B37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88.23</c:v>
                </c:pt>
                <c:pt idx="1">
                  <c:v>89.07</c:v>
                </c:pt>
                <c:pt idx="2">
                  <c:v>89.63</c:v>
                </c:pt>
                <c:pt idx="3">
                  <c:v>89.62</c:v>
                </c:pt>
                <c:pt idx="4">
                  <c:v>90.4</c:v>
                </c:pt>
              </c:numCache>
            </c:numRef>
          </c:val>
          <c:extLst>
            <c:ext xmlns:c16="http://schemas.microsoft.com/office/drawing/2014/chart" uri="{C3380CC4-5D6E-409C-BE32-E72D297353CC}">
              <c16:uniqueId val="{00000000-6B7B-4527-BC6C-48F7CBA6BA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B7B-4527-BC6C-48F7CBA6BA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100.01</c:v>
                </c:pt>
                <c:pt idx="1">
                  <c:v>100</c:v>
                </c:pt>
                <c:pt idx="2">
                  <c:v>100</c:v>
                </c:pt>
                <c:pt idx="3">
                  <c:v>100</c:v>
                </c:pt>
                <c:pt idx="4">
                  <c:v>100.04</c:v>
                </c:pt>
              </c:numCache>
            </c:numRef>
          </c:val>
          <c:extLst>
            <c:ext xmlns:c16="http://schemas.microsoft.com/office/drawing/2014/chart" uri="{C3380CC4-5D6E-409C-BE32-E72D297353CC}">
              <c16:uniqueId val="{00000000-AFC2-4CC6-9F6A-0F1D700E65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AFC2-4CC6-9F6A-0F1D700E65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27.35</c:v>
                </c:pt>
                <c:pt idx="1">
                  <c:v>29.67</c:v>
                </c:pt>
                <c:pt idx="2">
                  <c:v>31.84</c:v>
                </c:pt>
                <c:pt idx="3">
                  <c:v>34.08</c:v>
                </c:pt>
                <c:pt idx="4">
                  <c:v>35.81</c:v>
                </c:pt>
              </c:numCache>
            </c:numRef>
          </c:val>
          <c:extLst>
            <c:ext xmlns:c16="http://schemas.microsoft.com/office/drawing/2014/chart" uri="{C3380CC4-5D6E-409C-BE32-E72D297353CC}">
              <c16:uniqueId val="{00000000-08A3-4D89-B11C-D4133DC2D2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08A3-4D89-B11C-D4133DC2D2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86-4ABE-88FE-5EB9A55999E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DC86-4ABE-88FE-5EB9A55999E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A2-4928-AA51-68BB4AA4EF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8A2-4928-AA51-68BB4AA4EF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42.23</c:v>
                </c:pt>
                <c:pt idx="1">
                  <c:v>43.86</c:v>
                </c:pt>
                <c:pt idx="2">
                  <c:v>31</c:v>
                </c:pt>
                <c:pt idx="3">
                  <c:v>34.26</c:v>
                </c:pt>
                <c:pt idx="4">
                  <c:v>14.31</c:v>
                </c:pt>
              </c:numCache>
            </c:numRef>
          </c:val>
          <c:extLst>
            <c:ext xmlns:c16="http://schemas.microsoft.com/office/drawing/2014/chart" uri="{C3380CC4-5D6E-409C-BE32-E72D297353CC}">
              <c16:uniqueId val="{00000000-7F74-4BFA-80AB-87A14AA3AF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F74-4BFA-80AB-87A14AA3AF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1656.75</c:v>
                </c:pt>
                <c:pt idx="1">
                  <c:v>1475.24</c:v>
                </c:pt>
                <c:pt idx="2">
                  <c:v>1393.39</c:v>
                </c:pt>
                <c:pt idx="3">
                  <c:v>1326.68</c:v>
                </c:pt>
                <c:pt idx="4">
                  <c:v>1197.6500000000001</c:v>
                </c:pt>
              </c:numCache>
            </c:numRef>
          </c:val>
          <c:extLst>
            <c:ext xmlns:c16="http://schemas.microsoft.com/office/drawing/2014/chart" uri="{C3380CC4-5D6E-409C-BE32-E72D297353CC}">
              <c16:uniqueId val="{00000000-73BA-4C8B-A490-09D5D24CD0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73BA-4C8B-A490-09D5D24CD0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97.42</c:v>
                </c:pt>
                <c:pt idx="1">
                  <c:v>98.1</c:v>
                </c:pt>
                <c:pt idx="2">
                  <c:v>99.73</c:v>
                </c:pt>
                <c:pt idx="3">
                  <c:v>100</c:v>
                </c:pt>
                <c:pt idx="4">
                  <c:v>100</c:v>
                </c:pt>
              </c:numCache>
            </c:numRef>
          </c:val>
          <c:extLst>
            <c:ext xmlns:c16="http://schemas.microsoft.com/office/drawing/2014/chart" uri="{C3380CC4-5D6E-409C-BE32-E72D297353CC}">
              <c16:uniqueId val="{00000000-B504-4CD7-9D2C-2AAE0D4EAF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504-4CD7-9D2C-2AAE0D4EAF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151.53</c:v>
                </c:pt>
                <c:pt idx="4">
                  <c:v>156.63</c:v>
                </c:pt>
              </c:numCache>
            </c:numRef>
          </c:val>
          <c:extLst>
            <c:ext xmlns:c16="http://schemas.microsoft.com/office/drawing/2014/chart" uri="{C3380CC4-5D6E-409C-BE32-E72D297353CC}">
              <c16:uniqueId val="{00000000-5605-4691-A038-BED8B654CA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5605-4691-A038-BED8B654CA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延岡市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119352</v>
      </c>
      <c r="AM8" s="42"/>
      <c r="AN8" s="42"/>
      <c r="AO8" s="42"/>
      <c r="AP8" s="42"/>
      <c r="AQ8" s="42"/>
      <c r="AR8" s="42"/>
      <c r="AS8" s="42"/>
      <c r="AT8" s="35">
        <f>データ!T6</f>
        <v>868.02</v>
      </c>
      <c r="AU8" s="35"/>
      <c r="AV8" s="35"/>
      <c r="AW8" s="35"/>
      <c r="AX8" s="35"/>
      <c r="AY8" s="35"/>
      <c r="AZ8" s="35"/>
      <c r="BA8" s="35"/>
      <c r="BB8" s="35">
        <f>データ!U6</f>
        <v>137.5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52.42</v>
      </c>
      <c r="J10" s="35"/>
      <c r="K10" s="35"/>
      <c r="L10" s="35"/>
      <c r="M10" s="35"/>
      <c r="N10" s="35"/>
      <c r="O10" s="35"/>
      <c r="P10" s="35">
        <f>データ!P6</f>
        <v>4.17</v>
      </c>
      <c r="Q10" s="35"/>
      <c r="R10" s="35"/>
      <c r="S10" s="35"/>
      <c r="T10" s="35"/>
      <c r="U10" s="35"/>
      <c r="V10" s="35"/>
      <c r="W10" s="35">
        <f>データ!Q6</f>
        <v>100</v>
      </c>
      <c r="X10" s="35"/>
      <c r="Y10" s="35"/>
      <c r="Z10" s="35"/>
      <c r="AA10" s="35"/>
      <c r="AB10" s="35"/>
      <c r="AC10" s="35"/>
      <c r="AD10" s="42">
        <f>データ!R6</f>
        <v>2619</v>
      </c>
      <c r="AE10" s="42"/>
      <c r="AF10" s="42"/>
      <c r="AG10" s="42"/>
      <c r="AH10" s="42"/>
      <c r="AI10" s="42"/>
      <c r="AJ10" s="42"/>
      <c r="AK10" s="2"/>
      <c r="AL10" s="42">
        <f>データ!V6</f>
        <v>4935</v>
      </c>
      <c r="AM10" s="42"/>
      <c r="AN10" s="42"/>
      <c r="AO10" s="42"/>
      <c r="AP10" s="42"/>
      <c r="AQ10" s="42"/>
      <c r="AR10" s="42"/>
      <c r="AS10" s="42"/>
      <c r="AT10" s="35">
        <f>データ!W6</f>
        <v>1.89</v>
      </c>
      <c r="AU10" s="35"/>
      <c r="AV10" s="35"/>
      <c r="AW10" s="35"/>
      <c r="AX10" s="35"/>
      <c r="AY10" s="35"/>
      <c r="AZ10" s="35"/>
      <c r="BA10" s="35"/>
      <c r="BB10" s="35">
        <f>データ!X6</f>
        <v>2611.11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CW/iP8HT5KvpcBvL67M6LAU8oCaNbSEib9V056HqEsCua098fhCIxyjTdnClumQFymvNVcs2JzQ6mO7KzUdww==" saltValue="qstjtZUG5kcSnQM6h3BV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452033</v>
      </c>
      <c r="D6" s="19">
        <f t="shared" si="3"/>
        <v>46</v>
      </c>
      <c r="E6" s="19">
        <f t="shared" si="3"/>
        <v>17</v>
      </c>
      <c r="F6" s="19">
        <f t="shared" si="3"/>
        <v>4</v>
      </c>
      <c r="G6" s="19">
        <f t="shared" si="3"/>
        <v>0</v>
      </c>
      <c r="H6" s="19" t="str">
        <f t="shared" si="3"/>
        <v>宮崎県　延岡市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52.42</v>
      </c>
      <c r="P6" s="20">
        <f t="shared" si="3"/>
        <v>4.17</v>
      </c>
      <c r="Q6" s="20">
        <f t="shared" si="3"/>
        <v>100</v>
      </c>
      <c r="R6" s="20">
        <f t="shared" si="3"/>
        <v>2619</v>
      </c>
      <c r="S6" s="20">
        <f t="shared" si="3"/>
        <v>119352</v>
      </c>
      <c r="T6" s="20">
        <f t="shared" si="3"/>
        <v>868.02</v>
      </c>
      <c r="U6" s="20">
        <f t="shared" si="3"/>
        <v>137.5</v>
      </c>
      <c r="V6" s="20">
        <f t="shared" si="3"/>
        <v>4935</v>
      </c>
      <c r="W6" s="20">
        <f t="shared" si="3"/>
        <v>1.89</v>
      </c>
      <c r="X6" s="20">
        <f t="shared" si="3"/>
        <v>2611.11</v>
      </c>
      <c r="Y6" s="21">
        <f>IF(Y7="",NA(),Y7)</f>
        <v>100.01</v>
      </c>
      <c r="Z6" s="21">
        <f t="shared" ref="Z6:AH6" si="4">IF(Z7="",NA(),Z7)</f>
        <v>100</v>
      </c>
      <c r="AA6" s="21">
        <f t="shared" si="4"/>
        <v>100</v>
      </c>
      <c r="AB6" s="21">
        <f t="shared" si="4"/>
        <v>100</v>
      </c>
      <c r="AC6" s="21">
        <f t="shared" si="4"/>
        <v>100.04</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42.23</v>
      </c>
      <c r="AV6" s="21">
        <f t="shared" ref="AV6:BD6" si="6">IF(AV7="",NA(),AV7)</f>
        <v>43.86</v>
      </c>
      <c r="AW6" s="21">
        <f t="shared" si="6"/>
        <v>31</v>
      </c>
      <c r="AX6" s="21">
        <f t="shared" si="6"/>
        <v>34.26</v>
      </c>
      <c r="AY6" s="21">
        <f t="shared" si="6"/>
        <v>14.31</v>
      </c>
      <c r="AZ6" s="21">
        <f t="shared" si="6"/>
        <v>47.44</v>
      </c>
      <c r="BA6" s="21">
        <f t="shared" si="6"/>
        <v>49.18</v>
      </c>
      <c r="BB6" s="21">
        <f t="shared" si="6"/>
        <v>47.72</v>
      </c>
      <c r="BC6" s="21">
        <f t="shared" si="6"/>
        <v>44.24</v>
      </c>
      <c r="BD6" s="21">
        <f t="shared" si="6"/>
        <v>43.07</v>
      </c>
      <c r="BE6" s="20" t="str">
        <f>IF(BE7="","",IF(BE7="-","【-】","【"&amp;SUBSTITUTE(TEXT(BE7,"#,##0.00"),"-","△")&amp;"】"))</f>
        <v>【44.07】</v>
      </c>
      <c r="BF6" s="21">
        <f>IF(BF7="",NA(),BF7)</f>
        <v>1656.75</v>
      </c>
      <c r="BG6" s="21">
        <f t="shared" ref="BG6:BO6" si="7">IF(BG7="",NA(),BG7)</f>
        <v>1475.24</v>
      </c>
      <c r="BH6" s="21">
        <f t="shared" si="7"/>
        <v>1393.39</v>
      </c>
      <c r="BI6" s="21">
        <f t="shared" si="7"/>
        <v>1326.68</v>
      </c>
      <c r="BJ6" s="21">
        <f t="shared" si="7"/>
        <v>1197.6500000000001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97.42</v>
      </c>
      <c r="BR6" s="21">
        <f t="shared" ref="BR6:BZ6" si="8">IF(BR7="",NA(),BR7)</f>
        <v>98.1</v>
      </c>
      <c r="BS6" s="21">
        <f t="shared" si="8"/>
        <v>99.73</v>
      </c>
      <c r="BT6" s="21">
        <f t="shared" si="8"/>
        <v>100</v>
      </c>
      <c r="BU6" s="21">
        <f t="shared" si="8"/>
        <v>100</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150</v>
      </c>
      <c r="CD6" s="21">
        <f t="shared" si="9"/>
        <v>150</v>
      </c>
      <c r="CE6" s="21">
        <f t="shared" si="9"/>
        <v>151.53</v>
      </c>
      <c r="CF6" s="21">
        <f t="shared" si="9"/>
        <v>156.63</v>
      </c>
      <c r="CG6" s="21">
        <f t="shared" si="9"/>
        <v>221.81</v>
      </c>
      <c r="CH6" s="21">
        <f t="shared" si="9"/>
        <v>230.02</v>
      </c>
      <c r="CI6" s="21">
        <f t="shared" si="9"/>
        <v>228.47</v>
      </c>
      <c r="CJ6" s="21">
        <f t="shared" si="9"/>
        <v>224.88</v>
      </c>
      <c r="CK6" s="21">
        <f t="shared" si="9"/>
        <v>228.64</v>
      </c>
      <c r="CL6" s="20" t="str">
        <f>IF(CL7="","",IF(CL7="-","【-】","【"&amp;SUBSTITUTE(TEXT(CL7,"#,##0.00"),"-","△")&amp;"】"))</f>
        <v>【216.39】</v>
      </c>
      <c r="CM6" s="21">
        <f>IF(CM7="",NA(),CM7)</f>
        <v>77.930000000000007</v>
      </c>
      <c r="CN6" s="21">
        <f t="shared" ref="CN6:CV6" si="10">IF(CN7="",NA(),CN7)</f>
        <v>32.11</v>
      </c>
      <c r="CO6" s="21">
        <f t="shared" si="10"/>
        <v>32.229999999999997</v>
      </c>
      <c r="CP6" s="21">
        <f t="shared" si="10"/>
        <v>31.75</v>
      </c>
      <c r="CQ6" s="21">
        <f t="shared" si="10"/>
        <v>33.15</v>
      </c>
      <c r="CR6" s="21">
        <f t="shared" si="10"/>
        <v>43.36</v>
      </c>
      <c r="CS6" s="21">
        <f t="shared" si="10"/>
        <v>42.56</v>
      </c>
      <c r="CT6" s="21">
        <f t="shared" si="10"/>
        <v>42.47</v>
      </c>
      <c r="CU6" s="21">
        <f t="shared" si="10"/>
        <v>42.4</v>
      </c>
      <c r="CV6" s="21">
        <f t="shared" si="10"/>
        <v>42.28</v>
      </c>
      <c r="CW6" s="20" t="str">
        <f>IF(CW7="","",IF(CW7="-","【-】","【"&amp;SUBSTITUTE(TEXT(CW7,"#,##0.00"),"-","△")&amp;"】"))</f>
        <v>【42.57】</v>
      </c>
      <c r="CX6" s="21">
        <f>IF(CX7="",NA(),CX7)</f>
        <v>88.23</v>
      </c>
      <c r="CY6" s="21">
        <f t="shared" ref="CY6:DG6" si="11">IF(CY7="",NA(),CY7)</f>
        <v>89.07</v>
      </c>
      <c r="CZ6" s="21">
        <f t="shared" si="11"/>
        <v>89.63</v>
      </c>
      <c r="DA6" s="21">
        <f t="shared" si="11"/>
        <v>89.62</v>
      </c>
      <c r="DB6" s="21">
        <f t="shared" si="11"/>
        <v>90.4</v>
      </c>
      <c r="DC6" s="21">
        <f t="shared" si="11"/>
        <v>83.06</v>
      </c>
      <c r="DD6" s="21">
        <f t="shared" si="11"/>
        <v>83.32</v>
      </c>
      <c r="DE6" s="21">
        <f t="shared" si="11"/>
        <v>83.75</v>
      </c>
      <c r="DF6" s="21">
        <f t="shared" si="11"/>
        <v>84.19</v>
      </c>
      <c r="DG6" s="21">
        <f t="shared" si="11"/>
        <v>84.34</v>
      </c>
      <c r="DH6" s="20" t="str">
        <f>IF(DH7="","",IF(DH7="-","【-】","【"&amp;SUBSTITUTE(TEXT(DH7,"#,##0.00"),"-","△")&amp;"】"))</f>
        <v>【85.24】</v>
      </c>
      <c r="DI6" s="21">
        <f>IF(DI7="",NA(),DI7)</f>
        <v>27.35</v>
      </c>
      <c r="DJ6" s="21">
        <f t="shared" ref="DJ6:DR6" si="12">IF(DJ7="",NA(),DJ7)</f>
        <v>29.67</v>
      </c>
      <c r="DK6" s="21">
        <f t="shared" si="12"/>
        <v>31.84</v>
      </c>
      <c r="DL6" s="21">
        <f t="shared" si="12"/>
        <v>34.08</v>
      </c>
      <c r="DM6" s="21">
        <f t="shared" si="12"/>
        <v>35.81</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
      <c r="A7" s="14"/>
      <c r="B7" s="23">
        <v>2021</v>
      </c>
      <c r="C7" s="23">
        <v>452033</v>
      </c>
      <c r="D7" s="23">
        <v>46</v>
      </c>
      <c r="E7" s="23">
        <v>17</v>
      </c>
      <c r="F7" s="23">
        <v>4</v>
      </c>
      <c r="G7" s="23">
        <v>0</v>
      </c>
      <c r="H7" s="23" t="s">
        <v>96</v>
      </c>
      <c r="I7" s="23" t="s">
        <v>97</v>
      </c>
      <c r="J7" s="23" t="s">
        <v>98</v>
      </c>
      <c r="K7" s="23" t="s">
        <v>99</v>
      </c>
      <c r="L7" s="23" t="s">
        <v>100</v>
      </c>
      <c r="M7" s="23" t="s">
        <v>101</v>
      </c>
      <c r="N7" s="24" t="s">
        <v>102</v>
      </c>
      <c r="O7" s="24">
        <v>52.42</v>
      </c>
      <c r="P7" s="24">
        <v>4.17</v>
      </c>
      <c r="Q7" s="24">
        <v>100</v>
      </c>
      <c r="R7" s="24">
        <v>2619</v>
      </c>
      <c r="S7" s="24">
        <v>119352</v>
      </c>
      <c r="T7" s="24">
        <v>868.02</v>
      </c>
      <c r="U7" s="24">
        <v>137.5</v>
      </c>
      <c r="V7" s="24">
        <v>4935</v>
      </c>
      <c r="W7" s="24">
        <v>1.89</v>
      </c>
      <c r="X7" s="24">
        <v>2611.11</v>
      </c>
      <c r="Y7" s="24">
        <v>100.01</v>
      </c>
      <c r="Z7" s="24">
        <v>100</v>
      </c>
      <c r="AA7" s="24">
        <v>100</v>
      </c>
      <c r="AB7" s="24">
        <v>100</v>
      </c>
      <c r="AC7" s="24">
        <v>100.04</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42.23</v>
      </c>
      <c r="AV7" s="24">
        <v>43.86</v>
      </c>
      <c r="AW7" s="24">
        <v>31</v>
      </c>
      <c r="AX7" s="24">
        <v>34.26</v>
      </c>
      <c r="AY7" s="24">
        <v>14.31</v>
      </c>
      <c r="AZ7" s="24">
        <v>47.44</v>
      </c>
      <c r="BA7" s="24">
        <v>49.18</v>
      </c>
      <c r="BB7" s="24">
        <v>47.72</v>
      </c>
      <c r="BC7" s="24">
        <v>44.24</v>
      </c>
      <c r="BD7" s="24">
        <v>43.07</v>
      </c>
      <c r="BE7" s="24">
        <v>44.07</v>
      </c>
      <c r="BF7" s="24">
        <v>1656.75</v>
      </c>
      <c r="BG7" s="24">
        <v>1475.24</v>
      </c>
      <c r="BH7" s="24">
        <v>1393.39</v>
      </c>
      <c r="BI7" s="24">
        <v>1326.68</v>
      </c>
      <c r="BJ7" s="24">
        <v>1197.6500000000001</v>
      </c>
      <c r="BK7" s="24">
        <v>1243.71</v>
      </c>
      <c r="BL7" s="24">
        <v>1194.1500000000001</v>
      </c>
      <c r="BM7" s="24">
        <v>1206.79</v>
      </c>
      <c r="BN7" s="24">
        <v>1258.43</v>
      </c>
      <c r="BO7" s="24">
        <v>1163.75</v>
      </c>
      <c r="BP7" s="24">
        <v>1201.79</v>
      </c>
      <c r="BQ7" s="24">
        <v>97.42</v>
      </c>
      <c r="BR7" s="24">
        <v>98.1</v>
      </c>
      <c r="BS7" s="24">
        <v>99.73</v>
      </c>
      <c r="BT7" s="24">
        <v>100</v>
      </c>
      <c r="BU7" s="24">
        <v>100</v>
      </c>
      <c r="BV7" s="24">
        <v>74.3</v>
      </c>
      <c r="BW7" s="24">
        <v>72.260000000000005</v>
      </c>
      <c r="BX7" s="24">
        <v>71.84</v>
      </c>
      <c r="BY7" s="24">
        <v>73.36</v>
      </c>
      <c r="BZ7" s="24">
        <v>72.599999999999994</v>
      </c>
      <c r="CA7" s="24">
        <v>75.31</v>
      </c>
      <c r="CB7" s="24">
        <v>150</v>
      </c>
      <c r="CC7" s="24">
        <v>150</v>
      </c>
      <c r="CD7" s="24">
        <v>150</v>
      </c>
      <c r="CE7" s="24">
        <v>151.53</v>
      </c>
      <c r="CF7" s="24">
        <v>156.63</v>
      </c>
      <c r="CG7" s="24">
        <v>221.81</v>
      </c>
      <c r="CH7" s="24">
        <v>230.02</v>
      </c>
      <c r="CI7" s="24">
        <v>228.47</v>
      </c>
      <c r="CJ7" s="24">
        <v>224.88</v>
      </c>
      <c r="CK7" s="24">
        <v>228.64</v>
      </c>
      <c r="CL7" s="24">
        <v>216.39</v>
      </c>
      <c r="CM7" s="24">
        <v>77.930000000000007</v>
      </c>
      <c r="CN7" s="24">
        <v>32.11</v>
      </c>
      <c r="CO7" s="24">
        <v>32.229999999999997</v>
      </c>
      <c r="CP7" s="24">
        <v>31.75</v>
      </c>
      <c r="CQ7" s="24">
        <v>33.15</v>
      </c>
      <c r="CR7" s="24">
        <v>43.36</v>
      </c>
      <c r="CS7" s="24">
        <v>42.56</v>
      </c>
      <c r="CT7" s="24">
        <v>42.47</v>
      </c>
      <c r="CU7" s="24">
        <v>42.4</v>
      </c>
      <c r="CV7" s="24">
        <v>42.28</v>
      </c>
      <c r="CW7" s="24">
        <v>42.57</v>
      </c>
      <c r="CX7" s="24">
        <v>88.23</v>
      </c>
      <c r="CY7" s="24">
        <v>89.07</v>
      </c>
      <c r="CZ7" s="24">
        <v>89.63</v>
      </c>
      <c r="DA7" s="24">
        <v>89.62</v>
      </c>
      <c r="DB7" s="24">
        <v>90.4</v>
      </c>
      <c r="DC7" s="24">
        <v>83.06</v>
      </c>
      <c r="DD7" s="24">
        <v>83.32</v>
      </c>
      <c r="DE7" s="24">
        <v>83.75</v>
      </c>
      <c r="DF7" s="24">
        <v>84.19</v>
      </c>
      <c r="DG7" s="24">
        <v>84.34</v>
      </c>
      <c r="DH7" s="24">
        <v>85.24</v>
      </c>
      <c r="DI7" s="24">
        <v>27.35</v>
      </c>
      <c r="DJ7" s="24">
        <v>29.67</v>
      </c>
      <c r="DK7" s="24">
        <v>31.84</v>
      </c>
      <c r="DL7" s="24">
        <v>34.08</v>
      </c>
      <c r="DM7" s="24">
        <v>35.81</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秀太郎</cp:lastModifiedBy>
  <cp:lastPrinted>2023-02-20T00:25:06Z</cp:lastPrinted>
  <dcterms:created xsi:type="dcterms:W3CDTF">2022-12-01T01:31:43Z</dcterms:created>
  <dcterms:modified xsi:type="dcterms:W3CDTF">2023-02-22T00:29:08Z</dcterms:modified>
  <cp:category/>
</cp:coreProperties>
</file>