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2法非適用\【法非適】簡水\"/>
    </mc:Choice>
  </mc:AlternateContent>
  <xr:revisionPtr revIDLastSave="0" documentId="13_ncr:1_{CBB31CC0-6A0B-4A64-B8B5-90A7B9E669CF}" xr6:coauthVersionLast="47" xr6:coauthVersionMax="47" xr10:uidLastSave="{00000000-0000-0000-0000-000000000000}"/>
  <workbookProtection workbookAlgorithmName="SHA-512" workbookHashValue="gNRRm0EoTqU8QiitpEdmXUNZGmR0L7WwrYaG044x9sovCOhMeRCdKklv4HFWtr9C2YZLFvbmo8APPCDyqDtZLg==" workbookSaltValue="GQXzOaRXA9OSFSuiUcF0MA=="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Q6" i="5"/>
  <c r="P6" i="5"/>
  <c r="O6" i="5"/>
  <c r="I10" i="4" s="1"/>
  <c r="N6" i="5"/>
  <c r="M6" i="5"/>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L10" i="4"/>
  <c r="W10" i="4"/>
  <c r="P10" i="4"/>
  <c r="B10" i="4"/>
  <c r="BB8" i="4"/>
  <c r="AL8" i="4"/>
  <c r="AD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<sst xmlns="http://schemas.openxmlformats.org/spreadsheetml/2006/main" count="233" uniqueCount="117">
  <si>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</si>
  <si>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</si>
  <si>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</si>
  <si>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</si>
  <si>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</si>
  <si>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</si>
  <si>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</si>
  <si>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</si>
  <si>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</si>
  <si>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</si>
  <si>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</si>
  <si>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</si>
  <si>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</si>
  <si>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</si>
  <si>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</si>
  <si>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</si>
  <si>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</si>
  <si>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</si>
  <si>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</si>
  <si>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</si>
  <si>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</si>
  <si>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</si>
  <si>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</si>
  <si>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</si>
  <si>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</si>
  <si>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</si>
  <si>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</si>
  <si>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</si>
  <si>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</si>
  <si>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</si>
  <si>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</si>
  <si>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</si>
  <si>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</si>
  <si>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</si>
  <si>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</si>
  <si>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</si>
  <si>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</si>
  <si>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</si>
  <si>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</si>
  <si>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</si>
  <si>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</si>
  <si>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</si>
  <si>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</si>
  <si>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</si>
  <si>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</si>
  <si>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</si>
  <si>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</si>
  <si>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</si>
  <si>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</si>
  <si>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</si>
  <si>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</si>
  <si>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</si>
  <si>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</si>
  <si>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</si>
  <si>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</si>
  <si>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</si>
  <si>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</si>
  <si>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</si>
  <si>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</si>
  <si>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</si>
  <si>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</si>
  <si>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</si>
  <si>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</si>
  <si>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</si>
  <si>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</si>
  <si>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</si>
  <si>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</si>
  <si>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</si>
  <si>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</si>
  <si>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</si>
  <si>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</si>
  <si>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</si>
  <si>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</si>
  <si>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</si>
  <si>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</si>
  <si>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</si>
  <si>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</si>
  <si>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</si>
  <si>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</si>
  <si>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</si>
  <si>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</si>
  <si>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</si>
  <si>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</si>
  <si>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</si>
  <si>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</si>
  <si>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</si>
  <si>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</si>
  <si>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</si>
  <si>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</si>
  <si>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</si>
  <si>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</si>
  <si>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</si>
  <si>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</si>
  <si>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</si>
  <si>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</si>
  <si>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</si>
  <si>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西米良村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</si>
  <si>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</si>
  <si>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</si>
  <si>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</si>
  <si>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</si>
  <si>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</si>
  <si>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</si>
  <si>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</si>
  <si>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</si>
  <si>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</si>
  <si>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</si>
  <si>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</si>
  <si>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</si>
  <si>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</si>
  <si>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</si>
  <si>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</si>
  <si>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</si>
  <si>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</si>
  <si>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路・浄水場の更新については平成23年度から平成29年度にかけて集中的に実施したことにより、耐震性については強化されている。現在は大規模更新から維持管理強化へシフトし、運営を行っている状況である。但し、旧組合営区から引受けた給水区域については管路の開設日及び耐用年数・細やかな現況等不透明な部分も散見されており、今後の維持管理に支障を来す可能性があることから、現状把握に努めるとともに、施設及び管路の計画的更新を行いたい。</t>
    <rPh sb="0" eb="2">
      <t>カンロ</t>
    </rPh>
    <rPh sb="3" eb="6">
      <t>ジョウスイジョウ</t>
    </rPh>
    <rPh sb="7" eb="9">
      <t>コウシン</t>
    </rPh>
    <rPh sb="14" eb="16">
      <t>ヘイセイ</t>
    </rPh>
    <rPh sb="18" eb="20">
      <t>ネンド</t>
    </rPh>
    <rPh sb="22" eb="24">
      <t>ヘイセイ</t>
    </rPh>
    <rPh sb="26" eb="28">
      <t>ネンド</t>
    </rPh>
    <rPh sb="32" eb="35">
      <t>シュウチュウテキ</t>
    </rPh>
    <rPh sb="36" eb="38">
      <t>ジッシ</t>
    </rPh>
    <rPh sb="46" eb="49">
      <t>タイシンセイ</t>
    </rPh>
    <rPh sb="54" eb="56">
      <t>キョウカ</t>
    </rPh>
    <rPh sb="62" eb="64">
      <t>ゲンザイ</t>
    </rPh>
    <rPh sb="65" eb="68">
      <t>ダイキボ</t>
    </rPh>
    <rPh sb="68" eb="70">
      <t>コウシン</t>
    </rPh>
    <rPh sb="72" eb="74">
      <t>イジ</t>
    </rPh>
    <rPh sb="74" eb="76">
      <t>カンリ</t>
    </rPh>
    <rPh sb="76" eb="78">
      <t>キョウカ</t>
    </rPh>
    <rPh sb="84" eb="86">
      <t>ウンエイ</t>
    </rPh>
    <rPh sb="87" eb="88">
      <t>オコナ</t>
    </rPh>
    <rPh sb="92" eb="94">
      <t>ジョウキョウ</t>
    </rPh>
    <rPh sb="98" eb="99">
      <t>タダ</t>
    </rPh>
    <rPh sb="101" eb="102">
      <t>キュウ</t>
    </rPh>
    <rPh sb="102" eb="104">
      <t>クミアイ</t>
    </rPh>
    <rPh sb="108" eb="110">
      <t>ヒキウ</t>
    </rPh>
    <rPh sb="112" eb="114">
      <t>キュウスイ</t>
    </rPh>
    <rPh sb="114" eb="116">
      <t>クイキ</t>
    </rPh>
    <rPh sb="121" eb="123">
      <t>カンロ</t>
    </rPh>
    <rPh sb="124" eb="126">
      <t>カイセツ</t>
    </rPh>
    <rPh sb="127" eb="128">
      <t>オヨ</t>
    </rPh>
    <rPh sb="129" eb="131">
      <t>タイヨウ</t>
    </rPh>
    <rPh sb="131" eb="133">
      <t>ネンスウ</t>
    </rPh>
    <rPh sb="134" eb="135">
      <t>コマ</t>
    </rPh>
    <rPh sb="138" eb="140">
      <t>ゲンキョウ</t>
    </rPh>
    <rPh sb="140" eb="141">
      <t>トウ</t>
    </rPh>
    <rPh sb="141" eb="144">
      <t>フトウメイ</t>
    </rPh>
    <rPh sb="145" eb="147">
      <t>ブブン</t>
    </rPh>
    <rPh sb="148" eb="150">
      <t>サンケン</t>
    </rPh>
    <rPh sb="156" eb="158">
      <t>コンゴ</t>
    </rPh>
    <rPh sb="159" eb="161">
      <t>イジ</t>
    </rPh>
    <rPh sb="161" eb="163">
      <t>カンリ</t>
    </rPh>
    <rPh sb="164" eb="166">
      <t>シショウ</t>
    </rPh>
    <rPh sb="167" eb="168">
      <t>キタ</t>
    </rPh>
    <rPh sb="169" eb="172">
      <t>カノウセイ</t>
    </rPh>
    <rPh sb="180" eb="182">
      <t>ゲンジョウ</t>
    </rPh>
    <rPh sb="182" eb="184">
      <t>ハアク</t>
    </rPh>
    <rPh sb="185" eb="186">
      <t>ツト</t>
    </rPh>
    <rPh sb="193" eb="195">
      <t>シセツ</t>
    </rPh>
    <rPh sb="195" eb="196">
      <t>オヨ</t>
    </rPh>
    <rPh sb="197" eb="199">
      <t>カンロ</t>
    </rPh>
    <rPh sb="200" eb="203">
      <t>ケイカクテキ</t>
    </rPh>
    <rPh sb="203" eb="205">
      <t>コウシン</t>
    </rPh>
    <rPh sb="206" eb="207">
      <t>オコナ</t>
    </rPh>
    <phoneticPr fontId="4"/>
  </si>
  <si>
    <r>
      <rPr>
        <sz val="8"/>
        <color theme="1"/>
        <rFont val="ＭＳ ゴシック"/>
        <family val="3"/>
        <charset val="128"/>
      </rPr>
      <t xml:space="preserve">各項目について以下の通り分析し、経営の健全性・効率性について考察する。
①収益的収支比率について
当村42.94％＜類似団体平均69.05％
平成29年度以降、収益的収支比率は類似団体平均を下回っており、横ばいにて推移している。これは平成23年以降実施した施設更新等に際し借入れた簡易水道事業起債償還金の元金返済が平成29年度に開始されたことに起因する。返済元利金については令和5年度をピークに減少予定であり、徐々に比率については改善するものと思われる。
②・③省略
④企業債残高給水収益比率について
類似団体平均1125.25％に対し、2112.07％と倍近く上回っている状況にある。企業債残高の減少により、今後比率については自然低下していく予定である。一方で給水収益については人口減少等により水準の自然改善は見込まれにくいことから、水道料金の改定についても作成済経営戦略を見直し、議論を開始する予定である。
⑤料金回収率について
16.48％と100％を大きく下回っており、類似団体平均と比べても低水準にある。安定した給水及び質の維持をしていく上で、安易な費用削減については難しいことから、水道料金の改定について今後議論を開始する予定である。
</t>
    </r>
    <r>
      <rPr>
        <sz val="9"/>
        <color theme="1"/>
        <rFont val="ＭＳ ゴシック"/>
        <family val="3"/>
        <charset val="128"/>
      </rPr>
      <t xml:space="preserve">
</t>
    </r>
    <r>
      <rPr>
        <sz val="8"/>
        <color theme="1"/>
        <rFont val="ＭＳ ゴシック"/>
        <family val="3"/>
        <charset val="128"/>
      </rPr>
      <t>⑥給水原価について
類似団体平均403.61円に対し、当村918.88円と割高水準になっている。給水原価については地方債償還ピークを迎える令和5年度以降改善する見込みではあるが、維持管理費等の効率化等を図り、数値改善に努めていきたい。
⑦施設利用率・⑧有収率について
⑦当村97.59％＞類似団体平均51.46％、⑧当村88.70％＞類似団体平均68.58％
類団体平均と比べても高水準にて推移している。但し将来、給水人口の減少も見込まれ、施設規模が給水人口・有収水量にリンクしなくなる可能性がある。今後、周辺団体との広域化等も視野に効率的経営に向けて検討を行いたい。</t>
    </r>
    <rPh sb="49" eb="51">
      <t>トウソン</t>
    </rPh>
    <rPh sb="58" eb="60">
      <t>ルイジ</t>
    </rPh>
    <rPh sb="60" eb="62">
      <t>ダンタイ</t>
    </rPh>
    <rPh sb="62" eb="64">
      <t>ヘイキン</t>
    </rPh>
    <rPh sb="117" eb="119">
      <t>ヘイセイ</t>
    </rPh>
    <rPh sb="268" eb="269">
      <t>タイ</t>
    </rPh>
    <rPh sb="382" eb="384">
      <t>サクセイ</t>
    </rPh>
    <rPh sb="384" eb="385">
      <t>ズ</t>
    </rPh>
    <rPh sb="385" eb="387">
      <t>ケイエイ</t>
    </rPh>
    <rPh sb="387" eb="389">
      <t>センリャク</t>
    </rPh>
    <rPh sb="390" eb="392">
      <t>ミナオ</t>
    </rPh>
    <rPh sb="492" eb="493">
      <t>ムズカ</t>
    </rPh>
    <rPh sb="500" eb="502">
      <t>スイドウ</t>
    </rPh>
    <rPh sb="502" eb="504">
      <t>リョウキン</t>
    </rPh>
    <rPh sb="505" eb="507">
      <t>カイテイ</t>
    </rPh>
    <rPh sb="511" eb="513">
      <t>コンゴ</t>
    </rPh>
    <rPh sb="513" eb="515">
      <t>ギロン</t>
    </rPh>
    <rPh sb="516" eb="518">
      <t>カイシ</t>
    </rPh>
    <rPh sb="520" eb="522">
      <t>ヨテイ</t>
    </rPh>
    <rPh sb="529" eb="531">
      <t>キュウスイ</t>
    </rPh>
    <rPh sb="531" eb="533">
      <t>ゲンカ</t>
    </rPh>
    <rPh sb="536" eb="538">
      <t>ルイジ</t>
    </rPh>
    <rPh sb="538" eb="540">
      <t>ダンタイ</t>
    </rPh>
    <rPh sb="540" eb="542">
      <t>ヘイキン</t>
    </rPh>
    <rPh sb="548" eb="549">
      <t>エン</t>
    </rPh>
    <rPh sb="550" eb="551">
      <t>タイ</t>
    </rPh>
    <rPh sb="553" eb="555">
      <t>トウソン</t>
    </rPh>
    <rPh sb="561" eb="562">
      <t>エン</t>
    </rPh>
    <rPh sb="563" eb="565">
      <t>ワリダカ</t>
    </rPh>
    <rPh sb="565" eb="567">
      <t>スイジュン</t>
    </rPh>
    <rPh sb="574" eb="576">
      <t>キュウスイ</t>
    </rPh>
    <rPh sb="576" eb="578">
      <t>ゲンカ</t>
    </rPh>
    <rPh sb="583" eb="585">
      <t>チホウ</t>
    </rPh>
    <rPh sb="585" eb="586">
      <t>サイ</t>
    </rPh>
    <rPh sb="586" eb="588">
      <t>ショウカン</t>
    </rPh>
    <rPh sb="592" eb="593">
      <t>ムカ</t>
    </rPh>
    <rPh sb="595" eb="597">
      <t>レイワ</t>
    </rPh>
    <rPh sb="598" eb="600">
      <t>ネンド</t>
    </rPh>
    <rPh sb="600" eb="602">
      <t>イコウ</t>
    </rPh>
    <rPh sb="602" eb="604">
      <t>カイゼン</t>
    </rPh>
    <rPh sb="606" eb="608">
      <t>ミコ</t>
    </rPh>
    <rPh sb="615" eb="617">
      <t>イジ</t>
    </rPh>
    <rPh sb="617" eb="620">
      <t>カンリヒ</t>
    </rPh>
    <rPh sb="620" eb="621">
      <t>トウ</t>
    </rPh>
    <rPh sb="622" eb="625">
      <t>コウリツカ</t>
    </rPh>
    <rPh sb="625" eb="626">
      <t>トウ</t>
    </rPh>
    <rPh sb="627" eb="628">
      <t>ハカ</t>
    </rPh>
    <rPh sb="630" eb="632">
      <t>スウチ</t>
    </rPh>
    <rPh sb="632" eb="634">
      <t>カイゼン</t>
    </rPh>
    <rPh sb="635" eb="636">
      <t>ツト</t>
    </rPh>
    <rPh sb="646" eb="648">
      <t>シセツ</t>
    </rPh>
    <rPh sb="648" eb="650">
      <t>リヨウ</t>
    </rPh>
    <rPh sb="650" eb="651">
      <t>リツ</t>
    </rPh>
    <rPh sb="653" eb="656">
      <t>ユウシュウリツ</t>
    </rPh>
    <rPh sb="662" eb="664">
      <t>トウソン</t>
    </rPh>
    <rPh sb="671" eb="673">
      <t>ルイジ</t>
    </rPh>
    <rPh sb="673" eb="675">
      <t>ダンタイ</t>
    </rPh>
    <rPh sb="675" eb="677">
      <t>ヘイキン</t>
    </rPh>
    <rPh sb="708" eb="710">
      <t>ダンタイ</t>
    </rPh>
    <rPh sb="710" eb="712">
      <t>ヘイキン</t>
    </rPh>
    <rPh sb="713" eb="714">
      <t>クラ</t>
    </rPh>
    <rPh sb="717" eb="720">
      <t>コウスイジュン</t>
    </rPh>
    <rPh sb="722" eb="724">
      <t>スイイ</t>
    </rPh>
    <rPh sb="729" eb="730">
      <t>タダ</t>
    </rPh>
    <rPh sb="731" eb="733">
      <t>ショウライ</t>
    </rPh>
    <rPh sb="734" eb="736">
      <t>キュウスイ</t>
    </rPh>
    <rPh sb="736" eb="738">
      <t>ジンコウ</t>
    </rPh>
    <rPh sb="739" eb="741">
      <t>ゲンショウ</t>
    </rPh>
    <rPh sb="742" eb="744">
      <t>ミコ</t>
    </rPh>
    <rPh sb="747" eb="749">
      <t>シセツ</t>
    </rPh>
    <rPh sb="749" eb="751">
      <t>キボ</t>
    </rPh>
    <rPh sb="752" eb="754">
      <t>キュウスイ</t>
    </rPh>
    <rPh sb="754" eb="756">
      <t>ジンコウ</t>
    </rPh>
    <rPh sb="757" eb="759">
      <t>ユウスイ</t>
    </rPh>
    <rPh sb="759" eb="761">
      <t>ユウシュウ</t>
    </rPh>
    <rPh sb="761" eb="763">
      <t>スイリョウ</t>
    </rPh>
    <rPh sb="770" eb="773">
      <t>カノウセイ</t>
    </rPh>
    <rPh sb="777" eb="779">
      <t>コンゴ</t>
    </rPh>
    <rPh sb="780" eb="782">
      <t>シュウヘン</t>
    </rPh>
    <rPh sb="782" eb="784">
      <t>ダンタイ</t>
    </rPh>
    <rPh sb="786" eb="789">
      <t>コウイキカ</t>
    </rPh>
    <rPh sb="791" eb="793">
      <t>シヤ</t>
    </rPh>
    <rPh sb="794" eb="797">
      <t>コウリツテキ</t>
    </rPh>
    <rPh sb="797" eb="799">
      <t>ケイエイ</t>
    </rPh>
    <rPh sb="800" eb="801">
      <t>ム</t>
    </rPh>
    <rPh sb="803" eb="805">
      <t>ケントウ</t>
    </rPh>
    <rPh sb="806" eb="807">
      <t>オコナ</t>
    </rPh>
    <phoneticPr fontId="4"/>
  </si>
  <si>
    <t>　本村は、緩速ろ過方式による自然流下での配水を行っているため、ランニングコストを最小限に止めている。一方で管路・施設の更新に伴う地方債借入れによる償還金負担が大きく、経営を圧迫している。また、特別会計については一般会計からの繰入金に依存している側面があり、運営基盤が脆弱であると言わざるを得ない。今後、水道料金等の改定による収入基盤の確立とともに、ランニングコスト・イニシャルコストの見直しや効率化を意識し、経営状況の改善に努めたい。今後も永続的に安全で安定した水道水供給を行い、住民の生活環境向上に寄与できる体制を維持したい。</t>
    <rPh sb="1" eb="3">
      <t>ホンソン</t>
    </rPh>
    <rPh sb="5" eb="7">
      <t>カンソク</t>
    </rPh>
    <rPh sb="8" eb="9">
      <t>カ</t>
    </rPh>
    <rPh sb="9" eb="11">
      <t>ホウシキ</t>
    </rPh>
    <rPh sb="14" eb="16">
      <t>シゼン</t>
    </rPh>
    <rPh sb="16" eb="18">
      <t>リュウカ</t>
    </rPh>
    <rPh sb="20" eb="22">
      <t>ハイスイ</t>
    </rPh>
    <rPh sb="23" eb="24">
      <t>オコナ</t>
    </rPh>
    <rPh sb="40" eb="43">
      <t>サイショウゲン</t>
    </rPh>
    <rPh sb="44" eb="45">
      <t>トド</t>
    </rPh>
    <rPh sb="50" eb="52">
      <t>イッポウ</t>
    </rPh>
    <rPh sb="53" eb="55">
      <t>カンロ</t>
    </rPh>
    <rPh sb="56" eb="58">
      <t>シセツ</t>
    </rPh>
    <rPh sb="59" eb="61">
      <t>コウシン</t>
    </rPh>
    <rPh sb="62" eb="63">
      <t>トモナ</t>
    </rPh>
    <rPh sb="64" eb="67">
      <t>チホウサイ</t>
    </rPh>
    <rPh sb="67" eb="69">
      <t>カリイ</t>
    </rPh>
    <rPh sb="73" eb="76">
      <t>ショウカンキン</t>
    </rPh>
    <rPh sb="76" eb="78">
      <t>フタン</t>
    </rPh>
    <rPh sb="79" eb="80">
      <t>オオ</t>
    </rPh>
    <rPh sb="83" eb="85">
      <t>ケイエイ</t>
    </rPh>
    <rPh sb="86" eb="88">
      <t>アッパク</t>
    </rPh>
    <rPh sb="96" eb="98">
      <t>トクベツ</t>
    </rPh>
    <rPh sb="98" eb="100">
      <t>カイケイ</t>
    </rPh>
    <rPh sb="105" eb="107">
      <t>イッパン</t>
    </rPh>
    <rPh sb="107" eb="109">
      <t>カイケイ</t>
    </rPh>
    <rPh sb="112" eb="114">
      <t>クリイレ</t>
    </rPh>
    <rPh sb="114" eb="115">
      <t>キン</t>
    </rPh>
    <rPh sb="116" eb="118">
      <t>イゾン</t>
    </rPh>
    <rPh sb="122" eb="124">
      <t>ソクメン</t>
    </rPh>
    <rPh sb="128" eb="130">
      <t>ウンエイ</t>
    </rPh>
    <rPh sb="130" eb="132">
      <t>キバン</t>
    </rPh>
    <rPh sb="133" eb="135">
      <t>ゼイジャク</t>
    </rPh>
    <rPh sb="139" eb="140">
      <t>イ</t>
    </rPh>
    <rPh sb="144" eb="145">
      <t>エ</t>
    </rPh>
    <rPh sb="148" eb="150">
      <t>コンゴ</t>
    </rPh>
    <rPh sb="151" eb="153">
      <t>スイドウ</t>
    </rPh>
    <rPh sb="153" eb="155">
      <t>リョウキン</t>
    </rPh>
    <rPh sb="155" eb="156">
      <t>トウ</t>
    </rPh>
    <rPh sb="157" eb="159">
      <t>カイテイ</t>
    </rPh>
    <rPh sb="162" eb="164">
      <t>シュウニュウ</t>
    </rPh>
    <rPh sb="164" eb="166">
      <t>キバン</t>
    </rPh>
    <rPh sb="167" eb="169">
      <t>カクリツ</t>
    </rPh>
    <rPh sb="192" eb="194">
      <t>ミナオ</t>
    </rPh>
    <rPh sb="196" eb="199">
      <t>コウリツカ</t>
    </rPh>
    <rPh sb="200" eb="202">
      <t>イシキ</t>
    </rPh>
    <rPh sb="204" eb="206">
      <t>ケイエイ</t>
    </rPh>
    <rPh sb="206" eb="208">
      <t>ジョウキョウ</t>
    </rPh>
    <rPh sb="209" eb="211">
      <t>カイゼン</t>
    </rPh>
    <rPh sb="212" eb="213">
      <t>ツト</t>
    </rPh>
    <rPh sb="217" eb="219">
      <t>コンゴ</t>
    </rPh>
    <rPh sb="220" eb="223">
      <t>エイゾクテキ</t>
    </rPh>
    <rPh sb="224" eb="226">
      <t>アンゼン</t>
    </rPh>
    <rPh sb="227" eb="229">
      <t>アンテイ</t>
    </rPh>
    <rPh sb="231" eb="234">
      <t>スイドウスイ</t>
    </rPh>
    <rPh sb="234" eb="236">
      <t>キョウキュウ</t>
    </rPh>
    <rPh sb="237" eb="238">
      <t>オコナ</t>
    </rPh>
    <rPh sb="240" eb="242">
      <t>ジュウミン</t>
    </rPh>
    <rPh sb="243" eb="245">
      <t>セイカツ</t>
    </rPh>
    <rPh sb="245" eb="247">
      <t>カンキョウ</t>
    </rPh>
    <rPh sb="247" eb="249">
      <t>コウジョウ</t>
    </rPh>
    <rPh sb="250" eb="252">
      <t>キヨ</t>
    </rPh>
    <rPh sb="255" eb="257">
      <t>タイセイ</t>
    </rPh>
    <rPh sb="258" eb="260">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</si>
</sst>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12.19</c:v>
                </c:pt>
                <c:pt idx="1">
                  <c:v>0</c:v>
                </c:pt>
                <c:pt idx="2">
                  <c:v>0</c:v>
                </c:pt>
                <c:pt idx="3">
                  <c:v>0</c:v>
                </c:pt>
                <c:pt idx="4">
                  <c:v>0</c:v>
                </c:pt>
              </c:numCache>
            </c:numRef>
          </c:val>
          <c:extLst>
            <c:ext xmlns:c16="http://schemas.microsoft.com/office/drawing/2014/chart" uri="{C3380CC4-5D6E-409C-BE32-E72D297353CC}">
              <c16:uniqueId val="{00000000-C407-44A6-980B-26D27784926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C407-44A6-980B-26D27784926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92.75</c:v>
                </c:pt>
                <c:pt idx="1">
                  <c:v>96.96</c:v>
                </c:pt>
                <c:pt idx="2">
                  <c:v>99.73</c:v>
                </c:pt>
                <c:pt idx="3">
                  <c:v>99.62</c:v>
                </c:pt>
                <c:pt idx="4">
                  <c:v>97.59</c:v>
                </c:pt>
              </c:numCache>
            </c:numRef>
          </c:val>
          <c:extLst>
            <c:ext xmlns:c16="http://schemas.microsoft.com/office/drawing/2014/chart" uri="{C3380CC4-5D6E-409C-BE32-E72D297353CC}">
              <c16:uniqueId val="{00000000-5DBD-4627-91BF-4BF824334C5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5DBD-4627-91BF-4BF824334C5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94.29</c:v>
                </c:pt>
                <c:pt idx="1">
                  <c:v>88.55</c:v>
                </c:pt>
                <c:pt idx="2">
                  <c:v>86.02</c:v>
                </c:pt>
                <c:pt idx="3">
                  <c:v>86.6</c:v>
                </c:pt>
                <c:pt idx="4">
                  <c:v>88.7</c:v>
                </c:pt>
              </c:numCache>
            </c:numRef>
          </c:val>
          <c:extLst>
            <c:ext xmlns:c16="http://schemas.microsoft.com/office/drawing/2014/chart" uri="{C3380CC4-5D6E-409C-BE32-E72D297353CC}">
              <c16:uniqueId val="{00000000-573F-49B2-A73D-1033D4A1212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573F-49B2-A73D-1033D4A1212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50.94</c:v>
                </c:pt>
                <c:pt idx="1">
                  <c:v>40.51</c:v>
                </c:pt>
                <c:pt idx="2">
                  <c:v>42.7</c:v>
                </c:pt>
                <c:pt idx="3">
                  <c:v>39.08</c:v>
                </c:pt>
                <c:pt idx="4">
                  <c:v>42.94</c:v>
                </c:pt>
              </c:numCache>
            </c:numRef>
          </c:val>
          <c:extLst>
            <c:ext xmlns:c16="http://schemas.microsoft.com/office/drawing/2014/chart" uri="{C3380CC4-5D6E-409C-BE32-E72D297353CC}">
              <c16:uniqueId val="{00000000-53CA-4196-A72C-25F755F045B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53CA-4196-A72C-25F755F045B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49-4E50-A203-82F2A8E4BF8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49-4E50-A203-82F2A8E4BF8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F0-4A6B-BAC1-F8B919E3C90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F0-4A6B-BAC1-F8B919E3C90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64-45F3-8023-1B3DBB58CE4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64-45F3-8023-1B3DBB58CE4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85-412E-AD7A-8F4523FD9C4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85-412E-AD7A-8F4523FD9C4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3313.86</c:v>
                </c:pt>
                <c:pt idx="1">
                  <c:v>3146.6</c:v>
                </c:pt>
                <c:pt idx="2">
                  <c:v>2842.25</c:v>
                </c:pt>
                <c:pt idx="3">
                  <c:v>2479.8200000000002</c:v>
                </c:pt>
                <c:pt idx="4">
                  <c:v>2112.0700000000002</c:v>
                </c:pt>
              </c:numCache>
            </c:numRef>
          </c:val>
          <c:extLst>
            <c:ext xmlns:c16="http://schemas.microsoft.com/office/drawing/2014/chart" uri="{C3380CC4-5D6E-409C-BE32-E72D297353CC}">
              <c16:uniqueId val="{00000000-CDF4-49B9-9C02-F197A9EFC59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CDF4-49B9-9C02-F197A9EFC59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32.71</c:v>
                </c:pt>
                <c:pt idx="1">
                  <c:v>24.6</c:v>
                </c:pt>
                <c:pt idx="2">
                  <c:v>24.18</c:v>
                </c:pt>
                <c:pt idx="3">
                  <c:v>23.95</c:v>
                </c:pt>
                <c:pt idx="4">
                  <c:v>16.48</c:v>
                </c:pt>
              </c:numCache>
            </c:numRef>
          </c:val>
          <c:extLst>
            <c:ext xmlns:c16="http://schemas.microsoft.com/office/drawing/2014/chart" uri="{C3380CC4-5D6E-409C-BE32-E72D297353CC}">
              <c16:uniqueId val="{00000000-A646-4301-B736-6E6B00B9962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A646-4301-B736-6E6B00B9962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460.07</c:v>
                </c:pt>
                <c:pt idx="1">
                  <c:v>609.41999999999996</c:v>
                </c:pt>
                <c:pt idx="2">
                  <c:v>621.82000000000005</c:v>
                </c:pt>
                <c:pt idx="3">
                  <c:v>643.96</c:v>
                </c:pt>
                <c:pt idx="4">
                  <c:v>918.88</c:v>
                </c:pt>
              </c:numCache>
            </c:numRef>
          </c:val>
          <c:extLst>
            <c:ext xmlns:c16="http://schemas.microsoft.com/office/drawing/2014/chart" uri="{C3380CC4-5D6E-409C-BE32-E72D297353CC}">
              <c16:uniqueId val="{00000000-E736-4FCC-8D92-C18E442FAAC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E736-4FCC-8D92-C18E442FAAC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G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宮崎県　西米良村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1086</v>
      </c>
      <c r="AM8" s="37"/>
      <c r="AN8" s="37"/>
      <c r="AO8" s="37"/>
      <c r="AP8" s="37"/>
      <c r="AQ8" s="37"/>
      <c r="AR8" s="37"/>
      <c r="AS8" s="37"/>
      <c r="AT8" s="38">
        <f>データ!$S$6</f>
        <v>271.51</v>
      </c>
      <c r="AU8" s="38"/>
      <c r="AV8" s="38"/>
      <c r="AW8" s="38"/>
      <c r="AX8" s="38"/>
      <c r="AY8" s="38"/>
      <c r="AZ8" s="38"/>
      <c r="BA8" s="38"/>
      <c r="BB8" s="38">
        <f>データ!$T$6</f>
        <v>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66.510000000000005</v>
      </c>
      <c r="Q10" s="38"/>
      <c r="R10" s="38"/>
      <c r="S10" s="38"/>
      <c r="T10" s="38"/>
      <c r="U10" s="38"/>
      <c r="V10" s="38"/>
      <c r="W10" s="37">
        <f>データ!$Q$6</f>
        <v>2497</v>
      </c>
      <c r="X10" s="37"/>
      <c r="Y10" s="37"/>
      <c r="Z10" s="37"/>
      <c r="AA10" s="37"/>
      <c r="AB10" s="37"/>
      <c r="AC10" s="37"/>
      <c r="AD10" s="2"/>
      <c r="AE10" s="2"/>
      <c r="AF10" s="2"/>
      <c r="AG10" s="2"/>
      <c r="AH10" s="2"/>
      <c r="AI10" s="2"/>
      <c r="AJ10" s="2"/>
      <c r="AK10" s="2"/>
      <c r="AL10" s="37">
        <f>データ!$U$6</f>
        <v>703</v>
      </c>
      <c r="AM10" s="37"/>
      <c r="AN10" s="37"/>
      <c r="AO10" s="37"/>
      <c r="AP10" s="37"/>
      <c r="AQ10" s="37"/>
      <c r="AR10" s="37"/>
      <c r="AS10" s="37"/>
      <c r="AT10" s="38">
        <f>データ!$V$6</f>
        <v>1.25</v>
      </c>
      <c r="AU10" s="38"/>
      <c r="AV10" s="38"/>
      <c r="AW10" s="38"/>
      <c r="AX10" s="38"/>
      <c r="AY10" s="38"/>
      <c r="AZ10" s="38"/>
      <c r="BA10" s="38"/>
      <c r="BB10" s="38">
        <f>データ!$W$6</f>
        <v>562.4</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1" t="s">
        <v>115</v>
      </c>
      <c r="BM16" s="72"/>
      <c r="BN16" s="72"/>
      <c r="BO16" s="72"/>
      <c r="BP16" s="72"/>
      <c r="BQ16" s="72"/>
      <c r="BR16" s="72"/>
      <c r="BS16" s="72"/>
      <c r="BT16" s="72"/>
      <c r="BU16" s="72"/>
      <c r="BV16" s="72"/>
      <c r="BW16" s="72"/>
      <c r="BX16" s="72"/>
      <c r="BY16" s="72"/>
      <c r="BZ16" s="7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1"/>
      <c r="BM17" s="72"/>
      <c r="BN17" s="72"/>
      <c r="BO17" s="72"/>
      <c r="BP17" s="72"/>
      <c r="BQ17" s="72"/>
      <c r="BR17" s="72"/>
      <c r="BS17" s="72"/>
      <c r="BT17" s="72"/>
      <c r="BU17" s="72"/>
      <c r="BV17" s="72"/>
      <c r="BW17" s="72"/>
      <c r="BX17" s="72"/>
      <c r="BY17" s="72"/>
      <c r="BZ17" s="7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1"/>
      <c r="BM18" s="72"/>
      <c r="BN18" s="72"/>
      <c r="BO18" s="72"/>
      <c r="BP18" s="72"/>
      <c r="BQ18" s="72"/>
      <c r="BR18" s="72"/>
      <c r="BS18" s="72"/>
      <c r="BT18" s="72"/>
      <c r="BU18" s="72"/>
      <c r="BV18" s="72"/>
      <c r="BW18" s="72"/>
      <c r="BX18" s="72"/>
      <c r="BY18" s="72"/>
      <c r="BZ18" s="7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1"/>
      <c r="BM19" s="72"/>
      <c r="BN19" s="72"/>
      <c r="BO19" s="72"/>
      <c r="BP19" s="72"/>
      <c r="BQ19" s="72"/>
      <c r="BR19" s="72"/>
      <c r="BS19" s="72"/>
      <c r="BT19" s="72"/>
      <c r="BU19" s="72"/>
      <c r="BV19" s="72"/>
      <c r="BW19" s="72"/>
      <c r="BX19" s="72"/>
      <c r="BY19" s="72"/>
      <c r="BZ19" s="7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1"/>
      <c r="BM20" s="72"/>
      <c r="BN20" s="72"/>
      <c r="BO20" s="72"/>
      <c r="BP20" s="72"/>
      <c r="BQ20" s="72"/>
      <c r="BR20" s="72"/>
      <c r="BS20" s="72"/>
      <c r="BT20" s="72"/>
      <c r="BU20" s="72"/>
      <c r="BV20" s="72"/>
      <c r="BW20" s="72"/>
      <c r="BX20" s="72"/>
      <c r="BY20" s="72"/>
      <c r="BZ20" s="7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1"/>
      <c r="BM21" s="72"/>
      <c r="BN21" s="72"/>
      <c r="BO21" s="72"/>
      <c r="BP21" s="72"/>
      <c r="BQ21" s="72"/>
      <c r="BR21" s="72"/>
      <c r="BS21" s="72"/>
      <c r="BT21" s="72"/>
      <c r="BU21" s="72"/>
      <c r="BV21" s="72"/>
      <c r="BW21" s="72"/>
      <c r="BX21" s="72"/>
      <c r="BY21" s="72"/>
      <c r="BZ21" s="7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1"/>
      <c r="BM22" s="72"/>
      <c r="BN22" s="72"/>
      <c r="BO22" s="72"/>
      <c r="BP22" s="72"/>
      <c r="BQ22" s="72"/>
      <c r="BR22" s="72"/>
      <c r="BS22" s="72"/>
      <c r="BT22" s="72"/>
      <c r="BU22" s="72"/>
      <c r="BV22" s="72"/>
      <c r="BW22" s="72"/>
      <c r="BX22" s="72"/>
      <c r="BY22" s="72"/>
      <c r="BZ22" s="7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1"/>
      <c r="BM23" s="72"/>
      <c r="BN23" s="72"/>
      <c r="BO23" s="72"/>
      <c r="BP23" s="72"/>
      <c r="BQ23" s="72"/>
      <c r="BR23" s="72"/>
      <c r="BS23" s="72"/>
      <c r="BT23" s="72"/>
      <c r="BU23" s="72"/>
      <c r="BV23" s="72"/>
      <c r="BW23" s="72"/>
      <c r="BX23" s="72"/>
      <c r="BY23" s="72"/>
      <c r="BZ23" s="7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1"/>
      <c r="BM24" s="72"/>
      <c r="BN24" s="72"/>
      <c r="BO24" s="72"/>
      <c r="BP24" s="72"/>
      <c r="BQ24" s="72"/>
      <c r="BR24" s="72"/>
      <c r="BS24" s="72"/>
      <c r="BT24" s="72"/>
      <c r="BU24" s="72"/>
      <c r="BV24" s="72"/>
      <c r="BW24" s="72"/>
      <c r="BX24" s="72"/>
      <c r="BY24" s="72"/>
      <c r="BZ24" s="7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1"/>
      <c r="BM25" s="72"/>
      <c r="BN25" s="72"/>
      <c r="BO25" s="72"/>
      <c r="BP25" s="72"/>
      <c r="BQ25" s="72"/>
      <c r="BR25" s="72"/>
      <c r="BS25" s="72"/>
      <c r="BT25" s="72"/>
      <c r="BU25" s="72"/>
      <c r="BV25" s="72"/>
      <c r="BW25" s="72"/>
      <c r="BX25" s="72"/>
      <c r="BY25" s="72"/>
      <c r="BZ25" s="7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1"/>
      <c r="BM26" s="72"/>
      <c r="BN26" s="72"/>
      <c r="BO26" s="72"/>
      <c r="BP26" s="72"/>
      <c r="BQ26" s="72"/>
      <c r="BR26" s="72"/>
      <c r="BS26" s="72"/>
      <c r="BT26" s="72"/>
      <c r="BU26" s="72"/>
      <c r="BV26" s="72"/>
      <c r="BW26" s="72"/>
      <c r="BX26" s="72"/>
      <c r="BY26" s="72"/>
      <c r="BZ26" s="7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1"/>
      <c r="BM27" s="72"/>
      <c r="BN27" s="72"/>
      <c r="BO27" s="72"/>
      <c r="BP27" s="72"/>
      <c r="BQ27" s="72"/>
      <c r="BR27" s="72"/>
      <c r="BS27" s="72"/>
      <c r="BT27" s="72"/>
      <c r="BU27" s="72"/>
      <c r="BV27" s="72"/>
      <c r="BW27" s="72"/>
      <c r="BX27" s="72"/>
      <c r="BY27" s="72"/>
      <c r="BZ27" s="7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1"/>
      <c r="BM28" s="72"/>
      <c r="BN28" s="72"/>
      <c r="BO28" s="72"/>
      <c r="BP28" s="72"/>
      <c r="BQ28" s="72"/>
      <c r="BR28" s="72"/>
      <c r="BS28" s="72"/>
      <c r="BT28" s="72"/>
      <c r="BU28" s="72"/>
      <c r="BV28" s="72"/>
      <c r="BW28" s="72"/>
      <c r="BX28" s="72"/>
      <c r="BY28" s="72"/>
      <c r="BZ28" s="7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1"/>
      <c r="BM29" s="72"/>
      <c r="BN29" s="72"/>
      <c r="BO29" s="72"/>
      <c r="BP29" s="72"/>
      <c r="BQ29" s="72"/>
      <c r="BR29" s="72"/>
      <c r="BS29" s="72"/>
      <c r="BT29" s="72"/>
      <c r="BU29" s="72"/>
      <c r="BV29" s="72"/>
      <c r="BW29" s="72"/>
      <c r="BX29" s="72"/>
      <c r="BY29" s="72"/>
      <c r="BZ29" s="7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1"/>
      <c r="BM30" s="72"/>
      <c r="BN30" s="72"/>
      <c r="BO30" s="72"/>
      <c r="BP30" s="72"/>
      <c r="BQ30" s="72"/>
      <c r="BR30" s="72"/>
      <c r="BS30" s="72"/>
      <c r="BT30" s="72"/>
      <c r="BU30" s="72"/>
      <c r="BV30" s="72"/>
      <c r="BW30" s="72"/>
      <c r="BX30" s="72"/>
      <c r="BY30" s="72"/>
      <c r="BZ30" s="7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1"/>
      <c r="BM31" s="72"/>
      <c r="BN31" s="72"/>
      <c r="BO31" s="72"/>
      <c r="BP31" s="72"/>
      <c r="BQ31" s="72"/>
      <c r="BR31" s="72"/>
      <c r="BS31" s="72"/>
      <c r="BT31" s="72"/>
      <c r="BU31" s="72"/>
      <c r="BV31" s="72"/>
      <c r="BW31" s="72"/>
      <c r="BX31" s="72"/>
      <c r="BY31" s="72"/>
      <c r="BZ31" s="7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1"/>
      <c r="BM32" s="72"/>
      <c r="BN32" s="72"/>
      <c r="BO32" s="72"/>
      <c r="BP32" s="72"/>
      <c r="BQ32" s="72"/>
      <c r="BR32" s="72"/>
      <c r="BS32" s="72"/>
      <c r="BT32" s="72"/>
      <c r="BU32" s="72"/>
      <c r="BV32" s="72"/>
      <c r="BW32" s="72"/>
      <c r="BX32" s="72"/>
      <c r="BY32" s="72"/>
      <c r="BZ32" s="7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1"/>
      <c r="BM33" s="72"/>
      <c r="BN33" s="72"/>
      <c r="BO33" s="72"/>
      <c r="BP33" s="72"/>
      <c r="BQ33" s="72"/>
      <c r="BR33" s="72"/>
      <c r="BS33" s="72"/>
      <c r="BT33" s="72"/>
      <c r="BU33" s="72"/>
      <c r="BV33" s="72"/>
      <c r="BW33" s="72"/>
      <c r="BX33" s="72"/>
      <c r="BY33" s="72"/>
      <c r="BZ33" s="7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1"/>
      <c r="BM34" s="72"/>
      <c r="BN34" s="72"/>
      <c r="BO34" s="72"/>
      <c r="BP34" s="72"/>
      <c r="BQ34" s="72"/>
      <c r="BR34" s="72"/>
      <c r="BS34" s="72"/>
      <c r="BT34" s="72"/>
      <c r="BU34" s="72"/>
      <c r="BV34" s="72"/>
      <c r="BW34" s="72"/>
      <c r="BX34" s="72"/>
      <c r="BY34" s="72"/>
      <c r="BZ34" s="7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1"/>
      <c r="BM35" s="72"/>
      <c r="BN35" s="72"/>
      <c r="BO35" s="72"/>
      <c r="BP35" s="72"/>
      <c r="BQ35" s="72"/>
      <c r="BR35" s="72"/>
      <c r="BS35" s="72"/>
      <c r="BT35" s="72"/>
      <c r="BU35" s="72"/>
      <c r="BV35" s="72"/>
      <c r="BW35" s="72"/>
      <c r="BX35" s="72"/>
      <c r="BY35" s="72"/>
      <c r="BZ35" s="7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1"/>
      <c r="BM36" s="72"/>
      <c r="BN36" s="72"/>
      <c r="BO36" s="72"/>
      <c r="BP36" s="72"/>
      <c r="BQ36" s="72"/>
      <c r="BR36" s="72"/>
      <c r="BS36" s="72"/>
      <c r="BT36" s="72"/>
      <c r="BU36" s="72"/>
      <c r="BV36" s="72"/>
      <c r="BW36" s="72"/>
      <c r="BX36" s="72"/>
      <c r="BY36" s="72"/>
      <c r="BZ36" s="7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1"/>
      <c r="BM37" s="72"/>
      <c r="BN37" s="72"/>
      <c r="BO37" s="72"/>
      <c r="BP37" s="72"/>
      <c r="BQ37" s="72"/>
      <c r="BR37" s="72"/>
      <c r="BS37" s="72"/>
      <c r="BT37" s="72"/>
      <c r="BU37" s="72"/>
      <c r="BV37" s="72"/>
      <c r="BW37" s="72"/>
      <c r="BX37" s="72"/>
      <c r="BY37" s="72"/>
      <c r="BZ37" s="7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1"/>
      <c r="BM38" s="72"/>
      <c r="BN38" s="72"/>
      <c r="BO38" s="72"/>
      <c r="BP38" s="72"/>
      <c r="BQ38" s="72"/>
      <c r="BR38" s="72"/>
      <c r="BS38" s="72"/>
      <c r="BT38" s="72"/>
      <c r="BU38" s="72"/>
      <c r="BV38" s="72"/>
      <c r="BW38" s="72"/>
      <c r="BX38" s="72"/>
      <c r="BY38" s="72"/>
      <c r="BZ38" s="7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1"/>
      <c r="BM39" s="72"/>
      <c r="BN39" s="72"/>
      <c r="BO39" s="72"/>
      <c r="BP39" s="72"/>
      <c r="BQ39" s="72"/>
      <c r="BR39" s="72"/>
      <c r="BS39" s="72"/>
      <c r="BT39" s="72"/>
      <c r="BU39" s="72"/>
      <c r="BV39" s="72"/>
      <c r="BW39" s="72"/>
      <c r="BX39" s="72"/>
      <c r="BY39" s="72"/>
      <c r="BZ39" s="7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1"/>
      <c r="BM40" s="72"/>
      <c r="BN40" s="72"/>
      <c r="BO40" s="72"/>
      <c r="BP40" s="72"/>
      <c r="BQ40" s="72"/>
      <c r="BR40" s="72"/>
      <c r="BS40" s="72"/>
      <c r="BT40" s="72"/>
      <c r="BU40" s="72"/>
      <c r="BV40" s="72"/>
      <c r="BW40" s="72"/>
      <c r="BX40" s="72"/>
      <c r="BY40" s="72"/>
      <c r="BZ40" s="7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1"/>
      <c r="BM41" s="72"/>
      <c r="BN41" s="72"/>
      <c r="BO41" s="72"/>
      <c r="BP41" s="72"/>
      <c r="BQ41" s="72"/>
      <c r="BR41" s="72"/>
      <c r="BS41" s="72"/>
      <c r="BT41" s="72"/>
      <c r="BU41" s="72"/>
      <c r="BV41" s="72"/>
      <c r="BW41" s="72"/>
      <c r="BX41" s="72"/>
      <c r="BY41" s="72"/>
      <c r="BZ41" s="7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1"/>
      <c r="BM42" s="72"/>
      <c r="BN42" s="72"/>
      <c r="BO42" s="72"/>
      <c r="BP42" s="72"/>
      <c r="BQ42" s="72"/>
      <c r="BR42" s="72"/>
      <c r="BS42" s="72"/>
      <c r="BT42" s="72"/>
      <c r="BU42" s="72"/>
      <c r="BV42" s="72"/>
      <c r="BW42" s="72"/>
      <c r="BX42" s="72"/>
      <c r="BY42" s="72"/>
      <c r="BZ42" s="7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1"/>
      <c r="BM43" s="72"/>
      <c r="BN43" s="72"/>
      <c r="BO43" s="72"/>
      <c r="BP43" s="72"/>
      <c r="BQ43" s="72"/>
      <c r="BR43" s="72"/>
      <c r="BS43" s="72"/>
      <c r="BT43" s="72"/>
      <c r="BU43" s="72"/>
      <c r="BV43" s="72"/>
      <c r="BW43" s="72"/>
      <c r="BX43" s="72"/>
      <c r="BY43" s="72"/>
      <c r="BZ43" s="7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4"/>
      <c r="BM44" s="75"/>
      <c r="BN44" s="75"/>
      <c r="BO44" s="75"/>
      <c r="BP44" s="75"/>
      <c r="BQ44" s="75"/>
      <c r="BR44" s="75"/>
      <c r="BS44" s="75"/>
      <c r="BT44" s="75"/>
      <c r="BU44" s="75"/>
      <c r="BV44" s="75"/>
      <c r="BW44" s="75"/>
      <c r="BX44" s="75"/>
      <c r="BY44" s="75"/>
      <c r="BZ44" s="7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oqWryIUhFi5QuLbRiDm1yIzwltVwQNIKeOzycwNvVv7BbzR+FNcV2hCCiH59VrdYelnX9XeblnPFXlMmAo+zGA==" saltValue="j1JyS4Q0vBgTQdQ7yl3zJ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8" t="s">
        <v>52</v>
      </c>
      <c r="I3" s="79"/>
      <c r="J3" s="79"/>
      <c r="K3" s="79"/>
      <c r="L3" s="79"/>
      <c r="M3" s="79"/>
      <c r="N3" s="79"/>
      <c r="O3" s="79"/>
      <c r="P3" s="79"/>
      <c r="Q3" s="79"/>
      <c r="R3" s="79"/>
      <c r="S3" s="79"/>
      <c r="T3" s="79"/>
      <c r="U3" s="79"/>
      <c r="V3" s="79"/>
      <c r="W3" s="80"/>
      <c r="X3" s="84" t="s">
        <v>53</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54</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2">
      <c r="A4" s="15" t="s">
        <v>55</v>
      </c>
      <c r="B4" s="17"/>
      <c r="C4" s="17"/>
      <c r="D4" s="17"/>
      <c r="E4" s="17"/>
      <c r="F4" s="17"/>
      <c r="G4" s="17"/>
      <c r="H4" s="81"/>
      <c r="I4" s="82"/>
      <c r="J4" s="82"/>
      <c r="K4" s="82"/>
      <c r="L4" s="82"/>
      <c r="M4" s="82"/>
      <c r="N4" s="82"/>
      <c r="O4" s="82"/>
      <c r="P4" s="82"/>
      <c r="Q4" s="82"/>
      <c r="R4" s="82"/>
      <c r="S4" s="82"/>
      <c r="T4" s="82"/>
      <c r="U4" s="82"/>
      <c r="V4" s="82"/>
      <c r="W4" s="83"/>
      <c r="X4" s="77" t="s">
        <v>56</v>
      </c>
      <c r="Y4" s="77"/>
      <c r="Z4" s="77"/>
      <c r="AA4" s="77"/>
      <c r="AB4" s="77"/>
      <c r="AC4" s="77"/>
      <c r="AD4" s="77"/>
      <c r="AE4" s="77"/>
      <c r="AF4" s="77"/>
      <c r="AG4" s="77"/>
      <c r="AH4" s="77"/>
      <c r="AI4" s="77" t="s">
        <v>57</v>
      </c>
      <c r="AJ4" s="77"/>
      <c r="AK4" s="77"/>
      <c r="AL4" s="77"/>
      <c r="AM4" s="77"/>
      <c r="AN4" s="77"/>
      <c r="AO4" s="77"/>
      <c r="AP4" s="77"/>
      <c r="AQ4" s="77"/>
      <c r="AR4" s="77"/>
      <c r="AS4" s="77"/>
      <c r="AT4" s="77" t="s">
        <v>58</v>
      </c>
      <c r="AU4" s="77"/>
      <c r="AV4" s="77"/>
      <c r="AW4" s="77"/>
      <c r="AX4" s="77"/>
      <c r="AY4" s="77"/>
      <c r="AZ4" s="77"/>
      <c r="BA4" s="77"/>
      <c r="BB4" s="77"/>
      <c r="BC4" s="77"/>
      <c r="BD4" s="77"/>
      <c r="BE4" s="77" t="s">
        <v>59</v>
      </c>
      <c r="BF4" s="77"/>
      <c r="BG4" s="77"/>
      <c r="BH4" s="77"/>
      <c r="BI4" s="77"/>
      <c r="BJ4" s="77"/>
      <c r="BK4" s="77"/>
      <c r="BL4" s="77"/>
      <c r="BM4" s="77"/>
      <c r="BN4" s="77"/>
      <c r="BO4" s="77"/>
      <c r="BP4" s="77" t="s">
        <v>60</v>
      </c>
      <c r="BQ4" s="77"/>
      <c r="BR4" s="77"/>
      <c r="BS4" s="77"/>
      <c r="BT4" s="77"/>
      <c r="BU4" s="77"/>
      <c r="BV4" s="77"/>
      <c r="BW4" s="77"/>
      <c r="BX4" s="77"/>
      <c r="BY4" s="77"/>
      <c r="BZ4" s="77"/>
      <c r="CA4" s="77" t="s">
        <v>61</v>
      </c>
      <c r="CB4" s="77"/>
      <c r="CC4" s="77"/>
      <c r="CD4" s="77"/>
      <c r="CE4" s="77"/>
      <c r="CF4" s="77"/>
      <c r="CG4" s="77"/>
      <c r="CH4" s="77"/>
      <c r="CI4" s="77"/>
      <c r="CJ4" s="77"/>
      <c r="CK4" s="77"/>
      <c r="CL4" s="77" t="s">
        <v>62</v>
      </c>
      <c r="CM4" s="77"/>
      <c r="CN4" s="77"/>
      <c r="CO4" s="77"/>
      <c r="CP4" s="77"/>
      <c r="CQ4" s="77"/>
      <c r="CR4" s="77"/>
      <c r="CS4" s="77"/>
      <c r="CT4" s="77"/>
      <c r="CU4" s="77"/>
      <c r="CV4" s="77"/>
      <c r="CW4" s="77" t="s">
        <v>63</v>
      </c>
      <c r="CX4" s="77"/>
      <c r="CY4" s="77"/>
      <c r="CZ4" s="77"/>
      <c r="DA4" s="77"/>
      <c r="DB4" s="77"/>
      <c r="DC4" s="77"/>
      <c r="DD4" s="77"/>
      <c r="DE4" s="77"/>
      <c r="DF4" s="77"/>
      <c r="DG4" s="77"/>
      <c r="DH4" s="77" t="s">
        <v>64</v>
      </c>
      <c r="DI4" s="77"/>
      <c r="DJ4" s="77"/>
      <c r="DK4" s="77"/>
      <c r="DL4" s="77"/>
      <c r="DM4" s="77"/>
      <c r="DN4" s="77"/>
      <c r="DO4" s="77"/>
      <c r="DP4" s="77"/>
      <c r="DQ4" s="77"/>
      <c r="DR4" s="77"/>
      <c r="DS4" s="77" t="s">
        <v>65</v>
      </c>
      <c r="DT4" s="77"/>
      <c r="DU4" s="77"/>
      <c r="DV4" s="77"/>
      <c r="DW4" s="77"/>
      <c r="DX4" s="77"/>
      <c r="DY4" s="77"/>
      <c r="DZ4" s="77"/>
      <c r="EA4" s="77"/>
      <c r="EB4" s="77"/>
      <c r="EC4" s="77"/>
      <c r="ED4" s="77" t="s">
        <v>66</v>
      </c>
      <c r="EE4" s="77"/>
      <c r="EF4" s="77"/>
      <c r="EG4" s="77"/>
      <c r="EH4" s="77"/>
      <c r="EI4" s="77"/>
      <c r="EJ4" s="77"/>
      <c r="EK4" s="77"/>
      <c r="EL4" s="77"/>
      <c r="EM4" s="77"/>
      <c r="EN4" s="77"/>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2021</v>
      </c>
      <c r="C6" s="20">
        <f t="shared" ref="C6:W6" si="3">C7</f>
        <v>454036</v>
      </c>
      <c r="D6" s="20">
        <f t="shared" si="3"/>
        <v>47</v>
      </c>
      <c r="E6" s="20">
        <f t="shared" si="3"/>
        <v>1</v>
      </c>
      <c r="F6" s="20">
        <f t="shared" si="3"/>
        <v>0</v>
      </c>
      <c r="G6" s="20">
        <f t="shared" si="3"/>
        <v>0</v>
      </c>
      <c r="H6" s="20" t="str">
        <f t="shared" si="3"/>
        <v>宮崎県　西米良村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66.510000000000005</v>
      </c>
      <c r="Q6" s="21">
        <f t="shared" si="3"/>
        <v>2497</v>
      </c>
      <c r="R6" s="21">
        <f t="shared" si="3"/>
        <v>1086</v>
      </c>
      <c r="S6" s="21">
        <f t="shared" si="3"/>
        <v>271.51</v>
      </c>
      <c r="T6" s="21">
        <f t="shared" si="3"/>
        <v>4</v>
      </c>
      <c r="U6" s="21">
        <f t="shared" si="3"/>
        <v>703</v>
      </c>
      <c r="V6" s="21">
        <f t="shared" si="3"/>
        <v>1.25</v>
      </c>
      <c r="W6" s="21">
        <f t="shared" si="3"/>
        <v>562.4</v>
      </c>
      <c r="X6" s="22">
        <f>IF(X7="",NA(),X7)</f>
        <v>50.94</v>
      </c>
      <c r="Y6" s="22">
        <f t="shared" ref="Y6:AG6" si="4">IF(Y7="",NA(),Y7)</f>
        <v>40.51</v>
      </c>
      <c r="Z6" s="22">
        <f t="shared" si="4"/>
        <v>42.7</v>
      </c>
      <c r="AA6" s="22">
        <f t="shared" si="4"/>
        <v>39.08</v>
      </c>
      <c r="AB6" s="22">
        <f t="shared" si="4"/>
        <v>42.94</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3313.86</v>
      </c>
      <c r="BF6" s="22">
        <f t="shared" ref="BF6:BN6" si="7">IF(BF7="",NA(),BF7)</f>
        <v>3146.6</v>
      </c>
      <c r="BG6" s="22">
        <f t="shared" si="7"/>
        <v>2842.25</v>
      </c>
      <c r="BH6" s="22">
        <f t="shared" si="7"/>
        <v>2479.8200000000002</v>
      </c>
      <c r="BI6" s="22">
        <f t="shared" si="7"/>
        <v>2112.0700000000002</v>
      </c>
      <c r="BJ6" s="22">
        <f t="shared" si="7"/>
        <v>1302.33</v>
      </c>
      <c r="BK6" s="22">
        <f t="shared" si="7"/>
        <v>1274.21</v>
      </c>
      <c r="BL6" s="22">
        <f t="shared" si="7"/>
        <v>1183.92</v>
      </c>
      <c r="BM6" s="22">
        <f t="shared" si="7"/>
        <v>1128.72</v>
      </c>
      <c r="BN6" s="22">
        <f t="shared" si="7"/>
        <v>1125.25</v>
      </c>
      <c r="BO6" s="21" t="str">
        <f>IF(BO7="","",IF(BO7="-","【-】","【"&amp;SUBSTITUTE(TEXT(BO7,"#,##0.00"),"-","△")&amp;"】"))</f>
        <v>【940.88】</v>
      </c>
      <c r="BP6" s="22">
        <f>IF(BP7="",NA(),BP7)</f>
        <v>32.71</v>
      </c>
      <c r="BQ6" s="22">
        <f t="shared" ref="BQ6:BY6" si="8">IF(BQ7="",NA(),BQ7)</f>
        <v>24.6</v>
      </c>
      <c r="BR6" s="22">
        <f t="shared" si="8"/>
        <v>24.18</v>
      </c>
      <c r="BS6" s="22">
        <f t="shared" si="8"/>
        <v>23.95</v>
      </c>
      <c r="BT6" s="22">
        <f t="shared" si="8"/>
        <v>16.48</v>
      </c>
      <c r="BU6" s="22">
        <f t="shared" si="8"/>
        <v>40.89</v>
      </c>
      <c r="BV6" s="22">
        <f t="shared" si="8"/>
        <v>41.25</v>
      </c>
      <c r="BW6" s="22">
        <f t="shared" si="8"/>
        <v>42.5</v>
      </c>
      <c r="BX6" s="22">
        <f t="shared" si="8"/>
        <v>41.84</v>
      </c>
      <c r="BY6" s="22">
        <f t="shared" si="8"/>
        <v>41.44</v>
      </c>
      <c r="BZ6" s="21" t="str">
        <f>IF(BZ7="","",IF(BZ7="-","【-】","【"&amp;SUBSTITUTE(TEXT(BZ7,"#,##0.00"),"-","△")&amp;"】"))</f>
        <v>【54.59】</v>
      </c>
      <c r="CA6" s="22">
        <f>IF(CA7="",NA(),CA7)</f>
        <v>460.07</v>
      </c>
      <c r="CB6" s="22">
        <f t="shared" ref="CB6:CJ6" si="9">IF(CB7="",NA(),CB7)</f>
        <v>609.41999999999996</v>
      </c>
      <c r="CC6" s="22">
        <f t="shared" si="9"/>
        <v>621.82000000000005</v>
      </c>
      <c r="CD6" s="22">
        <f t="shared" si="9"/>
        <v>643.96</v>
      </c>
      <c r="CE6" s="22">
        <f t="shared" si="9"/>
        <v>918.88</v>
      </c>
      <c r="CF6" s="22">
        <f t="shared" si="9"/>
        <v>383.2</v>
      </c>
      <c r="CG6" s="22">
        <f t="shared" si="9"/>
        <v>383.25</v>
      </c>
      <c r="CH6" s="22">
        <f t="shared" si="9"/>
        <v>377.72</v>
      </c>
      <c r="CI6" s="22">
        <f t="shared" si="9"/>
        <v>390.47</v>
      </c>
      <c r="CJ6" s="22">
        <f t="shared" si="9"/>
        <v>403.61</v>
      </c>
      <c r="CK6" s="21" t="str">
        <f>IF(CK7="","",IF(CK7="-","【-】","【"&amp;SUBSTITUTE(TEXT(CK7,"#,##0.00"),"-","△")&amp;"】"))</f>
        <v>【301.20】</v>
      </c>
      <c r="CL6" s="22">
        <f>IF(CL7="",NA(),CL7)</f>
        <v>92.75</v>
      </c>
      <c r="CM6" s="22">
        <f t="shared" ref="CM6:CU6" si="10">IF(CM7="",NA(),CM7)</f>
        <v>96.96</v>
      </c>
      <c r="CN6" s="22">
        <f t="shared" si="10"/>
        <v>99.73</v>
      </c>
      <c r="CO6" s="22">
        <f t="shared" si="10"/>
        <v>99.62</v>
      </c>
      <c r="CP6" s="22">
        <f t="shared" si="10"/>
        <v>97.59</v>
      </c>
      <c r="CQ6" s="22">
        <f t="shared" si="10"/>
        <v>47.95</v>
      </c>
      <c r="CR6" s="22">
        <f t="shared" si="10"/>
        <v>48.26</v>
      </c>
      <c r="CS6" s="22">
        <f t="shared" si="10"/>
        <v>48.01</v>
      </c>
      <c r="CT6" s="22">
        <f t="shared" si="10"/>
        <v>49.08</v>
      </c>
      <c r="CU6" s="22">
        <f t="shared" si="10"/>
        <v>51.46</v>
      </c>
      <c r="CV6" s="21" t="str">
        <f>IF(CV7="","",IF(CV7="-","【-】","【"&amp;SUBSTITUTE(TEXT(CV7,"#,##0.00"),"-","△")&amp;"】"))</f>
        <v>【56.42】</v>
      </c>
      <c r="CW6" s="22">
        <f>IF(CW7="",NA(),CW7)</f>
        <v>94.29</v>
      </c>
      <c r="CX6" s="22">
        <f t="shared" ref="CX6:DF6" si="11">IF(CX7="",NA(),CX7)</f>
        <v>88.55</v>
      </c>
      <c r="CY6" s="22">
        <f t="shared" si="11"/>
        <v>86.02</v>
      </c>
      <c r="CZ6" s="22">
        <f t="shared" si="11"/>
        <v>86.6</v>
      </c>
      <c r="DA6" s="22">
        <f t="shared" si="11"/>
        <v>88.7</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12.19</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2">
      <c r="A7" s="15"/>
      <c r="B7" s="24">
        <v>2021</v>
      </c>
      <c r="C7" s="24">
        <v>454036</v>
      </c>
      <c r="D7" s="24">
        <v>47</v>
      </c>
      <c r="E7" s="24">
        <v>1</v>
      </c>
      <c r="F7" s="24">
        <v>0</v>
      </c>
      <c r="G7" s="24">
        <v>0</v>
      </c>
      <c r="H7" s="24" t="s">
        <v>96</v>
      </c>
      <c r="I7" s="24" t="s">
        <v>97</v>
      </c>
      <c r="J7" s="24" t="s">
        <v>98</v>
      </c>
      <c r="K7" s="24" t="s">
        <v>99</v>
      </c>
      <c r="L7" s="24" t="s">
        <v>100</v>
      </c>
      <c r="M7" s="24" t="s">
        <v>101</v>
      </c>
      <c r="N7" s="25" t="s">
        <v>102</v>
      </c>
      <c r="O7" s="25" t="s">
        <v>103</v>
      </c>
      <c r="P7" s="25">
        <v>66.510000000000005</v>
      </c>
      <c r="Q7" s="25">
        <v>2497</v>
      </c>
      <c r="R7" s="25">
        <v>1086</v>
      </c>
      <c r="S7" s="25">
        <v>271.51</v>
      </c>
      <c r="T7" s="25">
        <v>4</v>
      </c>
      <c r="U7" s="25">
        <v>703</v>
      </c>
      <c r="V7" s="25">
        <v>1.25</v>
      </c>
      <c r="W7" s="25">
        <v>562.4</v>
      </c>
      <c r="X7" s="25">
        <v>50.94</v>
      </c>
      <c r="Y7" s="25">
        <v>40.51</v>
      </c>
      <c r="Z7" s="25">
        <v>42.7</v>
      </c>
      <c r="AA7" s="25">
        <v>39.08</v>
      </c>
      <c r="AB7" s="25">
        <v>42.94</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3313.86</v>
      </c>
      <c r="BF7" s="25">
        <v>3146.6</v>
      </c>
      <c r="BG7" s="25">
        <v>2842.25</v>
      </c>
      <c r="BH7" s="25">
        <v>2479.8200000000002</v>
      </c>
      <c r="BI7" s="25">
        <v>2112.0700000000002</v>
      </c>
      <c r="BJ7" s="25">
        <v>1302.33</v>
      </c>
      <c r="BK7" s="25">
        <v>1274.21</v>
      </c>
      <c r="BL7" s="25">
        <v>1183.92</v>
      </c>
      <c r="BM7" s="25">
        <v>1128.72</v>
      </c>
      <c r="BN7" s="25">
        <v>1125.25</v>
      </c>
      <c r="BO7" s="25">
        <v>940.88</v>
      </c>
      <c r="BP7" s="25">
        <v>32.71</v>
      </c>
      <c r="BQ7" s="25">
        <v>24.6</v>
      </c>
      <c r="BR7" s="25">
        <v>24.18</v>
      </c>
      <c r="BS7" s="25">
        <v>23.95</v>
      </c>
      <c r="BT7" s="25">
        <v>16.48</v>
      </c>
      <c r="BU7" s="25">
        <v>40.89</v>
      </c>
      <c r="BV7" s="25">
        <v>41.25</v>
      </c>
      <c r="BW7" s="25">
        <v>42.5</v>
      </c>
      <c r="BX7" s="25">
        <v>41.84</v>
      </c>
      <c r="BY7" s="25">
        <v>41.44</v>
      </c>
      <c r="BZ7" s="25">
        <v>54.59</v>
      </c>
      <c r="CA7" s="25">
        <v>460.07</v>
      </c>
      <c r="CB7" s="25">
        <v>609.41999999999996</v>
      </c>
      <c r="CC7" s="25">
        <v>621.82000000000005</v>
      </c>
      <c r="CD7" s="25">
        <v>643.96</v>
      </c>
      <c r="CE7" s="25">
        <v>918.88</v>
      </c>
      <c r="CF7" s="25">
        <v>383.2</v>
      </c>
      <c r="CG7" s="25">
        <v>383.25</v>
      </c>
      <c r="CH7" s="25">
        <v>377.72</v>
      </c>
      <c r="CI7" s="25">
        <v>390.47</v>
      </c>
      <c r="CJ7" s="25">
        <v>403.61</v>
      </c>
      <c r="CK7" s="25">
        <v>301.2</v>
      </c>
      <c r="CL7" s="25">
        <v>92.75</v>
      </c>
      <c r="CM7" s="25">
        <v>96.96</v>
      </c>
      <c r="CN7" s="25">
        <v>99.73</v>
      </c>
      <c r="CO7" s="25">
        <v>99.62</v>
      </c>
      <c r="CP7" s="25">
        <v>97.59</v>
      </c>
      <c r="CQ7" s="25">
        <v>47.95</v>
      </c>
      <c r="CR7" s="25">
        <v>48.26</v>
      </c>
      <c r="CS7" s="25">
        <v>48.01</v>
      </c>
      <c r="CT7" s="25">
        <v>49.08</v>
      </c>
      <c r="CU7" s="25">
        <v>51.46</v>
      </c>
      <c r="CV7" s="25">
        <v>56.42</v>
      </c>
      <c r="CW7" s="25">
        <v>94.29</v>
      </c>
      <c r="CX7" s="25">
        <v>88.55</v>
      </c>
      <c r="CY7" s="25">
        <v>86.02</v>
      </c>
      <c r="CZ7" s="25">
        <v>86.6</v>
      </c>
      <c r="DA7" s="25">
        <v>88.7</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12.19</v>
      </c>
      <c r="EE7" s="25">
        <v>0</v>
      </c>
      <c r="EF7" s="25">
        <v>0</v>
      </c>
      <c r="EG7" s="25">
        <v>0</v>
      </c>
      <c r="EH7" s="25">
        <v>0</v>
      </c>
      <c r="EI7" s="25">
        <v>0.56999999999999995</v>
      </c>
      <c r="EJ7" s="25">
        <v>0.62</v>
      </c>
      <c r="EK7" s="25">
        <v>0.39</v>
      </c>
      <c r="EL7" s="25">
        <v>0.61</v>
      </c>
      <c r="EM7" s="25">
        <v>0.4</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109</v>
      </c>
    </row>
    <row r="12" spans="1:144" x14ac:dyDescent="0.2">
      <c r="B12">
        <v>1</v>
      </c>
      <c r="C12">
        <v>1</v>
      </c>
      <c r="D12">
        <v>1</v>
      </c>
      <c r="E12">
        <v>2</v>
      </c>
      <c r="F12">
        <v>3</v>
      </c>
      <c r="G12" t="s">
        <v>110</v>
      </c>
    </row>
    <row r="13" spans="1:144" x14ac:dyDescent="0.2">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2023-01-23T06:23:37Z</cp:lastPrinted>
  <dcterms:created xsi:type="dcterms:W3CDTF">2022-12-01T01:11:57Z</dcterms:created>
  <dcterms:modified xsi:type="dcterms:W3CDTF">2023-02-21T08:52:10Z</dcterms:modified>
  <cp:category/>
</cp:coreProperties>
</file>