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94D37E85-91B0-4CDD-8223-B173AF2E14F6}" xr6:coauthVersionLast="47" xr6:coauthVersionMax="47" xr10:uidLastSave="{00000000-0000-0000-0000-000000000000}"/>
  <workbookProtection workbookAlgorithmName="SHA-512" workbookHashValue="6kqcfHWUW0nh+DO3yQ2QOdvON397J/3cDYwFfRQj/Ib8TIqEIOHj5BAML24us638VaTxCxLXV5JAwaS8aYS+LA==" workbookSaltValue="RTlaz3B78UzPtjxtLhGD2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BB8" i="4"/>
  <c r="AT8" i="4"/>
  <c r="AD8" i="4"/>
  <c r="W8" i="4"/>
  <c r="P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<sst xmlns="http://schemas.openxmlformats.org/spreadsheetml/2006/main" count="233" uniqueCount="117">
  <si>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</si>
  <si>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</si>
  <si>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</si>
  <si>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</si>
  <si>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</si>
  <si>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</si>
  <si>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</si>
  <si>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</si>
  <si>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</si>
  <si>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</si>
  <si>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</si>
  <si>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</si>
  <si>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</si>
  <si>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</si>
  <si>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</si>
  <si>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</si>
  <si>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</si>
  <si>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</si>
  <si>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</si>
  <si>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</si>
  <si>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</si>
  <si>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</si>
  <si>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</si>
  <si>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</si>
  <si>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</si>
  <si>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</si>
  <si>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</si>
  <si>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</si>
  <si>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</si>
  <si>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</si>
  <si>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</si>
  <si>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</si>
  <si>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</si>
  <si>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</si>
  <si>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</si>
  <si>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</si>
  <si>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</si>
  <si>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</si>
  <si>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</si>
  <si>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</si>
  <si>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</si>
  <si>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</si>
  <si>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</si>
  <si>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</si>
  <si>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</si>
  <si>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</si>
  <si>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</si>
  <si>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</si>
  <si>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</si>
  <si>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</si>
  <si>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</si>
  <si>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</si>
  <si>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</si>
  <si>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</si>
  <si>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</si>
  <si>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</si>
  <si>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</si>
  <si>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</si>
  <si>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</si>
  <si>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</si>
  <si>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</si>
  <si>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</si>
  <si>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</si>
  <si>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</si>
  <si>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</si>
  <si>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</si>
  <si>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</si>
  <si>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</si>
  <si>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</si>
  <si>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</si>
  <si>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</si>
  <si>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</si>
  <si>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</si>
  <si>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</si>
  <si>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</si>
  <si>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</si>
  <si>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</si>
  <si>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</si>
  <si>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</si>
  <si>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</si>
  <si>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</si>
  <si>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</si>
  <si>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</si>
  <si>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</si>
  <si>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</si>
  <si>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</si>
  <si>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</si>
  <si>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</si>
  <si>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</si>
  <si>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</si>
  <si>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</si>
  <si>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</si>
  <si>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</si>
  <si>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</si>
  <si>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</si>
  <si>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</si>
  <si>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</si>
  <si>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</si>
  <si>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</si>
  <si>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</si>
  <si>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</si>
  <si>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</si>
  <si>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</si>
  <si>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</si>
  <si>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</si>
  <si>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</si>
  <si>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</si>
  <si>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</si>
  <si>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</si>
  <si>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</si>
  <si>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</si>
  <si>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</si>
  <si>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</si>
  <si>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</si>
  <si>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①収益的収支比率は63.91％となり、昨年度と比較して低い数値となった。一般会計からの繰入金に依存している経営であるため、今後も更なる経費削減に取り組む必要がある。
④企業債残高対給水収益比率は、類似団体と比較して低い数値となっているが、今後も必要な施設の更新時期を見極めて経営改善を図っていく必要がある。
⑤料金改修率は61.29％と昨年度と比較して、上向きではあるが、給水収益以外の収入で賄われている状態に変わりなく、適切な料金収入の確保が出来ていない。高齢者世帯の増加や人口減少でこれ以上の料金引き上げは難しいが、料金見直し等も視野に入れ、更には経費削減にも努めなければならない。
⑥給水原価は類似団体と比較して低い数値で推移しているが、人口減少を見据えた見据えた維持管理費等の削減に取り組んでいかなければならない。
⑦施設利用率は類似団体と比較して高い数値で推移しているが、人口減少に伴い徐々に低下していくと推測され、ダウンサイジングの検討も行っていかなければならない。
⑧有収率は高い数値で推移しているが、今後とも漏水等の原因を早期に特定し、有収率の向上に努めていかなけばならない。</t>
    <rPh sb="1" eb="4">
      <t>シュウエキテキ</t>
    </rPh>
    <rPh sb="4" eb="6">
      <t>シュウシ</t>
    </rPh>
    <rPh sb="6" eb="8">
      <t>ヒリツ</t>
    </rPh>
    <rPh sb="19" eb="22">
      <t>サクネンド</t>
    </rPh>
    <rPh sb="23" eb="25">
      <t>ヒカク</t>
    </rPh>
    <rPh sb="27" eb="28">
      <t>ヒク</t>
    </rPh>
    <rPh sb="29" eb="31">
      <t>スウチ</t>
    </rPh>
    <rPh sb="36" eb="38">
      <t>イッパン</t>
    </rPh>
    <rPh sb="38" eb="40">
      <t>カイケイ</t>
    </rPh>
    <rPh sb="43" eb="46">
      <t>クリイレキン</t>
    </rPh>
    <rPh sb="47" eb="49">
      <t>イゾン</t>
    </rPh>
    <rPh sb="53" eb="55">
      <t>ケイエイ</t>
    </rPh>
    <rPh sb="61" eb="63">
      <t>コンゴ</t>
    </rPh>
    <rPh sb="64" eb="65">
      <t>サラ</t>
    </rPh>
    <rPh sb="67" eb="69">
      <t>ケイヒ</t>
    </rPh>
    <rPh sb="69" eb="71">
      <t>サクゲン</t>
    </rPh>
    <rPh sb="72" eb="73">
      <t>ト</t>
    </rPh>
    <rPh sb="74" eb="75">
      <t>ク</t>
    </rPh>
    <rPh sb="76" eb="78">
      <t>ヒツヨウ</t>
    </rPh>
    <rPh sb="85" eb="88">
      <t>キギョウサイ</t>
    </rPh>
    <rPh sb="88" eb="90">
      <t>ザンダカ</t>
    </rPh>
    <rPh sb="90" eb="91">
      <t>タイ</t>
    </rPh>
    <rPh sb="91" eb="93">
      <t>キュウスイ</t>
    </rPh>
    <rPh sb="93" eb="95">
      <t>シュウエキ</t>
    </rPh>
    <rPh sb="95" eb="97">
      <t>ヒリツ</t>
    </rPh>
    <rPh sb="99" eb="101">
      <t>ルイジ</t>
    </rPh>
    <rPh sb="101" eb="103">
      <t>ダンタイ</t>
    </rPh>
    <rPh sb="104" eb="106">
      <t>ヒカク</t>
    </rPh>
    <rPh sb="108" eb="109">
      <t>ヒク</t>
    </rPh>
    <rPh sb="110" eb="112">
      <t>スウチ</t>
    </rPh>
    <rPh sb="120" eb="122">
      <t>コンゴ</t>
    </rPh>
    <rPh sb="123" eb="125">
      <t>ヒツヨウ</t>
    </rPh>
    <rPh sb="126" eb="128">
      <t>シセツ</t>
    </rPh>
    <rPh sb="129" eb="131">
      <t>コウシン</t>
    </rPh>
    <rPh sb="131" eb="133">
      <t>ジキ</t>
    </rPh>
    <rPh sb="134" eb="136">
      <t>ミキワ</t>
    </rPh>
    <rPh sb="138" eb="140">
      <t>ケイエイ</t>
    </rPh>
    <rPh sb="140" eb="142">
      <t>カイゼン</t>
    </rPh>
    <rPh sb="143" eb="144">
      <t>ハカ</t>
    </rPh>
    <rPh sb="148" eb="150">
      <t>ヒツヨウ</t>
    </rPh>
    <rPh sb="157" eb="159">
      <t>リョウキン</t>
    </rPh>
    <rPh sb="450" eb="451">
      <t>タカ</t>
    </rPh>
    <rPh sb="452" eb="454">
      <t>スウチ</t>
    </rPh>
    <rPh sb="455" eb="457">
      <t>スイイ</t>
    </rPh>
    <rPh sb="463" eb="465">
      <t>コンゴ</t>
    </rPh>
    <rPh sb="467" eb="469">
      <t>ロウスイ</t>
    </rPh>
    <rPh sb="469" eb="470">
      <t>トウ</t>
    </rPh>
    <rPh sb="471" eb="473">
      <t>ゲンイン</t>
    </rPh>
    <rPh sb="474" eb="476">
      <t>ソウキ</t>
    </rPh>
    <rPh sb="477" eb="479">
      <t>トクテイ</t>
    </rPh>
    <rPh sb="481" eb="483">
      <t>ユウシュウ</t>
    </rPh>
    <rPh sb="483" eb="484">
      <t>リツ</t>
    </rPh>
    <rPh sb="485" eb="487">
      <t>コウジョウ</t>
    </rPh>
    <rPh sb="488" eb="489">
      <t>ツト</t>
    </rPh>
    <phoneticPr fontId="4"/>
  </si>
  <si>
    <t>③公営企業会計法適用化を令和４年度から進めていき、固定資産の整理をおこなっていく。老朽化の状況はまだ把握できておらず、昨年同様問題が起きた機器、管路等についての対応を行ってきた。施設数も多く、古い施設も複数あるため、更新時期を見極めながら計画的に更新していく必要がある。</t>
    <rPh sb="1" eb="3">
      <t>コウエイ</t>
    </rPh>
    <rPh sb="3" eb="5">
      <t>キギョウ</t>
    </rPh>
    <rPh sb="5" eb="7">
      <t>カイケイ</t>
    </rPh>
    <rPh sb="7" eb="10">
      <t>ホウテキヨウ</t>
    </rPh>
    <rPh sb="10" eb="11">
      <t>カ</t>
    </rPh>
    <rPh sb="12" eb="14">
      <t>レイワ</t>
    </rPh>
    <rPh sb="15" eb="17">
      <t>ネンド</t>
    </rPh>
    <rPh sb="19" eb="20">
      <t>スス</t>
    </rPh>
    <rPh sb="25" eb="29">
      <t>コテイシサン</t>
    </rPh>
    <rPh sb="30" eb="32">
      <t>セイリ</t>
    </rPh>
    <rPh sb="41" eb="44">
      <t>ロウキュウカ</t>
    </rPh>
    <rPh sb="45" eb="47">
      <t>ジョウキョウ</t>
    </rPh>
    <rPh sb="50" eb="52">
      <t>ハアク</t>
    </rPh>
    <rPh sb="59" eb="61">
      <t>サクネン</t>
    </rPh>
    <rPh sb="61" eb="63">
      <t>ドウヨウ</t>
    </rPh>
    <rPh sb="63" eb="65">
      <t>モンダイ</t>
    </rPh>
    <rPh sb="66" eb="67">
      <t>オ</t>
    </rPh>
    <rPh sb="69" eb="71">
      <t>キキ</t>
    </rPh>
    <rPh sb="72" eb="74">
      <t>カンロ</t>
    </rPh>
    <rPh sb="74" eb="75">
      <t>トウ</t>
    </rPh>
    <rPh sb="80" eb="82">
      <t>タイオウ</t>
    </rPh>
    <rPh sb="83" eb="84">
      <t>オコナ</t>
    </rPh>
    <phoneticPr fontId="4"/>
  </si>
  <si>
    <t>　管理施設数が多く、人員が少ないため、これ以上の維持管理費を削減していくことは難しい。更には人口減少や高齢者世帯の増加が重なり、他会計からの繰入金に頼らなければ経営が成り立たない状態が続くと見込まれる。公営企業会計法適用を進め、経営の見える化が可能となれば、更に厳しく経営を見つめ直す必要がある。
平成31年3月経営戦略策定済み。</t>
    <rPh sb="1" eb="3">
      <t>カンリ</t>
    </rPh>
    <rPh sb="3" eb="6">
      <t>シセツスウ</t>
    </rPh>
    <rPh sb="7" eb="8">
      <t>オオ</t>
    </rPh>
    <rPh sb="10" eb="12">
      <t>ジンイン</t>
    </rPh>
    <rPh sb="13" eb="14">
      <t>スク</t>
    </rPh>
    <rPh sb="21" eb="23">
      <t>イジョウ</t>
    </rPh>
    <rPh sb="24" eb="26">
      <t>イジ</t>
    </rPh>
    <rPh sb="26" eb="29">
      <t>カンリヒ</t>
    </rPh>
    <rPh sb="30" eb="32">
      <t>サクゲン</t>
    </rPh>
    <rPh sb="39" eb="40">
      <t>ムズカ</t>
    </rPh>
    <rPh sb="43" eb="44">
      <t>サラ</t>
    </rPh>
    <rPh sb="46" eb="48">
      <t>ジンコウ</t>
    </rPh>
    <rPh sb="48" eb="50">
      <t>ゲンショウ</t>
    </rPh>
    <rPh sb="51" eb="54">
      <t>コウレイシャ</t>
    </rPh>
    <rPh sb="54" eb="56">
      <t>セタイ</t>
    </rPh>
    <rPh sb="57" eb="59">
      <t>ゾウカ</t>
    </rPh>
    <rPh sb="60" eb="61">
      <t>カサ</t>
    </rPh>
    <rPh sb="64" eb="65">
      <t>タ</t>
    </rPh>
    <rPh sb="65" eb="67">
      <t>カイケイ</t>
    </rPh>
    <rPh sb="70" eb="72">
      <t>クリイレ</t>
    </rPh>
    <rPh sb="72" eb="73">
      <t>キン</t>
    </rPh>
    <rPh sb="74" eb="75">
      <t>タヨ</t>
    </rPh>
    <rPh sb="80" eb="82">
      <t>ケイエイ</t>
    </rPh>
    <rPh sb="83" eb="84">
      <t>ナ</t>
    </rPh>
    <rPh sb="85" eb="86">
      <t>タ</t>
    </rPh>
    <rPh sb="89" eb="91">
      <t>ジョウタイ</t>
    </rPh>
    <rPh sb="92" eb="93">
      <t>ツヅ</t>
    </rPh>
    <rPh sb="95" eb="97">
      <t>ミコ</t>
    </rPh>
    <rPh sb="101" eb="103">
      <t>コウエイ</t>
    </rPh>
    <rPh sb="103" eb="105">
      <t>キギョウ</t>
    </rPh>
    <rPh sb="105" eb="107">
      <t>カイケイ</t>
    </rPh>
    <rPh sb="149" eb="151">
      <t>ヘイセイ</t>
    </rPh>
    <rPh sb="153" eb="154">
      <t>ネン</t>
    </rPh>
    <rPh sb="155" eb="156">
      <t>ガツ</t>
    </rPh>
    <rPh sb="156" eb="158">
      <t>ケイエイ</t>
    </rPh>
    <rPh sb="158" eb="160">
      <t>センリャク</t>
    </rPh>
    <rPh sb="160" eb="162">
      <t>サクテイ</t>
    </rPh>
    <rPh sb="162" eb="163">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</si>
</sst>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0.06</c:v>
                </c:pt>
                <c:pt idx="1">
                  <c:v>0</c:v>
                </c:pt>
                <c:pt idx="2">
                  <c:v>0</c:v>
                </c:pt>
                <c:pt idx="3">
                  <c:v>0</c:v>
                </c:pt>
                <c:pt idx="4">
                  <c:v>0</c:v>
                </c:pt>
              </c:numCache>
            </c:numRef>
          </c:val>
          <c:extLst>
            <c:ext xmlns:c16="http://schemas.microsoft.com/office/drawing/2014/chart" uri="{C3380CC4-5D6E-409C-BE32-E72D297353CC}">
              <c16:uniqueId val="{00000000-FAC9-4970-BD24-7C675A52F541}"/>
            </c:ext>
          </c:extLst>
        </c:ser>
        <c:dLbls>
          <c:showLegendKey val="0"/>
          <c:showVal val="0"/>
          <c:showCatName val="0"/>
          <c:showSerName val="0"/>
          <c:showPercent val="0"/>
          <c:showBubbleSize val="0"/>
        </c:dLbls>
        <c:gapWidth val="150"/>
        <c:axId val="212688384"/>
        <c:axId val="2112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FAC9-4970-BD24-7C675A52F541}"/>
            </c:ext>
          </c:extLst>
        </c:ser>
        <c:dLbls>
          <c:showLegendKey val="0"/>
          <c:showVal val="0"/>
          <c:showCatName val="0"/>
          <c:showSerName val="0"/>
          <c:showPercent val="0"/>
          <c:showBubbleSize val="0"/>
        </c:dLbls>
        <c:marker val="1"/>
        <c:smooth val="0"/>
        <c:axId val="212688384"/>
        <c:axId val="211295616"/>
      </c:lineChart>
      <c:dateAx>
        <c:axId val="212688384"/>
        <c:scaling>
          <c:orientation val="minMax"/>
        </c:scaling>
        <c:delete val="1"/>
        <c:axPos val="b"/>
        <c:numFmt formatCode="&quot;H&quot;yy" sourceLinked="1"/>
        <c:majorTickMark val="none"/>
        <c:minorTickMark val="none"/>
        <c:tickLblPos val="none"/>
        <c:crossAx val="211295616"/>
        <c:crosses val="autoZero"/>
        <c:auto val="1"/>
        <c:lblOffset val="100"/>
        <c:baseTimeUnit val="years"/>
      </c:dateAx>
      <c:valAx>
        <c:axId val="2112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71.27</c:v>
                </c:pt>
                <c:pt idx="1">
                  <c:v>72</c:v>
                </c:pt>
                <c:pt idx="2">
                  <c:v>70.33</c:v>
                </c:pt>
                <c:pt idx="3">
                  <c:v>70.41</c:v>
                </c:pt>
                <c:pt idx="4">
                  <c:v>67.099999999999994</c:v>
                </c:pt>
              </c:numCache>
            </c:numRef>
          </c:val>
          <c:extLst>
            <c:ext xmlns:c16="http://schemas.microsoft.com/office/drawing/2014/chart" uri="{C3380CC4-5D6E-409C-BE32-E72D297353CC}">
              <c16:uniqueId val="{00000000-AD74-410C-85DD-D31FB377B432}"/>
            </c:ext>
          </c:extLst>
        </c:ser>
        <c:dLbls>
          <c:showLegendKey val="0"/>
          <c:showVal val="0"/>
          <c:showCatName val="0"/>
          <c:showSerName val="0"/>
          <c:showPercent val="0"/>
          <c:showBubbleSize val="0"/>
        </c:dLbls>
        <c:gapWidth val="150"/>
        <c:axId val="213887560"/>
        <c:axId val="21388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AD74-410C-85DD-D31FB377B432}"/>
            </c:ext>
          </c:extLst>
        </c:ser>
        <c:dLbls>
          <c:showLegendKey val="0"/>
          <c:showVal val="0"/>
          <c:showCatName val="0"/>
          <c:showSerName val="0"/>
          <c:showPercent val="0"/>
          <c:showBubbleSize val="0"/>
        </c:dLbls>
        <c:marker val="1"/>
        <c:smooth val="0"/>
        <c:axId val="213887560"/>
        <c:axId val="213882856"/>
      </c:lineChart>
      <c:dateAx>
        <c:axId val="213887560"/>
        <c:scaling>
          <c:orientation val="minMax"/>
        </c:scaling>
        <c:delete val="1"/>
        <c:axPos val="b"/>
        <c:numFmt formatCode="&quot;H&quot;yy" sourceLinked="1"/>
        <c:majorTickMark val="none"/>
        <c:minorTickMark val="none"/>
        <c:tickLblPos val="none"/>
        <c:crossAx val="213882856"/>
        <c:crosses val="autoZero"/>
        <c:auto val="1"/>
        <c:lblOffset val="100"/>
        <c:baseTimeUnit val="years"/>
      </c:dateAx>
      <c:valAx>
        <c:axId val="21388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90.91</c:v>
                </c:pt>
                <c:pt idx="1">
                  <c:v>87.51</c:v>
                </c:pt>
                <c:pt idx="2">
                  <c:v>87.72</c:v>
                </c:pt>
                <c:pt idx="3">
                  <c:v>87.72</c:v>
                </c:pt>
                <c:pt idx="4">
                  <c:v>87.7</c:v>
                </c:pt>
              </c:numCache>
            </c:numRef>
          </c:val>
          <c:extLst>
            <c:ext xmlns:c16="http://schemas.microsoft.com/office/drawing/2014/chart" uri="{C3380CC4-5D6E-409C-BE32-E72D297353CC}">
              <c16:uniqueId val="{00000000-B07F-43E1-851F-822EBB982DD9}"/>
            </c:ext>
          </c:extLst>
        </c:ser>
        <c:dLbls>
          <c:showLegendKey val="0"/>
          <c:showVal val="0"/>
          <c:showCatName val="0"/>
          <c:showSerName val="0"/>
          <c:showPercent val="0"/>
          <c:showBubbleSize val="0"/>
        </c:dLbls>
        <c:gapWidth val="150"/>
        <c:axId val="213884032"/>
        <c:axId val="21388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B07F-43E1-851F-822EBB982DD9}"/>
            </c:ext>
          </c:extLst>
        </c:ser>
        <c:dLbls>
          <c:showLegendKey val="0"/>
          <c:showVal val="0"/>
          <c:showCatName val="0"/>
          <c:showSerName val="0"/>
          <c:showPercent val="0"/>
          <c:showBubbleSize val="0"/>
        </c:dLbls>
        <c:marker val="1"/>
        <c:smooth val="0"/>
        <c:axId val="213884032"/>
        <c:axId val="213881680"/>
      </c:lineChart>
      <c:dateAx>
        <c:axId val="213884032"/>
        <c:scaling>
          <c:orientation val="minMax"/>
        </c:scaling>
        <c:delete val="1"/>
        <c:axPos val="b"/>
        <c:numFmt formatCode="&quot;H&quot;yy" sourceLinked="1"/>
        <c:majorTickMark val="none"/>
        <c:minorTickMark val="none"/>
        <c:tickLblPos val="none"/>
        <c:crossAx val="213881680"/>
        <c:crosses val="autoZero"/>
        <c:auto val="1"/>
        <c:lblOffset val="100"/>
        <c:baseTimeUnit val="years"/>
      </c:dateAx>
      <c:valAx>
        <c:axId val="21388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77.180000000000007</c:v>
                </c:pt>
                <c:pt idx="1">
                  <c:v>66.41</c:v>
                </c:pt>
                <c:pt idx="2">
                  <c:v>58.96</c:v>
                </c:pt>
                <c:pt idx="3">
                  <c:v>67.28</c:v>
                </c:pt>
                <c:pt idx="4">
                  <c:v>63.91</c:v>
                </c:pt>
              </c:numCache>
            </c:numRef>
          </c:val>
          <c:extLst>
            <c:ext xmlns:c16="http://schemas.microsoft.com/office/drawing/2014/chart" uri="{C3380CC4-5D6E-409C-BE32-E72D297353CC}">
              <c16:uniqueId val="{00000000-39B1-4888-9AF2-EFC3B818CE8B}"/>
            </c:ext>
          </c:extLst>
        </c:ser>
        <c:dLbls>
          <c:showLegendKey val="0"/>
          <c:showVal val="0"/>
          <c:showCatName val="0"/>
          <c:showSerName val="0"/>
          <c:showPercent val="0"/>
          <c:showBubbleSize val="0"/>
        </c:dLbls>
        <c:gapWidth val="150"/>
        <c:axId val="211296400"/>
        <c:axId val="21129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39B1-4888-9AF2-EFC3B818CE8B}"/>
            </c:ext>
          </c:extLst>
        </c:ser>
        <c:dLbls>
          <c:showLegendKey val="0"/>
          <c:showVal val="0"/>
          <c:showCatName val="0"/>
          <c:showSerName val="0"/>
          <c:showPercent val="0"/>
          <c:showBubbleSize val="0"/>
        </c:dLbls>
        <c:marker val="1"/>
        <c:smooth val="0"/>
        <c:axId val="211296400"/>
        <c:axId val="211297968"/>
      </c:lineChart>
      <c:dateAx>
        <c:axId val="211296400"/>
        <c:scaling>
          <c:orientation val="minMax"/>
        </c:scaling>
        <c:delete val="1"/>
        <c:axPos val="b"/>
        <c:numFmt formatCode="&quot;H&quot;yy" sourceLinked="1"/>
        <c:majorTickMark val="none"/>
        <c:minorTickMark val="none"/>
        <c:tickLblPos val="none"/>
        <c:crossAx val="211297968"/>
        <c:crosses val="autoZero"/>
        <c:auto val="1"/>
        <c:lblOffset val="100"/>
        <c:baseTimeUnit val="years"/>
      </c:dateAx>
      <c:valAx>
        <c:axId val="21129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9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7A-46CB-B577-ED8F36406599}"/>
            </c:ext>
          </c:extLst>
        </c:ser>
        <c:dLbls>
          <c:showLegendKey val="0"/>
          <c:showVal val="0"/>
          <c:showCatName val="0"/>
          <c:showSerName val="0"/>
          <c:showPercent val="0"/>
          <c:showBubbleSize val="0"/>
        </c:dLbls>
        <c:gapWidth val="150"/>
        <c:axId val="213422272"/>
        <c:axId val="2134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7A-46CB-B577-ED8F36406599}"/>
            </c:ext>
          </c:extLst>
        </c:ser>
        <c:dLbls>
          <c:showLegendKey val="0"/>
          <c:showVal val="0"/>
          <c:showCatName val="0"/>
          <c:showSerName val="0"/>
          <c:showPercent val="0"/>
          <c:showBubbleSize val="0"/>
        </c:dLbls>
        <c:marker val="1"/>
        <c:smooth val="0"/>
        <c:axId val="213422272"/>
        <c:axId val="213420704"/>
      </c:lineChart>
      <c:dateAx>
        <c:axId val="213422272"/>
        <c:scaling>
          <c:orientation val="minMax"/>
        </c:scaling>
        <c:delete val="1"/>
        <c:axPos val="b"/>
        <c:numFmt formatCode="&quot;H&quot;yy" sourceLinked="1"/>
        <c:majorTickMark val="none"/>
        <c:minorTickMark val="none"/>
        <c:tickLblPos val="none"/>
        <c:crossAx val="213420704"/>
        <c:crosses val="autoZero"/>
        <c:auto val="1"/>
        <c:lblOffset val="100"/>
        <c:baseTimeUnit val="years"/>
      </c:dateAx>
      <c:valAx>
        <c:axId val="2134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D-4DC3-AC17-AB61DE70E0F7}"/>
            </c:ext>
          </c:extLst>
        </c:ser>
        <c:dLbls>
          <c:showLegendKey val="0"/>
          <c:showVal val="0"/>
          <c:showCatName val="0"/>
          <c:showSerName val="0"/>
          <c:showPercent val="0"/>
          <c:showBubbleSize val="0"/>
        </c:dLbls>
        <c:gapWidth val="150"/>
        <c:axId val="213417960"/>
        <c:axId val="21342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D-4DC3-AC17-AB61DE70E0F7}"/>
            </c:ext>
          </c:extLst>
        </c:ser>
        <c:dLbls>
          <c:showLegendKey val="0"/>
          <c:showVal val="0"/>
          <c:showCatName val="0"/>
          <c:showSerName val="0"/>
          <c:showPercent val="0"/>
          <c:showBubbleSize val="0"/>
        </c:dLbls>
        <c:marker val="1"/>
        <c:smooth val="0"/>
        <c:axId val="213417960"/>
        <c:axId val="213421096"/>
      </c:lineChart>
      <c:dateAx>
        <c:axId val="213417960"/>
        <c:scaling>
          <c:orientation val="minMax"/>
        </c:scaling>
        <c:delete val="1"/>
        <c:axPos val="b"/>
        <c:numFmt formatCode="&quot;H&quot;yy" sourceLinked="1"/>
        <c:majorTickMark val="none"/>
        <c:minorTickMark val="none"/>
        <c:tickLblPos val="none"/>
        <c:crossAx val="213421096"/>
        <c:crosses val="autoZero"/>
        <c:auto val="1"/>
        <c:lblOffset val="100"/>
        <c:baseTimeUnit val="years"/>
      </c:dateAx>
      <c:valAx>
        <c:axId val="21342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1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2D-402E-B409-00EC3FD6EFC4}"/>
            </c:ext>
          </c:extLst>
        </c:ser>
        <c:dLbls>
          <c:showLegendKey val="0"/>
          <c:showVal val="0"/>
          <c:showCatName val="0"/>
          <c:showSerName val="0"/>
          <c:showPercent val="0"/>
          <c:showBubbleSize val="0"/>
        </c:dLbls>
        <c:gapWidth val="150"/>
        <c:axId val="213419136"/>
        <c:axId val="21342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2D-402E-B409-00EC3FD6EFC4}"/>
            </c:ext>
          </c:extLst>
        </c:ser>
        <c:dLbls>
          <c:showLegendKey val="0"/>
          <c:showVal val="0"/>
          <c:showCatName val="0"/>
          <c:showSerName val="0"/>
          <c:showPercent val="0"/>
          <c:showBubbleSize val="0"/>
        </c:dLbls>
        <c:marker val="1"/>
        <c:smooth val="0"/>
        <c:axId val="213419136"/>
        <c:axId val="213424624"/>
      </c:lineChart>
      <c:dateAx>
        <c:axId val="213419136"/>
        <c:scaling>
          <c:orientation val="minMax"/>
        </c:scaling>
        <c:delete val="1"/>
        <c:axPos val="b"/>
        <c:numFmt formatCode="&quot;H&quot;yy" sourceLinked="1"/>
        <c:majorTickMark val="none"/>
        <c:minorTickMark val="none"/>
        <c:tickLblPos val="none"/>
        <c:crossAx val="213424624"/>
        <c:crosses val="autoZero"/>
        <c:auto val="1"/>
        <c:lblOffset val="100"/>
        <c:baseTimeUnit val="years"/>
      </c:dateAx>
      <c:valAx>
        <c:axId val="21342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C8-489A-93F5-76C848D4C82C}"/>
            </c:ext>
          </c:extLst>
        </c:ser>
        <c:dLbls>
          <c:showLegendKey val="0"/>
          <c:showVal val="0"/>
          <c:showCatName val="0"/>
          <c:showSerName val="0"/>
          <c:showPercent val="0"/>
          <c:showBubbleSize val="0"/>
        </c:dLbls>
        <c:gapWidth val="150"/>
        <c:axId val="213421880"/>
        <c:axId val="21342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C8-489A-93F5-76C848D4C82C}"/>
            </c:ext>
          </c:extLst>
        </c:ser>
        <c:dLbls>
          <c:showLegendKey val="0"/>
          <c:showVal val="0"/>
          <c:showCatName val="0"/>
          <c:showSerName val="0"/>
          <c:showPercent val="0"/>
          <c:showBubbleSize val="0"/>
        </c:dLbls>
        <c:marker val="1"/>
        <c:smooth val="0"/>
        <c:axId val="213421880"/>
        <c:axId val="213425016"/>
      </c:lineChart>
      <c:dateAx>
        <c:axId val="213421880"/>
        <c:scaling>
          <c:orientation val="minMax"/>
        </c:scaling>
        <c:delete val="1"/>
        <c:axPos val="b"/>
        <c:numFmt formatCode="&quot;H&quot;yy" sourceLinked="1"/>
        <c:majorTickMark val="none"/>
        <c:minorTickMark val="none"/>
        <c:tickLblPos val="none"/>
        <c:crossAx val="213425016"/>
        <c:crosses val="autoZero"/>
        <c:auto val="1"/>
        <c:lblOffset val="100"/>
        <c:baseTimeUnit val="years"/>
      </c:dateAx>
      <c:valAx>
        <c:axId val="21342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2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921.61</c:v>
                </c:pt>
                <c:pt idx="1">
                  <c:v>880.36</c:v>
                </c:pt>
                <c:pt idx="2">
                  <c:v>823.77</c:v>
                </c:pt>
                <c:pt idx="3">
                  <c:v>918.93</c:v>
                </c:pt>
                <c:pt idx="4">
                  <c:v>733.7</c:v>
                </c:pt>
              </c:numCache>
            </c:numRef>
          </c:val>
          <c:extLst>
            <c:ext xmlns:c16="http://schemas.microsoft.com/office/drawing/2014/chart" uri="{C3380CC4-5D6E-409C-BE32-E72D297353CC}">
              <c16:uniqueId val="{00000000-B5B3-4CED-B911-8E347D00146A}"/>
            </c:ext>
          </c:extLst>
        </c:ser>
        <c:dLbls>
          <c:showLegendKey val="0"/>
          <c:showVal val="0"/>
          <c:showCatName val="0"/>
          <c:showSerName val="0"/>
          <c:showPercent val="0"/>
          <c:showBubbleSize val="0"/>
        </c:dLbls>
        <c:gapWidth val="150"/>
        <c:axId val="213885600"/>
        <c:axId val="2138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B5B3-4CED-B911-8E347D00146A}"/>
            </c:ext>
          </c:extLst>
        </c:ser>
        <c:dLbls>
          <c:showLegendKey val="0"/>
          <c:showVal val="0"/>
          <c:showCatName val="0"/>
          <c:showSerName val="0"/>
          <c:showPercent val="0"/>
          <c:showBubbleSize val="0"/>
        </c:dLbls>
        <c:marker val="1"/>
        <c:smooth val="0"/>
        <c:axId val="213885600"/>
        <c:axId val="213882464"/>
      </c:lineChart>
      <c:dateAx>
        <c:axId val="213885600"/>
        <c:scaling>
          <c:orientation val="minMax"/>
        </c:scaling>
        <c:delete val="1"/>
        <c:axPos val="b"/>
        <c:numFmt formatCode="&quot;H&quot;yy" sourceLinked="1"/>
        <c:majorTickMark val="none"/>
        <c:minorTickMark val="none"/>
        <c:tickLblPos val="none"/>
        <c:crossAx val="213882464"/>
        <c:crosses val="autoZero"/>
        <c:auto val="1"/>
        <c:lblOffset val="100"/>
        <c:baseTimeUnit val="years"/>
      </c:dateAx>
      <c:valAx>
        <c:axId val="2138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62.26</c:v>
                </c:pt>
                <c:pt idx="1">
                  <c:v>59.4</c:v>
                </c:pt>
                <c:pt idx="2">
                  <c:v>54.5</c:v>
                </c:pt>
                <c:pt idx="3">
                  <c:v>52.17</c:v>
                </c:pt>
                <c:pt idx="4">
                  <c:v>61.29</c:v>
                </c:pt>
              </c:numCache>
            </c:numRef>
          </c:val>
          <c:extLst>
            <c:ext xmlns:c16="http://schemas.microsoft.com/office/drawing/2014/chart" uri="{C3380CC4-5D6E-409C-BE32-E72D297353CC}">
              <c16:uniqueId val="{00000000-FB79-430E-B0A7-7B47AC424BA3}"/>
            </c:ext>
          </c:extLst>
        </c:ser>
        <c:dLbls>
          <c:showLegendKey val="0"/>
          <c:showVal val="0"/>
          <c:showCatName val="0"/>
          <c:showSerName val="0"/>
          <c:showPercent val="0"/>
          <c:showBubbleSize val="0"/>
        </c:dLbls>
        <c:gapWidth val="150"/>
        <c:axId val="213884816"/>
        <c:axId val="21388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FB79-430E-B0A7-7B47AC424BA3}"/>
            </c:ext>
          </c:extLst>
        </c:ser>
        <c:dLbls>
          <c:showLegendKey val="0"/>
          <c:showVal val="0"/>
          <c:showCatName val="0"/>
          <c:showSerName val="0"/>
          <c:showPercent val="0"/>
          <c:showBubbleSize val="0"/>
        </c:dLbls>
        <c:marker val="1"/>
        <c:smooth val="0"/>
        <c:axId val="213884816"/>
        <c:axId val="213885208"/>
      </c:lineChart>
      <c:dateAx>
        <c:axId val="213884816"/>
        <c:scaling>
          <c:orientation val="minMax"/>
        </c:scaling>
        <c:delete val="1"/>
        <c:axPos val="b"/>
        <c:numFmt formatCode="&quot;H&quot;yy" sourceLinked="1"/>
        <c:majorTickMark val="none"/>
        <c:minorTickMark val="none"/>
        <c:tickLblPos val="none"/>
        <c:crossAx val="213885208"/>
        <c:crosses val="autoZero"/>
        <c:auto val="1"/>
        <c:lblOffset val="100"/>
        <c:baseTimeUnit val="years"/>
      </c:dateAx>
      <c:valAx>
        <c:axId val="21388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202.39</c:v>
                </c:pt>
                <c:pt idx="1">
                  <c:v>212.84</c:v>
                </c:pt>
                <c:pt idx="2">
                  <c:v>234.3</c:v>
                </c:pt>
                <c:pt idx="3">
                  <c:v>210.78</c:v>
                </c:pt>
                <c:pt idx="4">
                  <c:v>215.44</c:v>
                </c:pt>
              </c:numCache>
            </c:numRef>
          </c:val>
          <c:extLst>
            <c:ext xmlns:c16="http://schemas.microsoft.com/office/drawing/2014/chart" uri="{C3380CC4-5D6E-409C-BE32-E72D297353CC}">
              <c16:uniqueId val="{00000000-C960-4C64-B01E-230205CD8237}"/>
            </c:ext>
          </c:extLst>
        </c:ser>
        <c:dLbls>
          <c:showLegendKey val="0"/>
          <c:showVal val="0"/>
          <c:showCatName val="0"/>
          <c:showSerName val="0"/>
          <c:showPercent val="0"/>
          <c:showBubbleSize val="0"/>
        </c:dLbls>
        <c:gapWidth val="150"/>
        <c:axId val="213883248"/>
        <c:axId val="21388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C960-4C64-B01E-230205CD8237}"/>
            </c:ext>
          </c:extLst>
        </c:ser>
        <c:dLbls>
          <c:showLegendKey val="0"/>
          <c:showVal val="0"/>
          <c:showCatName val="0"/>
          <c:showSerName val="0"/>
          <c:showPercent val="0"/>
          <c:showBubbleSize val="0"/>
        </c:dLbls>
        <c:marker val="1"/>
        <c:smooth val="0"/>
        <c:axId val="213883248"/>
        <c:axId val="213880504"/>
      </c:lineChart>
      <c:dateAx>
        <c:axId val="213883248"/>
        <c:scaling>
          <c:orientation val="minMax"/>
        </c:scaling>
        <c:delete val="1"/>
        <c:axPos val="b"/>
        <c:numFmt formatCode="&quot;H&quot;yy" sourceLinked="1"/>
        <c:majorTickMark val="none"/>
        <c:minorTickMark val="none"/>
        <c:tickLblPos val="none"/>
        <c:crossAx val="213880504"/>
        <c:crosses val="autoZero"/>
        <c:auto val="1"/>
        <c:lblOffset val="100"/>
        <c:baseTimeUnit val="years"/>
      </c:dateAx>
      <c:valAx>
        <c:axId val="21388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宮崎県　美郷町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4994</v>
      </c>
      <c r="AM8" s="66"/>
      <c r="AN8" s="66"/>
      <c r="AO8" s="66"/>
      <c r="AP8" s="66"/>
      <c r="AQ8" s="66"/>
      <c r="AR8" s="66"/>
      <c r="AS8" s="66"/>
      <c r="AT8" s="36">
        <f>データ!$S$6</f>
        <v>448.84</v>
      </c>
      <c r="AU8" s="36"/>
      <c r="AV8" s="36"/>
      <c r="AW8" s="36"/>
      <c r="AX8" s="36"/>
      <c r="AY8" s="36"/>
      <c r="AZ8" s="36"/>
      <c r="BA8" s="36"/>
      <c r="BB8" s="36">
        <f>データ!$T$6</f>
        <v>11.13</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87.51</v>
      </c>
      <c r="Q10" s="36"/>
      <c r="R10" s="36"/>
      <c r="S10" s="36"/>
      <c r="T10" s="36"/>
      <c r="U10" s="36"/>
      <c r="V10" s="36"/>
      <c r="W10" s="66">
        <f>データ!$Q$6</f>
        <v>2396</v>
      </c>
      <c r="X10" s="66"/>
      <c r="Y10" s="66"/>
      <c r="Z10" s="66"/>
      <c r="AA10" s="66"/>
      <c r="AB10" s="66"/>
      <c r="AC10" s="66"/>
      <c r="AD10" s="2"/>
      <c r="AE10" s="2"/>
      <c r="AF10" s="2"/>
      <c r="AG10" s="2"/>
      <c r="AH10" s="2"/>
      <c r="AI10" s="2"/>
      <c r="AJ10" s="2"/>
      <c r="AK10" s="2"/>
      <c r="AL10" s="66">
        <f>データ!$U$6</f>
        <v>4307</v>
      </c>
      <c r="AM10" s="66"/>
      <c r="AN10" s="66"/>
      <c r="AO10" s="66"/>
      <c r="AP10" s="66"/>
      <c r="AQ10" s="66"/>
      <c r="AR10" s="66"/>
      <c r="AS10" s="66"/>
      <c r="AT10" s="36">
        <f>データ!$V$6</f>
        <v>21.75</v>
      </c>
      <c r="AU10" s="36"/>
      <c r="AV10" s="36"/>
      <c r="AW10" s="36"/>
      <c r="AX10" s="36"/>
      <c r="AY10" s="36"/>
      <c r="AZ10" s="36"/>
      <c r="BA10" s="36"/>
      <c r="BB10" s="36">
        <f>データ!$W$6</f>
        <v>198.02</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115</v>
      </c>
      <c r="BM47" s="44"/>
      <c r="BN47" s="44"/>
      <c r="BO47" s="44"/>
      <c r="BP47" s="44"/>
      <c r="BQ47" s="44"/>
      <c r="BR47" s="44"/>
      <c r="BS47" s="44"/>
      <c r="BT47" s="44"/>
      <c r="BU47" s="44"/>
      <c r="BV47" s="44"/>
      <c r="BW47" s="44"/>
      <c r="BX47" s="44"/>
      <c r="BY47" s="44"/>
      <c r="BZ47" s="4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2">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116</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dncxLRG1J8kLQjrBh/11u0t75rsaAd/fJw3RhLhXOUqlWZha4NGyloe88b5XoXl2/321I+6wUm8T/SS6XtEvaw==" saltValue="DkQkRewHxVDjZU7iYYjxK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454311</v>
      </c>
      <c r="D6" s="20">
        <f t="shared" si="3"/>
        <v>47</v>
      </c>
      <c r="E6" s="20">
        <f t="shared" si="3"/>
        <v>1</v>
      </c>
      <c r="F6" s="20">
        <f t="shared" si="3"/>
        <v>0</v>
      </c>
      <c r="G6" s="20">
        <f t="shared" si="3"/>
        <v>0</v>
      </c>
      <c r="H6" s="20" t="str">
        <f t="shared" si="3"/>
        <v>宮崎県　美郷町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87.51</v>
      </c>
      <c r="Q6" s="21">
        <f t="shared" si="3"/>
        <v>2396</v>
      </c>
      <c r="R6" s="21">
        <f t="shared" si="3"/>
        <v>4994</v>
      </c>
      <c r="S6" s="21">
        <f t="shared" si="3"/>
        <v>448.84</v>
      </c>
      <c r="T6" s="21">
        <f t="shared" si="3"/>
        <v>11.13</v>
      </c>
      <c r="U6" s="21">
        <f t="shared" si="3"/>
        <v>4307</v>
      </c>
      <c r="V6" s="21">
        <f t="shared" si="3"/>
        <v>21.75</v>
      </c>
      <c r="W6" s="21">
        <f t="shared" si="3"/>
        <v>198.02</v>
      </c>
      <c r="X6" s="22">
        <f>IF(X7="",NA(),X7)</f>
        <v>77.180000000000007</v>
      </c>
      <c r="Y6" s="22">
        <f t="shared" ref="Y6:AG6" si="4">IF(Y7="",NA(),Y7)</f>
        <v>66.41</v>
      </c>
      <c r="Z6" s="22">
        <f t="shared" si="4"/>
        <v>58.96</v>
      </c>
      <c r="AA6" s="22">
        <f t="shared" si="4"/>
        <v>67.28</v>
      </c>
      <c r="AB6" s="22">
        <f t="shared" si="4"/>
        <v>63.91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921.61</v>
      </c>
      <c r="BF6" s="22">
        <f t="shared" ref="BF6:BN6" si="7">IF(BF7="",NA(),BF7)</f>
        <v>880.36</v>
      </c>
      <c r="BG6" s="22">
        <f t="shared" si="7"/>
        <v>823.77</v>
      </c>
      <c r="BH6" s="22">
        <f t="shared" si="7"/>
        <v>918.93</v>
      </c>
      <c r="BI6" s="22">
        <f t="shared" si="7"/>
        <v>733.7</v>
      </c>
      <c r="BJ6" s="22">
        <f t="shared" si="7"/>
        <v>1061.58</v>
      </c>
      <c r="BK6" s="22">
        <f t="shared" si="7"/>
        <v>1007.7</v>
      </c>
      <c r="BL6" s="22">
        <f t="shared" si="7"/>
        <v>1018.52</v>
      </c>
      <c r="BM6" s="22">
        <f t="shared" si="7"/>
        <v>949.61</v>
      </c>
      <c r="BN6" s="22">
        <f t="shared" si="7"/>
        <v>918.84</v>
      </c>
      <c r="BO6" s="21" t="str">
        <f>IF(BO7="","",IF(BO7="-","【-】","【"&amp;SUBSTITUTE(TEXT(BO7,"#,##0.00"),"-","△")&amp;"】"))</f>
        <v>【940.88】</v>
      </c>
      <c r="BP6" s="22">
        <f>IF(BP7="",NA(),BP7)</f>
        <v>62.26</v>
      </c>
      <c r="BQ6" s="22">
        <f t="shared" ref="BQ6:BY6" si="8">IF(BQ7="",NA(),BQ7)</f>
        <v>59.4</v>
      </c>
      <c r="BR6" s="22">
        <f t="shared" si="8"/>
        <v>54.5</v>
      </c>
      <c r="BS6" s="22">
        <f t="shared" si="8"/>
        <v>52.17</v>
      </c>
      <c r="BT6" s="22">
        <f t="shared" si="8"/>
        <v>61.29</v>
      </c>
      <c r="BU6" s="22">
        <f t="shared" si="8"/>
        <v>58.52</v>
      </c>
      <c r="BV6" s="22">
        <f t="shared" si="8"/>
        <v>59.22</v>
      </c>
      <c r="BW6" s="22">
        <f t="shared" si="8"/>
        <v>58.79</v>
      </c>
      <c r="BX6" s="22">
        <f t="shared" si="8"/>
        <v>58.41</v>
      </c>
      <c r="BY6" s="22">
        <f t="shared" si="8"/>
        <v>58.27</v>
      </c>
      <c r="BZ6" s="21" t="str">
        <f>IF(BZ7="","",IF(BZ7="-","【-】","【"&amp;SUBSTITUTE(TEXT(BZ7,"#,##0.00"),"-","△")&amp;"】"))</f>
        <v>【54.59】</v>
      </c>
      <c r="CA6" s="22">
        <f>IF(CA7="",NA(),CA7)</f>
        <v>202.39</v>
      </c>
      <c r="CB6" s="22">
        <f t="shared" ref="CB6:CJ6" si="9">IF(CB7="",NA(),CB7)</f>
        <v>212.84</v>
      </c>
      <c r="CC6" s="22">
        <f t="shared" si="9"/>
        <v>234.3</v>
      </c>
      <c r="CD6" s="22">
        <f t="shared" si="9"/>
        <v>210.78</v>
      </c>
      <c r="CE6" s="22">
        <f t="shared" si="9"/>
        <v>215.44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71.27</v>
      </c>
      <c r="CM6" s="22">
        <f t="shared" ref="CM6:CU6" si="10">IF(CM7="",NA(),CM7)</f>
        <v>72</v>
      </c>
      <c r="CN6" s="22">
        <f t="shared" si="10"/>
        <v>70.33</v>
      </c>
      <c r="CO6" s="22">
        <f t="shared" si="10"/>
        <v>70.41</v>
      </c>
      <c r="CP6" s="22">
        <f t="shared" si="10"/>
        <v>67.099999999999994</v>
      </c>
      <c r="CQ6" s="22">
        <f t="shared" si="10"/>
        <v>57.3</v>
      </c>
      <c r="CR6" s="22">
        <f t="shared" si="10"/>
        <v>56.76</v>
      </c>
      <c r="CS6" s="22">
        <f t="shared" si="10"/>
        <v>56.04</v>
      </c>
      <c r="CT6" s="22">
        <f t="shared" si="10"/>
        <v>58.52</v>
      </c>
      <c r="CU6" s="22">
        <f t="shared" si="10"/>
        <v>58.88</v>
      </c>
      <c r="CV6" s="21" t="str">
        <f>IF(CV7="","",IF(CV7="-","【-】","【"&amp;SUBSTITUTE(TEXT(CV7,"#,##0.00"),"-","△")&amp;"】"))</f>
        <v>【56.42】</v>
      </c>
      <c r="CW6" s="22">
        <f>IF(CW7="",NA(),CW7)</f>
        <v>90.91</v>
      </c>
      <c r="CX6" s="22">
        <f t="shared" ref="CX6:DF6" si="11">IF(CX7="",NA(),CX7)</f>
        <v>87.51</v>
      </c>
      <c r="CY6" s="22">
        <f t="shared" si="11"/>
        <v>87.72</v>
      </c>
      <c r="CZ6" s="22">
        <f t="shared" si="11"/>
        <v>87.72</v>
      </c>
      <c r="DA6" s="22">
        <f t="shared" si="11"/>
        <v>87.7</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0.06</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454311</v>
      </c>
      <c r="D7" s="24">
        <v>47</v>
      </c>
      <c r="E7" s="24">
        <v>1</v>
      </c>
      <c r="F7" s="24">
        <v>0</v>
      </c>
      <c r="G7" s="24">
        <v>0</v>
      </c>
      <c r="H7" s="24" t="s">
        <v>96</v>
      </c>
      <c r="I7" s="24" t="s">
        <v>97</v>
      </c>
      <c r="J7" s="24" t="s">
        <v>98</v>
      </c>
      <c r="K7" s="24" t="s">
        <v>99</v>
      </c>
      <c r="L7" s="24" t="s">
        <v>100</v>
      </c>
      <c r="M7" s="24" t="s">
        <v>101</v>
      </c>
      <c r="N7" s="25" t="s">
        <v>102</v>
      </c>
      <c r="O7" s="25" t="s">
        <v>103</v>
      </c>
      <c r="P7" s="25">
        <v>87.51</v>
      </c>
      <c r="Q7" s="25">
        <v>2396</v>
      </c>
      <c r="R7" s="25">
        <v>4994</v>
      </c>
      <c r="S7" s="25">
        <v>448.84</v>
      </c>
      <c r="T7" s="25">
        <v>11.13</v>
      </c>
      <c r="U7" s="25">
        <v>4307</v>
      </c>
      <c r="V7" s="25">
        <v>21.75</v>
      </c>
      <c r="W7" s="25">
        <v>198.02</v>
      </c>
      <c r="X7" s="25">
        <v>77.180000000000007</v>
      </c>
      <c r="Y7" s="25">
        <v>66.41</v>
      </c>
      <c r="Z7" s="25">
        <v>58.96</v>
      </c>
      <c r="AA7" s="25">
        <v>67.28</v>
      </c>
      <c r="AB7" s="25">
        <v>63.91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921.61</v>
      </c>
      <c r="BF7" s="25">
        <v>880.36</v>
      </c>
      <c r="BG7" s="25">
        <v>823.77</v>
      </c>
      <c r="BH7" s="25">
        <v>918.93</v>
      </c>
      <c r="BI7" s="25">
        <v>733.7</v>
      </c>
      <c r="BJ7" s="25">
        <v>1061.58</v>
      </c>
      <c r="BK7" s="25">
        <v>1007.7</v>
      </c>
      <c r="BL7" s="25">
        <v>1018.52</v>
      </c>
      <c r="BM7" s="25">
        <v>949.61</v>
      </c>
      <c r="BN7" s="25">
        <v>918.84</v>
      </c>
      <c r="BO7" s="25">
        <v>940.88</v>
      </c>
      <c r="BP7" s="25">
        <v>62.26</v>
      </c>
      <c r="BQ7" s="25">
        <v>59.4</v>
      </c>
      <c r="BR7" s="25">
        <v>54.5</v>
      </c>
      <c r="BS7" s="25">
        <v>52.17</v>
      </c>
      <c r="BT7" s="25">
        <v>61.29</v>
      </c>
      <c r="BU7" s="25">
        <v>58.52</v>
      </c>
      <c r="BV7" s="25">
        <v>59.22</v>
      </c>
      <c r="BW7" s="25">
        <v>58.79</v>
      </c>
      <c r="BX7" s="25">
        <v>58.41</v>
      </c>
      <c r="BY7" s="25">
        <v>58.27</v>
      </c>
      <c r="BZ7" s="25">
        <v>54.59</v>
      </c>
      <c r="CA7" s="25">
        <v>202.39</v>
      </c>
      <c r="CB7" s="25">
        <v>212.84</v>
      </c>
      <c r="CC7" s="25">
        <v>234.3</v>
      </c>
      <c r="CD7" s="25">
        <v>210.78</v>
      </c>
      <c r="CE7" s="25">
        <v>215.44</v>
      </c>
      <c r="CF7" s="25">
        <v>296.3</v>
      </c>
      <c r="CG7" s="25">
        <v>292.89999999999998</v>
      </c>
      <c r="CH7" s="25">
        <v>298.25</v>
      </c>
      <c r="CI7" s="25">
        <v>303.27999999999997</v>
      </c>
      <c r="CJ7" s="25">
        <v>303.81</v>
      </c>
      <c r="CK7" s="25">
        <v>301.2</v>
      </c>
      <c r="CL7" s="25">
        <v>71.27</v>
      </c>
      <c r="CM7" s="25">
        <v>72</v>
      </c>
      <c r="CN7" s="25">
        <v>70.33</v>
      </c>
      <c r="CO7" s="25">
        <v>70.41</v>
      </c>
      <c r="CP7" s="25">
        <v>67.099999999999994</v>
      </c>
      <c r="CQ7" s="25">
        <v>57.3</v>
      </c>
      <c r="CR7" s="25">
        <v>56.76</v>
      </c>
      <c r="CS7" s="25">
        <v>56.04</v>
      </c>
      <c r="CT7" s="25">
        <v>58.52</v>
      </c>
      <c r="CU7" s="25">
        <v>58.88</v>
      </c>
      <c r="CV7" s="25">
        <v>56.42</v>
      </c>
      <c r="CW7" s="25">
        <v>90.91</v>
      </c>
      <c r="CX7" s="25">
        <v>87.51</v>
      </c>
      <c r="CY7" s="25">
        <v>87.72</v>
      </c>
      <c r="CZ7" s="25">
        <v>87.72</v>
      </c>
      <c r="DA7" s="25">
        <v>87.7</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0.06</v>
      </c>
      <c r="EE7" s="25">
        <v>0</v>
      </c>
      <c r="EF7" s="25">
        <v>0</v>
      </c>
      <c r="EG7" s="25">
        <v>0</v>
      </c>
      <c r="EH7" s="25">
        <v>0</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2023-02-21T02:17:12Z</cp:lastPrinted>
  <dcterms:created xsi:type="dcterms:W3CDTF">2022-12-01T01:12:01Z</dcterms:created>
  <dcterms:modified xsi:type="dcterms:W3CDTF">2023-02-21T08:53:29Z</dcterms:modified>
  <cp:category/>
</cp:coreProperties>
</file>