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簡水\"/>
    </mc:Choice>
  </mc:AlternateContent>
  <xr:revisionPtr revIDLastSave="0" documentId="13_ncr:1_{B6F1314B-68EA-424D-B8A6-136DB1FA7FAD}" xr6:coauthVersionLast="47" xr6:coauthVersionMax="47" xr10:uidLastSave="{00000000-0000-0000-0000-000000000000}"/>
  <workbookProtection workbookAlgorithmName="SHA-512" workbookHashValue="6YxZ1lfcQ43kBMXg3vizBZCSsqOg5yn3lGegCcT+8aOCYOauu7LO24QfqRVO3fg7JzI1al2ioxAb7b94ZyBUog==" workbookSaltValue="nsBJzIsDLgy7UsGQgBfTq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O6" i="5"/>
  <c r="N6" i="5"/>
  <c r="B10" i="4" s="1"/>
  <c r="M6" i="5"/>
  <c r="AD8" i="4" s="1"/>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P10" i="4"/>
  <c r="I10" i="4"/>
  <c r="BB8" i="4"/>
  <c r="W8" i="4"/>
  <c r="P8"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<sst xmlns="http://schemas.openxmlformats.org/spreadsheetml/2006/main" count="233" uniqueCount="118">
  <si>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</si>
  <si>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</si>
  <si>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</si>
  <si>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</si>
  <si>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</si>
  <si>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</si>
  <si>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</si>
  <si>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</si>
  <si>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</si>
  <si>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</si>
  <si>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</si>
  <si>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</si>
  <si>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</si>
  <si>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</si>
  <si>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</si>
  <si>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</si>
  <si>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</si>
  <si>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</si>
  <si>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</si>
  <si>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</si>
  <si>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</si>
  <si>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</si>
  <si>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</si>
  <si>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</si>
  <si>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</si>
  <si>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</si>
  <si>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</si>
  <si>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</si>
  <si>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</si>
  <si>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</si>
  <si>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</si>
  <si>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</si>
  <si>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</si>
  <si>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</si>
  <si>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</si>
  <si>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</si>
  <si>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</si>
  <si>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</si>
  <si>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</si>
  <si>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</si>
  <si>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</si>
  <si>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</si>
  <si>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</si>
  <si>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</si>
  <si>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</si>
  <si>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</si>
  <si>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</si>
  <si>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</si>
  <si>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</si>
  <si>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</si>
  <si>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</si>
  <si>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</si>
  <si>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</si>
  <si>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</si>
  <si>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</si>
  <si>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</si>
  <si>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</si>
  <si>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</si>
  <si>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</si>
  <si>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</si>
  <si>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</si>
  <si>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</si>
  <si>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</si>
  <si>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</si>
  <si>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</si>
  <si>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</si>
  <si>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</si>
  <si>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</si>
  <si>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</si>
  <si>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</si>
  <si>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</si>
  <si>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</si>
  <si>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</si>
  <si>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</si>
  <si>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</si>
  <si>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</si>
  <si>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</si>
  <si>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</si>
  <si>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</si>
  <si>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</si>
  <si>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</si>
  <si>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</si>
  <si>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</si>
  <si>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</si>
  <si>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</si>
  <si>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</si>
  <si>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</si>
  <si>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</si>
  <si>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</si>
  <si>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</si>
  <si>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</si>
  <si>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</si>
  <si>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</si>
  <si>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</si>
  <si>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</si>
  <si>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五ケ瀬町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</si>
  <si>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</si>
  <si>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</si>
  <si>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</si>
  <si>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</si>
  <si>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</si>
  <si>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</si>
  <si>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</si>
  <si>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</si>
  <si>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</si>
  <si>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</si>
  <si>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</si>
  <si>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</si>
  <si>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</si>
  <si>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</si>
  <si>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</si>
  <si>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</si>
  <si>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</si>
  <si>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</si>
  <si>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</si>
  <si>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管路は比較的新しく、最も古いもので敷設後20年程である。
　今後も定期的に管路更新を実施していくこととなるが、長期的には管路の更新時期を迎える地区が重複してくることから、漏水の状況等を踏まえて、優先順位を決めるなど計画的な更新を行っていく。</t>
    <phoneticPr fontId="4"/>
  </si>
  <si>
    <t>　令和３年度において、経営戦略を含めた五ヶ瀬町新水道ビジョンを策定。経営改善に向けて、水道料金の改定を検討。今後も、繰入金や地方債に頼らざるを得ない経営状況が続くことが予想されるため、経営戦略で策定した料金水準の引上げ等に加え、既設管路の更新についても計画的に実施していく必要があると考える。</t>
    <rPh sb="1" eb="3">
      <t>レイワ</t>
    </rPh>
    <rPh sb="4" eb="6">
      <t>ネンド</t>
    </rPh>
    <rPh sb="11" eb="15">
      <t>ケイエイセンリャク</t>
    </rPh>
    <rPh sb="16" eb="17">
      <t>フク</t>
    </rPh>
    <rPh sb="19" eb="23">
      <t>ゴカセチョウ</t>
    </rPh>
    <rPh sb="23" eb="26">
      <t>シンスイドウ</t>
    </rPh>
    <rPh sb="31" eb="33">
      <t>サクテイ</t>
    </rPh>
    <rPh sb="34" eb="38">
      <t>ケイエイカイゼン</t>
    </rPh>
    <rPh sb="39" eb="40">
      <t>ム</t>
    </rPh>
    <rPh sb="43" eb="47">
      <t>スイドウリョウキン</t>
    </rPh>
    <rPh sb="48" eb="50">
      <t>カイテイ</t>
    </rPh>
    <rPh sb="51" eb="53">
      <t>ケントウ</t>
    </rPh>
    <rPh sb="54" eb="56">
      <t>コンゴ</t>
    </rPh>
    <rPh sb="58" eb="61">
      <t>クリイレキン</t>
    </rPh>
    <rPh sb="62" eb="65">
      <t>チホウサイ</t>
    </rPh>
    <rPh sb="66" eb="67">
      <t>タヨ</t>
    </rPh>
    <rPh sb="71" eb="72">
      <t>エ</t>
    </rPh>
    <rPh sb="74" eb="78">
      <t>ケイエイジョウキョウ</t>
    </rPh>
    <rPh sb="79" eb="80">
      <t>ツヅ</t>
    </rPh>
    <rPh sb="84" eb="86">
      <t>ヨソウ</t>
    </rPh>
    <rPh sb="92" eb="96">
      <t>ケイエイセンリャク</t>
    </rPh>
    <rPh sb="97" eb="99">
      <t>サクテイ</t>
    </rPh>
    <rPh sb="101" eb="103">
      <t>リョウキン</t>
    </rPh>
    <rPh sb="103" eb="105">
      <t>スイジュン</t>
    </rPh>
    <rPh sb="106" eb="108">
      <t>ヒキア</t>
    </rPh>
    <rPh sb="109" eb="110">
      <t>トウ</t>
    </rPh>
    <rPh sb="111" eb="112">
      <t>クワ</t>
    </rPh>
    <rPh sb="114" eb="116">
      <t>キセツ</t>
    </rPh>
    <rPh sb="116" eb="118">
      <t>カンロ</t>
    </rPh>
    <rPh sb="119" eb="121">
      <t>コウシン</t>
    </rPh>
    <rPh sb="126" eb="129">
      <t>ケイカクテキ</t>
    </rPh>
    <rPh sb="130" eb="132">
      <t>ジッシ</t>
    </rPh>
    <phoneticPr fontId="4"/>
  </si>
  <si>
    <t>　本町簡易水道事業は、一般会計・地方債の補填によって賄われている現状にある。
　収益的収支比率については、昨年度より微増であり、平均値を上回っている。これは、他会計繰入金の増加等による総収益の増加が要因である。
　企業債残高対給水収益比率については、昨年度より微減。令和３年度においては、施設の新設等はなく、地方債現在高が減少したことによるものである。
　料金回収率については、昨年度より下がっており、依然として水準は低い。要因として、給水人口の減少による料金収入の減少、委託料等の増加による総費用の増加、地方債償還金の増加等によるものである。
　給水原価については、昨年度より増加しており、給水人口の減少、委託料等の増加による総費用の増加、地方債償還金の増加によるものである。
　施設利用率については、昨年度と同等。
　有収率については、昨年度と同等。
　本町の急峻な地形の当該地域特性を考慮すると、広域連携や施設の統廃合等はハードルが高く、困難であると考える。経営改善にむけて料金水準の見直しを検討している。</t>
    <rPh sb="58" eb="60">
      <t>ビゾウ</t>
    </rPh>
    <rPh sb="79" eb="85">
      <t>タカイケイクリイレキン</t>
    </rPh>
    <rPh sb="88" eb="89">
      <t>トウ</t>
    </rPh>
    <rPh sb="99" eb="101">
      <t>ヨウイン</t>
    </rPh>
    <rPh sb="130" eb="132">
      <t>ビゲン</t>
    </rPh>
    <rPh sb="133" eb="135">
      <t>レイワ</t>
    </rPh>
    <rPh sb="136" eb="138">
      <t>ネンド</t>
    </rPh>
    <rPh sb="144" eb="146">
      <t>シセツ</t>
    </rPh>
    <rPh sb="147" eb="149">
      <t>シンセツ</t>
    </rPh>
    <rPh sb="149" eb="150">
      <t>トウ</t>
    </rPh>
    <rPh sb="154" eb="157">
      <t>チホウサイ</t>
    </rPh>
    <rPh sb="157" eb="160">
      <t>ゲンザイダカ</t>
    </rPh>
    <rPh sb="161" eb="163">
      <t>ゲンショウ</t>
    </rPh>
    <rPh sb="236" eb="238">
      <t>イタク</t>
    </rPh>
    <rPh sb="238" eb="239">
      <t>リョウ</t>
    </rPh>
    <rPh sb="241" eb="243">
      <t>ゾウカ</t>
    </rPh>
    <rPh sb="262" eb="263">
      <t>トウ</t>
    </rPh>
    <rPh sb="274" eb="278">
      <t>キュウスイゲンカ</t>
    </rPh>
    <rPh sb="284" eb="287">
      <t>サクネンド</t>
    </rPh>
    <rPh sb="289" eb="291">
      <t>ゾウカ</t>
    </rPh>
    <rPh sb="296" eb="300">
      <t>キュウスイジンコウ</t>
    </rPh>
    <rPh sb="301" eb="303">
      <t>ゲンショウ</t>
    </rPh>
    <rPh sb="304" eb="306">
      <t>イタク</t>
    </rPh>
    <rPh sb="306" eb="307">
      <t>リョウ</t>
    </rPh>
    <rPh sb="307" eb="308">
      <t>トウ</t>
    </rPh>
    <rPh sb="309" eb="311">
      <t>ゾウカ</t>
    </rPh>
    <rPh sb="314" eb="317">
      <t>ソウヒヨウ</t>
    </rPh>
    <rPh sb="318" eb="320">
      <t>ゾウカ</t>
    </rPh>
    <rPh sb="321" eb="327">
      <t>チホウサイショウカンキン</t>
    </rPh>
    <rPh sb="328" eb="330">
      <t>ゾウカ</t>
    </rPh>
    <rPh sb="370" eb="373">
      <t>サクネンド</t>
    </rPh>
    <rPh sb="374" eb="376">
      <t>ドウトウ</t>
    </rPh>
    <rPh sb="379" eb="381">
      <t>ホンチョウ</t>
    </rPh>
    <rPh sb="422" eb="424">
      <t>コンナン</t>
    </rPh>
    <rPh sb="428" eb="429">
      <t>カンガ</t>
    </rPh>
    <rPh sb="449" eb="4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</si>
</sst>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1.34</c:v>
                </c:pt>
                <c:pt idx="3">
                  <c:v>0</c:v>
                </c:pt>
                <c:pt idx="4">
                  <c:v>0</c:v>
                </c:pt>
              </c:numCache>
            </c:numRef>
          </c:val>
          <c:extLst>
            <c:ext xmlns:c16="http://schemas.microsoft.com/office/drawing/2014/chart" uri="{C3380CC4-5D6E-409C-BE32-E72D297353CC}">
              <c16:uniqueId val="{00000000-702C-4F31-9848-A91A9A5545D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702C-4F31-9848-A91A9A5545D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62.6</c:v>
                </c:pt>
                <c:pt idx="1">
                  <c:v>62.08</c:v>
                </c:pt>
                <c:pt idx="2">
                  <c:v>54.2</c:v>
                </c:pt>
                <c:pt idx="3">
                  <c:v>55.37</c:v>
                </c:pt>
                <c:pt idx="4">
                  <c:v>55.63</c:v>
                </c:pt>
              </c:numCache>
            </c:numRef>
          </c:val>
          <c:extLst>
            <c:ext xmlns:c16="http://schemas.microsoft.com/office/drawing/2014/chart" uri="{C3380CC4-5D6E-409C-BE32-E72D297353CC}">
              <c16:uniqueId val="{00000000-E374-4F7D-95F5-5BA761C640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E374-4F7D-95F5-5BA761C640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99.08</c:v>
                </c:pt>
                <c:pt idx="1">
                  <c:v>99.07</c:v>
                </c:pt>
                <c:pt idx="2">
                  <c:v>99.62</c:v>
                </c:pt>
                <c:pt idx="3">
                  <c:v>99.63</c:v>
                </c:pt>
                <c:pt idx="4">
                  <c:v>99.64</c:v>
                </c:pt>
              </c:numCache>
            </c:numRef>
          </c:val>
          <c:extLst>
            <c:ext xmlns:c16="http://schemas.microsoft.com/office/drawing/2014/chart" uri="{C3380CC4-5D6E-409C-BE32-E72D297353CC}">
              <c16:uniqueId val="{00000000-55A1-48CD-9EE1-08E50BB055C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55A1-48CD-9EE1-08E50BB055C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79.84</c:v>
                </c:pt>
                <c:pt idx="1">
                  <c:v>73.61</c:v>
                </c:pt>
                <c:pt idx="2">
                  <c:v>71.319999999999993</c:v>
                </c:pt>
                <c:pt idx="3">
                  <c:v>79.7</c:v>
                </c:pt>
                <c:pt idx="4">
                  <c:v>80.069999999999993</c:v>
                </c:pt>
              </c:numCache>
            </c:numRef>
          </c:val>
          <c:extLst>
            <c:ext xmlns:c16="http://schemas.microsoft.com/office/drawing/2014/chart" uri="{C3380CC4-5D6E-409C-BE32-E72D297353CC}">
              <c16:uniqueId val="{00000000-80ED-4C06-8914-55325A11607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80ED-4C06-8914-55325A11607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A2-4302-8E17-763BF694128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A2-4302-8E17-763BF694128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9-4667-B746-074691ED55C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9-4667-B746-074691ED55C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DD-44B4-8662-BAF1DEBD423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DD-44B4-8662-BAF1DEBD423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B-41F1-96A6-D4DF4309671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B-41F1-96A6-D4DF4309671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801.36</c:v>
                </c:pt>
                <c:pt idx="1">
                  <c:v>790.76</c:v>
                </c:pt>
                <c:pt idx="2">
                  <c:v>1015.03</c:v>
                </c:pt>
                <c:pt idx="3">
                  <c:v>1083.74</c:v>
                </c:pt>
                <c:pt idx="4">
                  <c:v>999.01</c:v>
                </c:pt>
              </c:numCache>
            </c:numRef>
          </c:val>
          <c:extLst>
            <c:ext xmlns:c16="http://schemas.microsoft.com/office/drawing/2014/chart" uri="{C3380CC4-5D6E-409C-BE32-E72D297353CC}">
              <c16:uniqueId val="{00000000-8A74-4D31-9D6D-F688984C936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8A74-4D31-9D6D-F688984C936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60.86</c:v>
                </c:pt>
                <c:pt idx="1">
                  <c:v>59.34</c:v>
                </c:pt>
                <c:pt idx="2">
                  <c:v>55.61</c:v>
                </c:pt>
                <c:pt idx="3">
                  <c:v>52.52</c:v>
                </c:pt>
                <c:pt idx="4">
                  <c:v>41.95</c:v>
                </c:pt>
              </c:numCache>
            </c:numRef>
          </c:val>
          <c:extLst>
            <c:ext xmlns:c16="http://schemas.microsoft.com/office/drawing/2014/chart" uri="{C3380CC4-5D6E-409C-BE32-E72D297353CC}">
              <c16:uniqueId val="{00000000-F760-4979-84C0-F1CB60E2229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F760-4979-84C0-F1CB60E2229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132.47</c:v>
                </c:pt>
                <c:pt idx="1">
                  <c:v>132.35</c:v>
                </c:pt>
                <c:pt idx="2">
                  <c:v>161.86000000000001</c:v>
                </c:pt>
                <c:pt idx="3">
                  <c:v>177.73</c:v>
                </c:pt>
                <c:pt idx="4">
                  <c:v>219.4</c:v>
                </c:pt>
              </c:numCache>
            </c:numRef>
          </c:val>
          <c:extLst>
            <c:ext xmlns:c16="http://schemas.microsoft.com/office/drawing/2014/chart" uri="{C3380CC4-5D6E-409C-BE32-E72D297353CC}">
              <c16:uniqueId val="{00000000-9665-41CF-A68B-F94310D850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9665-41CF-A68B-F94310D850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五ケ瀬町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3606</v>
      </c>
      <c r="AM8" s="60"/>
      <c r="AN8" s="60"/>
      <c r="AO8" s="60"/>
      <c r="AP8" s="60"/>
      <c r="AQ8" s="60"/>
      <c r="AR8" s="60"/>
      <c r="AS8" s="60"/>
      <c r="AT8" s="36">
        <f>データ!$S$6</f>
        <v>171.73</v>
      </c>
      <c r="AU8" s="36"/>
      <c r="AV8" s="36"/>
      <c r="AW8" s="36"/>
      <c r="AX8" s="36"/>
      <c r="AY8" s="36"/>
      <c r="AZ8" s="36"/>
      <c r="BA8" s="36"/>
      <c r="BB8" s="36">
        <f>データ!$T$6</f>
        <v>21</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71.959999999999994</v>
      </c>
      <c r="Q10" s="36"/>
      <c r="R10" s="36"/>
      <c r="S10" s="36"/>
      <c r="T10" s="36"/>
      <c r="U10" s="36"/>
      <c r="V10" s="36"/>
      <c r="W10" s="60">
        <f>データ!$Q$6</f>
        <v>2200</v>
      </c>
      <c r="X10" s="60"/>
      <c r="Y10" s="60"/>
      <c r="Z10" s="60"/>
      <c r="AA10" s="60"/>
      <c r="AB10" s="60"/>
      <c r="AC10" s="60"/>
      <c r="AD10" s="2"/>
      <c r="AE10" s="2"/>
      <c r="AF10" s="2"/>
      <c r="AG10" s="2"/>
      <c r="AH10" s="2"/>
      <c r="AI10" s="2"/>
      <c r="AJ10" s="2"/>
      <c r="AK10" s="2"/>
      <c r="AL10" s="60">
        <f>データ!$U$6</f>
        <v>2517</v>
      </c>
      <c r="AM10" s="60"/>
      <c r="AN10" s="60"/>
      <c r="AO10" s="60"/>
      <c r="AP10" s="60"/>
      <c r="AQ10" s="60"/>
      <c r="AR10" s="60"/>
      <c r="AS10" s="60"/>
      <c r="AT10" s="36">
        <f>データ!$V$6</f>
        <v>9.84</v>
      </c>
      <c r="AU10" s="36"/>
      <c r="AV10" s="36"/>
      <c r="AW10" s="36"/>
      <c r="AX10" s="36"/>
      <c r="AY10" s="36"/>
      <c r="AZ10" s="36"/>
      <c r="BA10" s="36"/>
      <c r="BB10" s="36">
        <f>データ!$W$6</f>
        <v>255.79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gv4hUL3O19kFoeNbsHHKP57cuwZGcPBUnoqHDk44uT4DYBty2k4556YSB5dPbQs0pRbZT5KwfByZN+Kt8UE6Aw==" saltValue="aDJxdoAga/jhw126H+CO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454435</v>
      </c>
      <c r="D6" s="20">
        <f t="shared" si="3"/>
        <v>47</v>
      </c>
      <c r="E6" s="20">
        <f t="shared" si="3"/>
        <v>1</v>
      </c>
      <c r="F6" s="20">
        <f t="shared" si="3"/>
        <v>0</v>
      </c>
      <c r="G6" s="20">
        <f t="shared" si="3"/>
        <v>0</v>
      </c>
      <c r="H6" s="20" t="str">
        <f t="shared" si="3"/>
        <v>宮崎県　五ケ瀬町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71.959999999999994</v>
      </c>
      <c r="Q6" s="21">
        <f t="shared" si="3"/>
        <v>2200</v>
      </c>
      <c r="R6" s="21">
        <f t="shared" si="3"/>
        <v>3606</v>
      </c>
      <c r="S6" s="21">
        <f t="shared" si="3"/>
        <v>171.73</v>
      </c>
      <c r="T6" s="21">
        <f t="shared" si="3"/>
        <v>21</v>
      </c>
      <c r="U6" s="21">
        <f t="shared" si="3"/>
        <v>2517</v>
      </c>
      <c r="V6" s="21">
        <f t="shared" si="3"/>
        <v>9.84</v>
      </c>
      <c r="W6" s="21">
        <f t="shared" si="3"/>
        <v>255.79</v>
      </c>
      <c r="X6" s="22">
        <f>IF(X7="",NA(),X7)</f>
        <v>79.84</v>
      </c>
      <c r="Y6" s="22">
        <f t="shared" ref="Y6:AG6" si="4">IF(Y7="",NA(),Y7)</f>
        <v>73.61</v>
      </c>
      <c r="Z6" s="22">
        <f t="shared" si="4"/>
        <v>71.319999999999993</v>
      </c>
      <c r="AA6" s="22">
        <f t="shared" si="4"/>
        <v>79.7</v>
      </c>
      <c r="AB6" s="22">
        <f t="shared" si="4"/>
        <v>80.069999999999993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801.36</v>
      </c>
      <c r="BF6" s="22">
        <f t="shared" ref="BF6:BN6" si="7">IF(BF7="",NA(),BF7)</f>
        <v>790.76</v>
      </c>
      <c r="BG6" s="22">
        <f t="shared" si="7"/>
        <v>1015.03</v>
      </c>
      <c r="BH6" s="22">
        <f t="shared" si="7"/>
        <v>1083.74</v>
      </c>
      <c r="BI6" s="22">
        <f t="shared" si="7"/>
        <v>999.01</v>
      </c>
      <c r="BJ6" s="22">
        <f t="shared" si="7"/>
        <v>1061.58</v>
      </c>
      <c r="BK6" s="22">
        <f t="shared" si="7"/>
        <v>1007.7</v>
      </c>
      <c r="BL6" s="22">
        <f t="shared" si="7"/>
        <v>1018.52</v>
      </c>
      <c r="BM6" s="22">
        <f t="shared" si="7"/>
        <v>949.61</v>
      </c>
      <c r="BN6" s="22">
        <f t="shared" si="7"/>
        <v>918.84</v>
      </c>
      <c r="BO6" s="21" t="str">
        <f>IF(BO7="","",IF(BO7="-","【-】","【"&amp;SUBSTITUTE(TEXT(BO7,"#,##0.00"),"-","△")&amp;"】"))</f>
        <v>【940.88】</v>
      </c>
      <c r="BP6" s="22">
        <f>IF(BP7="",NA(),BP7)</f>
        <v>60.86</v>
      </c>
      <c r="BQ6" s="22">
        <f t="shared" ref="BQ6:BY6" si="8">IF(BQ7="",NA(),BQ7)</f>
        <v>59.34</v>
      </c>
      <c r="BR6" s="22">
        <f t="shared" si="8"/>
        <v>55.61</v>
      </c>
      <c r="BS6" s="22">
        <f t="shared" si="8"/>
        <v>52.52</v>
      </c>
      <c r="BT6" s="22">
        <f t="shared" si="8"/>
        <v>41.95</v>
      </c>
      <c r="BU6" s="22">
        <f t="shared" si="8"/>
        <v>58.52</v>
      </c>
      <c r="BV6" s="22">
        <f t="shared" si="8"/>
        <v>59.22</v>
      </c>
      <c r="BW6" s="22">
        <f t="shared" si="8"/>
        <v>58.79</v>
      </c>
      <c r="BX6" s="22">
        <f t="shared" si="8"/>
        <v>58.41</v>
      </c>
      <c r="BY6" s="22">
        <f t="shared" si="8"/>
        <v>58.27</v>
      </c>
      <c r="BZ6" s="21" t="str">
        <f>IF(BZ7="","",IF(BZ7="-","【-】","【"&amp;SUBSTITUTE(TEXT(BZ7,"#,##0.00"),"-","△")&amp;"】"))</f>
        <v>【54.59】</v>
      </c>
      <c r="CA6" s="22">
        <f>IF(CA7="",NA(),CA7)</f>
        <v>132.47</v>
      </c>
      <c r="CB6" s="22">
        <f t="shared" ref="CB6:CJ6" si="9">IF(CB7="",NA(),CB7)</f>
        <v>132.35</v>
      </c>
      <c r="CC6" s="22">
        <f t="shared" si="9"/>
        <v>161.86000000000001</v>
      </c>
      <c r="CD6" s="22">
        <f t="shared" si="9"/>
        <v>177.73</v>
      </c>
      <c r="CE6" s="22">
        <f t="shared" si="9"/>
        <v>219.4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62.6</v>
      </c>
      <c r="CM6" s="22">
        <f t="shared" ref="CM6:CU6" si="10">IF(CM7="",NA(),CM7)</f>
        <v>62.08</v>
      </c>
      <c r="CN6" s="22">
        <f t="shared" si="10"/>
        <v>54.2</v>
      </c>
      <c r="CO6" s="22">
        <f t="shared" si="10"/>
        <v>55.37</v>
      </c>
      <c r="CP6" s="22">
        <f t="shared" si="10"/>
        <v>55.63</v>
      </c>
      <c r="CQ6" s="22">
        <f t="shared" si="10"/>
        <v>57.3</v>
      </c>
      <c r="CR6" s="22">
        <f t="shared" si="10"/>
        <v>56.76</v>
      </c>
      <c r="CS6" s="22">
        <f t="shared" si="10"/>
        <v>56.04</v>
      </c>
      <c r="CT6" s="22">
        <f t="shared" si="10"/>
        <v>58.52</v>
      </c>
      <c r="CU6" s="22">
        <f t="shared" si="10"/>
        <v>58.88</v>
      </c>
      <c r="CV6" s="21" t="str">
        <f>IF(CV7="","",IF(CV7="-","【-】","【"&amp;SUBSTITUTE(TEXT(CV7,"#,##0.00"),"-","△")&amp;"】"))</f>
        <v>【56.42】</v>
      </c>
      <c r="CW6" s="22">
        <f>IF(CW7="",NA(),CW7)</f>
        <v>99.08</v>
      </c>
      <c r="CX6" s="22">
        <f t="shared" ref="CX6:DF6" si="11">IF(CX7="",NA(),CX7)</f>
        <v>99.07</v>
      </c>
      <c r="CY6" s="22">
        <f t="shared" si="11"/>
        <v>99.62</v>
      </c>
      <c r="CZ6" s="22">
        <f t="shared" si="11"/>
        <v>99.63</v>
      </c>
      <c r="DA6" s="22">
        <f t="shared" si="11"/>
        <v>99.64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1.34</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454435</v>
      </c>
      <c r="D7" s="24">
        <v>47</v>
      </c>
      <c r="E7" s="24">
        <v>1</v>
      </c>
      <c r="F7" s="24">
        <v>0</v>
      </c>
      <c r="G7" s="24">
        <v>0</v>
      </c>
      <c r="H7" s="24" t="s">
        <v>95</v>
      </c>
      <c r="I7" s="24" t="s">
        <v>96</v>
      </c>
      <c r="J7" s="24" t="s">
        <v>97</v>
      </c>
      <c r="K7" s="24" t="s">
        <v>98</v>
      </c>
      <c r="L7" s="24" t="s">
        <v>99</v>
      </c>
      <c r="M7" s="24" t="s">
        <v>100</v>
      </c>
      <c r="N7" s="25" t="s">
        <v>101</v>
      </c>
      <c r="O7" s="25" t="s">
        <v>102</v>
      </c>
      <c r="P7" s="25">
        <v>71.959999999999994</v>
      </c>
      <c r="Q7" s="25">
        <v>2200</v>
      </c>
      <c r="R7" s="25">
        <v>3606</v>
      </c>
      <c r="S7" s="25">
        <v>171.73</v>
      </c>
      <c r="T7" s="25">
        <v>21</v>
      </c>
      <c r="U7" s="25">
        <v>2517</v>
      </c>
      <c r="V7" s="25">
        <v>9.84</v>
      </c>
      <c r="W7" s="25">
        <v>255.79</v>
      </c>
      <c r="X7" s="25">
        <v>79.84</v>
      </c>
      <c r="Y7" s="25">
        <v>73.61</v>
      </c>
      <c r="Z7" s="25">
        <v>71.319999999999993</v>
      </c>
      <c r="AA7" s="25">
        <v>79.7</v>
      </c>
      <c r="AB7" s="25">
        <v>80.069999999999993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801.36</v>
      </c>
      <c r="BF7" s="25">
        <v>790.76</v>
      </c>
      <c r="BG7" s="25">
        <v>1015.03</v>
      </c>
      <c r="BH7" s="25">
        <v>1083.74</v>
      </c>
      <c r="BI7" s="25">
        <v>999.01</v>
      </c>
      <c r="BJ7" s="25">
        <v>1061.58</v>
      </c>
      <c r="BK7" s="25">
        <v>1007.7</v>
      </c>
      <c r="BL7" s="25">
        <v>1018.52</v>
      </c>
      <c r="BM7" s="25">
        <v>949.61</v>
      </c>
      <c r="BN7" s="25">
        <v>918.84</v>
      </c>
      <c r="BO7" s="25">
        <v>940.88</v>
      </c>
      <c r="BP7" s="25">
        <v>60.86</v>
      </c>
      <c r="BQ7" s="25">
        <v>59.34</v>
      </c>
      <c r="BR7" s="25">
        <v>55.61</v>
      </c>
      <c r="BS7" s="25">
        <v>52.52</v>
      </c>
      <c r="BT7" s="25">
        <v>41.95</v>
      </c>
      <c r="BU7" s="25">
        <v>58.52</v>
      </c>
      <c r="BV7" s="25">
        <v>59.22</v>
      </c>
      <c r="BW7" s="25">
        <v>58.79</v>
      </c>
      <c r="BX7" s="25">
        <v>58.41</v>
      </c>
      <c r="BY7" s="25">
        <v>58.27</v>
      </c>
      <c r="BZ7" s="25">
        <v>54.59</v>
      </c>
      <c r="CA7" s="25">
        <v>132.47</v>
      </c>
      <c r="CB7" s="25">
        <v>132.35</v>
      </c>
      <c r="CC7" s="25">
        <v>161.86000000000001</v>
      </c>
      <c r="CD7" s="25">
        <v>177.73</v>
      </c>
      <c r="CE7" s="25">
        <v>219.4</v>
      </c>
      <c r="CF7" s="25">
        <v>296.3</v>
      </c>
      <c r="CG7" s="25">
        <v>292.89999999999998</v>
      </c>
      <c r="CH7" s="25">
        <v>298.25</v>
      </c>
      <c r="CI7" s="25">
        <v>303.27999999999997</v>
      </c>
      <c r="CJ7" s="25">
        <v>303.81</v>
      </c>
      <c r="CK7" s="25">
        <v>301.2</v>
      </c>
      <c r="CL7" s="25">
        <v>62.6</v>
      </c>
      <c r="CM7" s="25">
        <v>62.08</v>
      </c>
      <c r="CN7" s="25">
        <v>54.2</v>
      </c>
      <c r="CO7" s="25">
        <v>55.37</v>
      </c>
      <c r="CP7" s="25">
        <v>55.63</v>
      </c>
      <c r="CQ7" s="25">
        <v>57.3</v>
      </c>
      <c r="CR7" s="25">
        <v>56.76</v>
      </c>
      <c r="CS7" s="25">
        <v>56.04</v>
      </c>
      <c r="CT7" s="25">
        <v>58.52</v>
      </c>
      <c r="CU7" s="25">
        <v>58.88</v>
      </c>
      <c r="CV7" s="25">
        <v>56.42</v>
      </c>
      <c r="CW7" s="25">
        <v>99.08</v>
      </c>
      <c r="CX7" s="25">
        <v>99.07</v>
      </c>
      <c r="CY7" s="25">
        <v>99.62</v>
      </c>
      <c r="CZ7" s="25">
        <v>99.63</v>
      </c>
      <c r="DA7" s="25">
        <v>99.64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1.34</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2023-01-26T07:12:46Z</cp:lastPrinted>
  <dcterms:created xsi:type="dcterms:W3CDTF">2022-12-01T01:12:03Z</dcterms:created>
  <dcterms:modified xsi:type="dcterms:W3CDTF">2023-02-21T08:54:12Z</dcterms:modified>
  <cp:category/>
</cp:coreProperties>
</file>