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30106_公営企業に係る「経営比較分析表」の分析等について（照会）\06ホームページ掲載\02法非適用\【法非適】下水\【法非適】農集排\"/>
    </mc:Choice>
  </mc:AlternateContent>
  <xr:revisionPtr revIDLastSave="0" documentId="13_ncr:1_{0EE31ADD-E45B-4E1E-811C-B4026B3D8202}" xr6:coauthVersionLast="47" xr6:coauthVersionMax="47" xr10:uidLastSave="{00000000-0000-0000-0000-000000000000}"/>
  <workbookProtection workbookAlgorithmName="SHA-512" workbookHashValue="JqnPPRw7jY4FWc4esbM0KEIAMcWK9aM0jkUjOMuc7EFcWIB0FZ7TJXnbwxwuhRXgI27yoArcM04fCM0b6FLHDw==" workbookSaltValue="a8iAOeuTwSwBS5rsHpyDdA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AL8" i="4"/>
  <c r="P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<sst xmlns="http://schemas.openxmlformats.org/spreadsheetml/2006/main" count="236" uniqueCount="119">
  <si>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</si>
  <si>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</si>
  <si>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</si>
  <si>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</si>
  <si>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</si>
  <si>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</si>
  <si>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</si>
  <si>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</si>
  <si>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</si>
  <si>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</si>
  <si>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</si>
  <si>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</si>
  <si>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</si>
  <si>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</si>
  <si>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</si>
  <si>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</si>
  <si>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</si>
  <si>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</si>
  <si>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</si>
  <si>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</si>
  <si>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</si>
  <si>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</si>
  <si>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</si>
  <si>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</si>
  <si>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</si>
  <si>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</si>
  <si>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</si>
  <si>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</si>
  <si>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</si>
  <si>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</si>
  <si>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</si>
  <si>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</si>
  <si>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</si>
  <si>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</si>
  <si>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</si>
  <si>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</si>
  <si>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</si>
  <si>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</si>
  <si>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</si>
  <si>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</si>
  <si>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</si>
  <si>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</si>
  <si>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</si>
  <si>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</si>
  <si>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</si>
  <si>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</si>
  <si>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</si>
  <si>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</si>
  <si>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</si>
  <si>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</si>
  <si>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</si>
  <si>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</si>
  <si>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</si>
  <si>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</si>
  <si>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</si>
  <si>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</si>
  <si>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</si>
  <si>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</si>
  <si>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</si>
  <si>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</si>
  <si>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</si>
  <si>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</si>
  <si>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</si>
  <si>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</si>
  <si>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</si>
  <si>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</si>
  <si>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</si>
  <si>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</si>
  <si>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</si>
  <si>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</si>
  <si>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</si>
  <si>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</si>
  <si>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</si>
  <si>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</si>
  <si>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</si>
  <si>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</si>
  <si>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</si>
  <si>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</si>
  <si>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</si>
  <si>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</si>
  <si>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</si>
  <si>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</si>
  <si>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</si>
  <si>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</si>
  <si>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</si>
  <si>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</si>
  <si>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</si>
  <si>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</si>
  <si>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</si>
  <si>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</si>
  <si>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</si>
  <si>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</si>
  <si>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</si>
  <si>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</si>
  <si>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</si>
  <si>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</si>
  <si>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</si>
  <si>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</si>
  <si>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</si>
  <si>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</si>
  <si>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</si>
  <si>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</si>
  <si>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</si>
  <si>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</si>
  <si>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</si>
  <si>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</si>
  <si>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</si>
  <si>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</si>
  <si>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</si>
  <si>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</si>
  <si>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</si>
  <si>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</si>
  <si>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</si>
  <si>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</si>
  <si>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</si>
  <si>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</si>
  <si>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耐用年数を超えている管渠はありませんが、処理場においては、徐々に修繕が増えていく傾向にあり、老朽化への計画的な財政対応が必要であると考えます。平成25年度に作成した施設最適整備構想計画（長寿命化）に基づき、施設の長寿命化を図り、対応していきます。</t>
    <rPh sb="1" eb="3">
      <t>タイヨウ</t>
    </rPh>
    <rPh sb="3" eb="5">
      <t>ネンスウ</t>
    </rPh>
    <rPh sb="6" eb="7">
      <t>コ</t>
    </rPh>
    <rPh sb="11" eb="13">
      <t>カンキョ</t>
    </rPh>
    <rPh sb="21" eb="23">
      <t>ショリ</t>
    </rPh>
    <rPh sb="23" eb="24">
      <t>ジョウ</t>
    </rPh>
    <rPh sb="30" eb="32">
      <t>ジョジョ</t>
    </rPh>
    <rPh sb="33" eb="35">
      <t>シュウゼン</t>
    </rPh>
    <rPh sb="36" eb="37">
      <t>フ</t>
    </rPh>
    <rPh sb="41" eb="43">
      <t>ケイコウ</t>
    </rPh>
    <rPh sb="47" eb="50">
      <t>ロウキュウカ</t>
    </rPh>
    <rPh sb="52" eb="55">
      <t>ケイカクテキ</t>
    </rPh>
    <rPh sb="56" eb="58">
      <t>ザイセイ</t>
    </rPh>
    <rPh sb="58" eb="60">
      <t>タイオウ</t>
    </rPh>
    <rPh sb="61" eb="63">
      <t>ヒツヨウ</t>
    </rPh>
    <rPh sb="67" eb="68">
      <t>カンガ</t>
    </rPh>
    <rPh sb="72" eb="74">
      <t>ヘイセイ</t>
    </rPh>
    <rPh sb="76" eb="78">
      <t>ネンド</t>
    </rPh>
    <rPh sb="79" eb="81">
      <t>サクセイ</t>
    </rPh>
    <rPh sb="83" eb="85">
      <t>シセツ</t>
    </rPh>
    <rPh sb="85" eb="87">
      <t>サイテキ</t>
    </rPh>
    <rPh sb="87" eb="89">
      <t>セイビ</t>
    </rPh>
    <rPh sb="89" eb="91">
      <t>コウソウ</t>
    </rPh>
    <rPh sb="91" eb="93">
      <t>ケイカク</t>
    </rPh>
    <rPh sb="94" eb="97">
      <t>チョウジュミョウ</t>
    </rPh>
    <rPh sb="97" eb="98">
      <t>カ</t>
    </rPh>
    <rPh sb="100" eb="101">
      <t>モト</t>
    </rPh>
    <rPh sb="104" eb="106">
      <t>シセツ</t>
    </rPh>
    <phoneticPr fontId="4"/>
  </si>
  <si>
    <t xml:space="preserve"> 健全な経営を維持するために、適切な使用料金の設定が必要でありますが、本町の料金設定は適切であるため、改善策としては、汚水処理費を軽減する検討が必要となります。また、施設の老朽化対策として、施設最適整備構想計画に基づいた整備を行い、長寿命化を図ることにより、経営への負荷を抑えるなど、改善を進める必要があります。</t>
    <rPh sb="1" eb="3">
      <t>ケンゼン</t>
    </rPh>
    <rPh sb="4" eb="6">
      <t>ケイエイ</t>
    </rPh>
    <rPh sb="7" eb="9">
      <t>イジ</t>
    </rPh>
    <rPh sb="15" eb="17">
      <t>テキセツ</t>
    </rPh>
    <rPh sb="18" eb="22">
      <t>シヨウリョウキン</t>
    </rPh>
    <rPh sb="23" eb="25">
      <t>セッテイ</t>
    </rPh>
    <rPh sb="26" eb="28">
      <t>ヒツヨウ</t>
    </rPh>
    <rPh sb="35" eb="37">
      <t>ホンチョウ</t>
    </rPh>
    <rPh sb="38" eb="42">
      <t>リョウキンセッテイ</t>
    </rPh>
    <rPh sb="43" eb="45">
      <t>テキセツ</t>
    </rPh>
    <rPh sb="51" eb="53">
      <t>カイゼン</t>
    </rPh>
    <rPh sb="53" eb="54">
      <t>サク</t>
    </rPh>
    <rPh sb="59" eb="64">
      <t>オスイショリヒ</t>
    </rPh>
    <rPh sb="65" eb="67">
      <t>ケイゲン</t>
    </rPh>
    <rPh sb="69" eb="71">
      <t>ケントウ</t>
    </rPh>
    <rPh sb="72" eb="74">
      <t>ヒツヨウ</t>
    </rPh>
    <rPh sb="83" eb="85">
      <t>シセツ</t>
    </rPh>
    <rPh sb="86" eb="89">
      <t>ロウキュウカ</t>
    </rPh>
    <rPh sb="89" eb="91">
      <t>タイサク</t>
    </rPh>
    <rPh sb="95" eb="97">
      <t>シセツ</t>
    </rPh>
    <phoneticPr fontId="4"/>
  </si>
  <si>
    <t xml:space="preserve">　本町の農業集落排水は、平成12年度に施設整備が完了し、平成13年度から供用開始しています。
　①「収益的収支比率」は、経年比較しても減少傾向でありますが、下水道使用料は前年度よりも増加し、費用については減少しています。しかし、他会計繰入金の減額により、100％に満たない状況であり、更なる費用削減・使用料確保の取組が必要と考えます。
　④「企業債残高対事業規模比率」は、0％となっており、本町の農業集落排水事業については、新たな起債はありません。一般会計繰入金により、起債償還金を賄っている状況ではありますが、今後は償還金の減少に伴い、改善されていくと思われます。
　⑤「経費回収率」は、類似団体を上回っていますが、今後は汚水処理費の改善対策も重要であると考えます。
　⑥「汚水処理原価」は、類似団体より低く、令和元年度からは微増傾向にあります。本町の農業集落排水区域は、梶山地区と宮村地区の2ヵ所あり、梶山地区は横ばい、宮村地区は微増となっていますが、今後は人口減少が予想され、有収水量の大幅な増加は考えにくいため、効率的な汚水処理経費となるよう努めます。
　⑦「施設利用率」は、近年ほぼ横ばいの数値であり、類似団体の平均値を下回るなど、安定している状況でしたが、令和3年度は類似団体の平均を下回ったため、今後効率性の向上に努める必要があります。
　⑧「水洗化率」は、類似団体と比べ高い水準にありますが、さらに接続推進に努める必要があります。"        </t>
    <rPh sb="121" eb="123">
      <t>ゲンガク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</si>
</sst>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3-4246-A2FA-CE8A9A2D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51880"/>
        <c:axId val="5098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3-4246-A2FA-CE8A9A2D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1880"/>
        <c:axId val="509853056"/>
      </c:lineChart>
      <c:dateAx>
        <c:axId val="509851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853056"/>
        <c:crosses val="autoZero"/>
        <c:auto val="1"/>
        <c:lblOffset val="100"/>
        <c:baseTimeUnit val="years"/>
      </c:dateAx>
      <c:valAx>
        <c:axId val="5098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85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101.15</c:v>
                </c:pt>
                <c:pt idx="1">
                  <c:v>100.13</c:v>
                </c:pt>
                <c:pt idx="2">
                  <c:v>101.26</c:v>
                </c:pt>
                <c:pt idx="3">
                  <c:v>99.52</c:v>
                </c:pt>
                <c:pt idx="4">
                  <c:v>99.33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4-4C69-8B7F-425797CE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46000"/>
        <c:axId val="50984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4-4C69-8B7F-425797CE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6000"/>
        <c:axId val="509846392"/>
      </c:lineChart>
      <c:dateAx>
        <c:axId val="509846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846392"/>
        <c:crosses val="autoZero"/>
        <c:auto val="1"/>
        <c:lblOffset val="100"/>
        <c:baseTimeUnit val="years"/>
      </c:dateAx>
      <c:valAx>
        <c:axId val="50984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84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B-4D61-AF3A-EF4C3396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67528"/>
        <c:axId val="50846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B-4D61-AF3A-EF4C3396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67528"/>
        <c:axId val="508466352"/>
      </c:lineChart>
      <c:dateAx>
        <c:axId val="508467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466352"/>
        <c:crosses val="autoZero"/>
        <c:auto val="1"/>
        <c:lblOffset val="100"/>
        <c:baseTimeUnit val="years"/>
      </c:dateAx>
      <c:valAx>
        <c:axId val="50846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46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4-4B75-902A-EC51FE47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71840"/>
        <c:axId val="50847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4-4B75-902A-EC51FE47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71840"/>
        <c:axId val="508472624"/>
      </c:lineChart>
      <c:dateAx>
        <c:axId val="508471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472624"/>
        <c:crosses val="autoZero"/>
        <c:auto val="1"/>
        <c:lblOffset val="100"/>
        <c:baseTimeUnit val="years"/>
      </c:dateAx>
      <c:valAx>
        <c:axId val="50847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47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3-4523-B3CC-508A58B3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69880"/>
        <c:axId val="50846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523-B3CC-508A58B3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69880"/>
        <c:axId val="508465568"/>
      </c:lineChart>
      <c:dateAx>
        <c:axId val="508469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465568"/>
        <c:crosses val="autoZero"/>
        <c:auto val="1"/>
        <c:lblOffset val="100"/>
        <c:baseTimeUnit val="years"/>
      </c:dateAx>
      <c:valAx>
        <c:axId val="50846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46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0-4A80-B91B-6FC7BAA91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71056"/>
        <c:axId val="50846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0-4A80-B91B-6FC7BAA91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71056"/>
        <c:axId val="508467136"/>
      </c:lineChart>
      <c:dateAx>
        <c:axId val="508471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467136"/>
        <c:crosses val="autoZero"/>
        <c:auto val="1"/>
        <c:lblOffset val="100"/>
        <c:baseTimeUnit val="years"/>
      </c:dateAx>
      <c:valAx>
        <c:axId val="50846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47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1-4E33-8E82-565CB3B3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68312"/>
        <c:axId val="50847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1-4E33-8E82-565CB3B3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68312"/>
        <c:axId val="508470664"/>
      </c:lineChart>
      <c:dateAx>
        <c:axId val="508468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470664"/>
        <c:crosses val="autoZero"/>
        <c:auto val="1"/>
        <c:lblOffset val="100"/>
        <c:baseTimeUnit val="years"/>
      </c:dateAx>
      <c:valAx>
        <c:axId val="50847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468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91.29</c:v>
                </c:pt>
                <c:pt idx="1">
                  <c:v>83.89</c:v>
                </c:pt>
                <c:pt idx="2">
                  <c:v>97.13</c:v>
                </c:pt>
                <c:pt idx="3">
                  <c:v>97.68</c:v>
                </c:pt>
                <c:pt idx="4">
                  <c:v>96.75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B-457E-BD9E-8B0F97F4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805064"/>
        <c:axId val="5088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B-457E-BD9E-8B0F97F4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05064"/>
        <c:axId val="508807808"/>
      </c:lineChart>
      <c:dateAx>
        <c:axId val="508805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807808"/>
        <c:crosses val="autoZero"/>
        <c:auto val="1"/>
        <c:lblOffset val="100"/>
        <c:baseTimeUnit val="years"/>
      </c:dateAx>
      <c:valAx>
        <c:axId val="5088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80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195.16</c:v>
                </c:pt>
                <c:pt idx="1">
                  <c:v>212.76</c:v>
                </c:pt>
                <c:pt idx="2">
                  <c:v>184.33</c:v>
                </c:pt>
                <c:pt idx="3">
                  <c:v>186.49</c:v>
                </c:pt>
                <c:pt idx="4">
                  <c:v>187.99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E-4B90-B876-85D39A38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807416"/>
        <c:axId val="50880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E-4B90-B876-85D39A38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07416"/>
        <c:axId val="508807024"/>
      </c:lineChart>
      <c:dateAx>
        <c:axId val="508807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807024"/>
        <c:crosses val="autoZero"/>
        <c:auto val="1"/>
        <c:lblOffset val="100"/>
        <c:baseTimeUnit val="years"/>
      </c:dateAx>
      <c:valAx>
        <c:axId val="50880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80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55.82</c:v>
                </c:pt>
                <c:pt idx="1">
                  <c:v>54.78</c:v>
                </c:pt>
                <c:pt idx="2">
                  <c:v>58.66</c:v>
                </c:pt>
                <c:pt idx="3">
                  <c:v>58.36</c:v>
                </c:pt>
                <c:pt idx="4">
                  <c:v>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7-4693-9EC5-9A7D30B1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812512"/>
        <c:axId val="50881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7-4693-9EC5-9A7D30B1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12512"/>
        <c:axId val="508811728"/>
      </c:lineChart>
      <c:dateAx>
        <c:axId val="508812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811728"/>
        <c:crosses val="autoZero"/>
        <c:auto val="1"/>
        <c:lblOffset val="100"/>
        <c:baseTimeUnit val="years"/>
      </c:dateAx>
      <c:valAx>
        <c:axId val="50881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81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88.42</c:v>
                </c:pt>
                <c:pt idx="1">
                  <c:v>87.77</c:v>
                </c:pt>
                <c:pt idx="2">
                  <c:v>88.55</c:v>
                </c:pt>
                <c:pt idx="3">
                  <c:v>90.32</c:v>
                </c:pt>
                <c:pt idx="4">
                  <c:v>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66E-8A95-2D5C88C3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812120"/>
        <c:axId val="50880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66E-8A95-2D5C88C3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12120"/>
        <c:axId val="508809376"/>
      </c:lineChart>
      <c:dateAx>
        <c:axId val="508812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809376"/>
        <c:crosses val="autoZero"/>
        <c:auto val="1"/>
        <c:lblOffset val="100"/>
        <c:baseTimeUnit val="years"/>
      </c:dateAx>
      <c:valAx>
        <c:axId val="50880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81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>
      <selection activeCell="B6" sqref="B6:AC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宮崎県　三股町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26098</v>
      </c>
      <c r="AM8" s="45"/>
      <c r="AN8" s="45"/>
      <c r="AO8" s="45"/>
      <c r="AP8" s="45"/>
      <c r="AQ8" s="45"/>
      <c r="AR8" s="45"/>
      <c r="AS8" s="45"/>
      <c r="AT8" s="46">
        <f>データ!T6</f>
        <v>110.02</v>
      </c>
      <c r="AU8" s="46"/>
      <c r="AV8" s="46"/>
      <c r="AW8" s="46"/>
      <c r="AX8" s="46"/>
      <c r="AY8" s="46"/>
      <c r="AZ8" s="46"/>
      <c r="BA8" s="46"/>
      <c r="BB8" s="46">
        <f>データ!U6</f>
        <v>237.21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6.07</v>
      </c>
      <c r="Q10" s="46"/>
      <c r="R10" s="46"/>
      <c r="S10" s="46"/>
      <c r="T10" s="46"/>
      <c r="U10" s="46"/>
      <c r="V10" s="46"/>
      <c r="W10" s="46">
        <f>データ!Q6</f>
        <v>88.22</v>
      </c>
      <c r="X10" s="46"/>
      <c r="Y10" s="46"/>
      <c r="Z10" s="46"/>
      <c r="AA10" s="46"/>
      <c r="AB10" s="46"/>
      <c r="AC10" s="46"/>
      <c r="AD10" s="45">
        <f>データ!R6</f>
        <v>3305</v>
      </c>
      <c r="AE10" s="45"/>
      <c r="AF10" s="45"/>
      <c r="AG10" s="45"/>
      <c r="AH10" s="45"/>
      <c r="AI10" s="45"/>
      <c r="AJ10" s="45"/>
      <c r="AK10" s="2"/>
      <c r="AL10" s="45">
        <f>データ!V6</f>
        <v>1581</v>
      </c>
      <c r="AM10" s="45"/>
      <c r="AN10" s="45"/>
      <c r="AO10" s="45"/>
      <c r="AP10" s="45"/>
      <c r="AQ10" s="45"/>
      <c r="AR10" s="45"/>
      <c r="AS10" s="45"/>
      <c r="AT10" s="46">
        <f>データ!W6</f>
        <v>0.95</v>
      </c>
      <c r="AU10" s="46"/>
      <c r="AV10" s="46"/>
      <c r="AW10" s="46"/>
      <c r="AX10" s="46"/>
      <c r="AY10" s="46"/>
      <c r="AZ10" s="46"/>
      <c r="BA10" s="46"/>
      <c r="BB10" s="46">
        <f>データ!X6</f>
        <v>1664.21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Uk9jpvOARPoPueqXTqQbo/iQkdpGUSSYclIFXOIGa1xRxVPGjyUKmSA2M993KoHjGuXRYm8rz9JsZZQTVOLc2g==" saltValue="O7Tqr5vf8jk2JmLevhB5D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453412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宮崎県　三股町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6.07</v>
      </c>
      <c r="Q6" s="20">
        <f t="shared" si="3"/>
        <v>88.22</v>
      </c>
      <c r="R6" s="20">
        <f t="shared" si="3"/>
        <v>3305</v>
      </c>
      <c r="S6" s="20">
        <f t="shared" si="3"/>
        <v>26098</v>
      </c>
      <c r="T6" s="20">
        <f t="shared" si="3"/>
        <v>110.02</v>
      </c>
      <c r="U6" s="20">
        <f t="shared" si="3"/>
        <v>237.21</v>
      </c>
      <c r="V6" s="20">
        <f t="shared" si="3"/>
        <v>1581</v>
      </c>
      <c r="W6" s="20">
        <f t="shared" si="3"/>
        <v>0.95</v>
      </c>
      <c r="X6" s="20">
        <f t="shared" si="3"/>
        <v>1664.21</v>
      </c>
      <c r="Y6" s="21">
        <f>IF(Y7="",NA(),Y7)</f>
        <v>101.15</v>
      </c>
      <c r="Z6" s="21">
        <f t="shared" ref="Z6:AH6" si="4">IF(Z7="",NA(),Z7)</f>
        <v>100.13</v>
      </c>
      <c r="AA6" s="21">
        <f t="shared" si="4"/>
        <v>101.26</v>
      </c>
      <c r="AB6" s="21">
        <f t="shared" si="4"/>
        <v>99.52</v>
      </c>
      <c r="AC6" s="21">
        <f t="shared" si="4"/>
        <v>99.33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91.29</v>
      </c>
      <c r="BR6" s="21">
        <f t="shared" ref="BR6:BZ6" si="8">IF(BR7="",NA(),BR7)</f>
        <v>83.89</v>
      </c>
      <c r="BS6" s="21">
        <f t="shared" si="8"/>
        <v>97.13</v>
      </c>
      <c r="BT6" s="21">
        <f t="shared" si="8"/>
        <v>97.68</v>
      </c>
      <c r="BU6" s="21">
        <f t="shared" si="8"/>
        <v>96.75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195.16</v>
      </c>
      <c r="CC6" s="21">
        <f t="shared" ref="CC6:CK6" si="9">IF(CC7="",NA(),CC7)</f>
        <v>212.76</v>
      </c>
      <c r="CD6" s="21">
        <f t="shared" si="9"/>
        <v>184.33</v>
      </c>
      <c r="CE6" s="21">
        <f t="shared" si="9"/>
        <v>186.49</v>
      </c>
      <c r="CF6" s="21">
        <f t="shared" si="9"/>
        <v>187.99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55.82</v>
      </c>
      <c r="CN6" s="21">
        <f t="shared" ref="CN6:CV6" si="10">IF(CN7="",NA(),CN7)</f>
        <v>54.78</v>
      </c>
      <c r="CO6" s="21">
        <f t="shared" si="10"/>
        <v>58.66</v>
      </c>
      <c r="CP6" s="21">
        <f t="shared" si="10"/>
        <v>58.36</v>
      </c>
      <c r="CQ6" s="21">
        <f t="shared" si="10"/>
        <v>57.31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88.42</v>
      </c>
      <c r="CY6" s="21">
        <f t="shared" ref="CY6:DG6" si="11">IF(CY7="",NA(),CY7)</f>
        <v>87.77</v>
      </c>
      <c r="CZ6" s="21">
        <f t="shared" si="11"/>
        <v>88.55</v>
      </c>
      <c r="DA6" s="21">
        <f t="shared" si="11"/>
        <v>90.32</v>
      </c>
      <c r="DB6" s="21">
        <f t="shared" si="11"/>
        <v>90.45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2">
      <c r="A7" s="14"/>
      <c r="B7" s="23">
        <v>2021</v>
      </c>
      <c r="C7" s="23">
        <v>453412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6.07</v>
      </c>
      <c r="Q7" s="24">
        <v>88.22</v>
      </c>
      <c r="R7" s="24">
        <v>3305</v>
      </c>
      <c r="S7" s="24">
        <v>26098</v>
      </c>
      <c r="T7" s="24">
        <v>110.02</v>
      </c>
      <c r="U7" s="24">
        <v>237.21</v>
      </c>
      <c r="V7" s="24">
        <v>1581</v>
      </c>
      <c r="W7" s="24">
        <v>0.95</v>
      </c>
      <c r="X7" s="24">
        <v>1664.21</v>
      </c>
      <c r="Y7" s="24">
        <v>101.15</v>
      </c>
      <c r="Z7" s="24">
        <v>100.13</v>
      </c>
      <c r="AA7" s="24">
        <v>101.26</v>
      </c>
      <c r="AB7" s="24">
        <v>99.52</v>
      </c>
      <c r="AC7" s="24">
        <v>99.33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91.29</v>
      </c>
      <c r="BR7" s="24">
        <v>83.89</v>
      </c>
      <c r="BS7" s="24">
        <v>97.13</v>
      </c>
      <c r="BT7" s="24">
        <v>97.68</v>
      </c>
      <c r="BU7" s="24">
        <v>96.75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195.16</v>
      </c>
      <c r="CC7" s="24">
        <v>212.76</v>
      </c>
      <c r="CD7" s="24">
        <v>184.33</v>
      </c>
      <c r="CE7" s="24">
        <v>186.49</v>
      </c>
      <c r="CF7" s="24">
        <v>187.99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55.82</v>
      </c>
      <c r="CN7" s="24">
        <v>54.78</v>
      </c>
      <c r="CO7" s="24">
        <v>58.66</v>
      </c>
      <c r="CP7" s="24">
        <v>58.36</v>
      </c>
      <c r="CQ7" s="24">
        <v>57.31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88.42</v>
      </c>
      <c r="CY7" s="24">
        <v>87.77</v>
      </c>
      <c r="CZ7" s="24">
        <v>88.55</v>
      </c>
      <c r="DA7" s="24">
        <v>90.32</v>
      </c>
      <c r="DB7" s="24">
        <v>90.45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2023-02-14T05:37:34Z</cp:lastPrinted>
  <dcterms:created xsi:type="dcterms:W3CDTF">2023-01-13T00:04:44Z</dcterms:created>
  <dcterms:modified xsi:type="dcterms:W3CDTF">2023-02-21T08:59:17Z</dcterms:modified>
  <cp:category/>
</cp:coreProperties>
</file>