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下水\【法非適】漁集排\"/>
    </mc:Choice>
  </mc:AlternateContent>
  <xr:revisionPtr revIDLastSave="0" documentId="13_ncr:1_{E178FA21-F4B1-4472-9F01-A7764F2F7D34}" xr6:coauthVersionLast="47" xr6:coauthVersionMax="47" xr10:uidLastSave="{00000000-0000-0000-0000-000000000000}"/>
  <workbookProtection workbookAlgorithmName="SHA-512" workbookHashValue="y5Px0Eh7A+PyO7WUUFHq6KJCgnyp2/QcabiHsZDPfsKehwNggsxL0H2LQo31mQ/I44QboV2HJxogeNRfZMFcqg==" workbookSaltValue="i1tzevWaWJM+ffxg3vpnW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<sst xmlns="http://schemas.openxmlformats.org/spreadsheetml/2006/main" count="236" uniqueCount="119">
  <si>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</si>
  <si>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</si>
  <si>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</si>
  <si>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</si>
  <si>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</si>
  <si>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</si>
  <si>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</si>
  <si>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</si>
  <si>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</si>
  <si>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</si>
  <si>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</si>
  <si>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</si>
  <si>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</si>
  <si>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</si>
  <si>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</si>
  <si>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</si>
  <si>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</si>
  <si>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</si>
  <si>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</si>
  <si>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</si>
  <si>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</si>
  <si>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</si>
  <si>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</si>
  <si>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</si>
  <si>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</si>
  <si>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</si>
  <si>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</si>
  <si>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</si>
  <si>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</si>
  <si>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</si>
  <si>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</si>
  <si>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</si>
  <si>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</si>
  <si>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</si>
  <si>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</si>
  <si>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</si>
  <si>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</si>
  <si>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</si>
  <si>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</si>
  <si>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</si>
  <si>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</si>
  <si>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</si>
  <si>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</si>
  <si>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</si>
  <si>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</si>
  <si>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</si>
  <si>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</si>
  <si>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</si>
  <si>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</si>
  <si>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</si>
  <si>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</si>
  <si>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</si>
  <si>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</si>
  <si>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</si>
  <si>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</si>
  <si>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</si>
  <si>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</si>
  <si>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</si>
  <si>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</si>
  <si>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</si>
  <si>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</si>
  <si>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</si>
  <si>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</si>
  <si>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</si>
  <si>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</si>
  <si>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</si>
  <si>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</si>
  <si>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</si>
  <si>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</si>
  <si>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</si>
  <si>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</si>
  <si>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</si>
  <si>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</si>
  <si>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</si>
  <si>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</si>
  <si>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</si>
  <si>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</si>
  <si>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</si>
  <si>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</si>
  <si>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</si>
  <si>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</si>
  <si>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</si>
  <si>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</si>
  <si>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</si>
  <si>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</si>
  <si>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</si>
  <si>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</si>
  <si>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</si>
  <si>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</si>
  <si>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</si>
  <si>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</si>
  <si>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</si>
  <si>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</si>
  <si>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</si>
  <si>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</si>
  <si>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</si>
  <si>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</si>
  <si>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</si>
  <si>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川南町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</si>
  <si>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</si>
  <si>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</si>
  <si>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</si>
  <si>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</si>
  <si>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</si>
  <si>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</si>
  <si>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</si>
  <si>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</si>
  <si>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</si>
  <si>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</si>
  <si>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</si>
  <si>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</si>
  <si>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</si>
  <si>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</si>
  <si>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</si>
  <si>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</si>
  <si>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</si>
  <si>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①収益的収支比率は、回復傾向にあります。工事等の資本的支出が減少傾向にあることが費用抑制に繋がっていると考えられます。
④企業債残高対事業規模比率は、類似団体平均値を大きく下回っておりますが、施設等の老朽化が進んでおり、今後、比率の上昇が考えられます。
⑤経費回収率は、類似団体平均値に比べると、大きく上回っていますので、この状況を継続したいと考えております。
⑥汚水処理原価は、ここ数年同じような値となっており、類似団体平均を大きく下回っていますので、この水準を保っていきたいと考えております。
⑦施設利用率は、区域内人口に比例し、下降傾向にあります。類似団体平均も同じように推移しており、どの地域も同じ課題を抱えていると分析しております。
⑧水洗化率は、地域内人口が減少しておりますが、横這いな状況にあり、新規の下水道加入者が少ないことが考えられます。</t>
    <rPh sb="1" eb="4">
      <t>シュウエキテキ</t>
    </rPh>
    <rPh sb="4" eb="8">
      <t>シュウシヒリツ</t>
    </rPh>
    <rPh sb="10" eb="12">
      <t>カイフク</t>
    </rPh>
    <rPh sb="12" eb="14">
      <t>ケイコウ</t>
    </rPh>
    <rPh sb="20" eb="22">
      <t>コウジ</t>
    </rPh>
    <rPh sb="22" eb="23">
      <t>トウ</t>
    </rPh>
    <rPh sb="24" eb="29">
      <t>シホンテキシシュツ</t>
    </rPh>
    <rPh sb="30" eb="32">
      <t>ゲンショウ</t>
    </rPh>
    <rPh sb="32" eb="34">
      <t>ケイコウ</t>
    </rPh>
    <rPh sb="40" eb="42">
      <t>ヒヨウ</t>
    </rPh>
    <rPh sb="42" eb="44">
      <t>ヨクセイ</t>
    </rPh>
    <rPh sb="45" eb="46">
      <t>ツナ</t>
    </rPh>
    <rPh sb="52" eb="53">
      <t>カンガ</t>
    </rPh>
    <rPh sb="61" eb="64">
      <t>キギョウサイ</t>
    </rPh>
    <rPh sb="64" eb="66">
      <t>ザンダカ</t>
    </rPh>
    <rPh sb="66" eb="69">
      <t>タイジギョウ</t>
    </rPh>
    <rPh sb="69" eb="71">
      <t>キボ</t>
    </rPh>
    <rPh sb="71" eb="73">
      <t>ヒリツ</t>
    </rPh>
    <rPh sb="75" eb="79">
      <t>ルイジダンタイ</t>
    </rPh>
    <rPh sb="79" eb="82">
      <t>ヘイキンチ</t>
    </rPh>
    <rPh sb="83" eb="84">
      <t>オオ</t>
    </rPh>
    <rPh sb="86" eb="88">
      <t>シタマワ</t>
    </rPh>
    <rPh sb="96" eb="98">
      <t>シセツ</t>
    </rPh>
    <rPh sb="98" eb="99">
      <t>トウ</t>
    </rPh>
    <rPh sb="100" eb="103">
      <t>ロウキュウカ</t>
    </rPh>
    <rPh sb="104" eb="105">
      <t>スス</t>
    </rPh>
    <rPh sb="110" eb="112">
      <t>コンゴ</t>
    </rPh>
    <rPh sb="113" eb="115">
      <t>ヒリツ</t>
    </rPh>
    <rPh sb="116" eb="118">
      <t>ジョウショウ</t>
    </rPh>
    <rPh sb="119" eb="120">
      <t>カンガ</t>
    </rPh>
    <rPh sb="128" eb="130">
      <t>ケイヒ</t>
    </rPh>
    <rPh sb="130" eb="132">
      <t>カイシュウ</t>
    </rPh>
    <rPh sb="132" eb="133">
      <t>リツ</t>
    </rPh>
    <rPh sb="135" eb="139">
      <t>ルイジダンタイ</t>
    </rPh>
    <rPh sb="139" eb="142">
      <t>ヘイキンチ</t>
    </rPh>
    <rPh sb="143" eb="144">
      <t>クラ</t>
    </rPh>
    <rPh sb="148" eb="149">
      <t>オオ</t>
    </rPh>
    <rPh sb="151" eb="153">
      <t>ウワマワ</t>
    </rPh>
    <rPh sb="163" eb="165">
      <t>ジョウキョウ</t>
    </rPh>
    <rPh sb="166" eb="168">
      <t>ケイゾク</t>
    </rPh>
    <rPh sb="172" eb="173">
      <t>カンガ</t>
    </rPh>
    <rPh sb="182" eb="186">
      <t>オスイショリ</t>
    </rPh>
    <rPh sb="186" eb="188">
      <t>ゲンカ</t>
    </rPh>
    <rPh sb="192" eb="194">
      <t>スウネン</t>
    </rPh>
    <rPh sb="194" eb="195">
      <t>オナ</t>
    </rPh>
    <rPh sb="199" eb="200">
      <t>アタイ</t>
    </rPh>
    <rPh sb="207" eb="211">
      <t>ルイジダンタイ</t>
    </rPh>
    <rPh sb="211" eb="213">
      <t>ヘイキン</t>
    </rPh>
    <rPh sb="214" eb="215">
      <t>オオ</t>
    </rPh>
    <rPh sb="217" eb="219">
      <t>シタマワ</t>
    </rPh>
    <rPh sb="229" eb="231">
      <t>スイジュン</t>
    </rPh>
    <rPh sb="232" eb="233">
      <t>タモ</t>
    </rPh>
    <rPh sb="240" eb="241">
      <t>カンガ</t>
    </rPh>
    <rPh sb="250" eb="254">
      <t>シセツリヨウ</t>
    </rPh>
    <rPh sb="254" eb="255">
      <t>リツ</t>
    </rPh>
    <rPh sb="257" eb="262">
      <t>クイキナイジンコウ</t>
    </rPh>
    <rPh sb="263" eb="265">
      <t>ヒレイ</t>
    </rPh>
    <rPh sb="267" eb="269">
      <t>カコウ</t>
    </rPh>
    <rPh sb="269" eb="271">
      <t>ケイコウ</t>
    </rPh>
    <rPh sb="277" eb="281">
      <t>ルイジダンタイ</t>
    </rPh>
    <rPh sb="281" eb="283">
      <t>ヘイキン</t>
    </rPh>
    <rPh sb="284" eb="285">
      <t>オナ</t>
    </rPh>
    <rPh sb="289" eb="291">
      <t>スイイ</t>
    </rPh>
    <rPh sb="298" eb="300">
      <t>チイキ</t>
    </rPh>
    <rPh sb="301" eb="302">
      <t>オナ</t>
    </rPh>
    <rPh sb="303" eb="305">
      <t>カダイ</t>
    </rPh>
    <rPh sb="306" eb="307">
      <t>カカ</t>
    </rPh>
    <rPh sb="312" eb="314">
      <t>ブンセキ</t>
    </rPh>
    <rPh sb="323" eb="327">
      <t>スイセンカリツ</t>
    </rPh>
    <rPh sb="329" eb="332">
      <t>チイキナイ</t>
    </rPh>
    <rPh sb="332" eb="334">
      <t>ジンコウ</t>
    </rPh>
    <rPh sb="335" eb="337">
      <t>ゲンショウ</t>
    </rPh>
    <rPh sb="345" eb="347">
      <t>ヨコバ</t>
    </rPh>
    <rPh sb="349" eb="351">
      <t>ジョウキョウ</t>
    </rPh>
    <rPh sb="355" eb="357">
      <t>シンキ</t>
    </rPh>
    <rPh sb="358" eb="361">
      <t>ゲスイドウ</t>
    </rPh>
    <rPh sb="361" eb="363">
      <t>カニュウ</t>
    </rPh>
    <rPh sb="363" eb="364">
      <t>シャ</t>
    </rPh>
    <rPh sb="365" eb="366">
      <t>スク</t>
    </rPh>
    <rPh sb="371" eb="372">
      <t>カンガ</t>
    </rPh>
    <phoneticPr fontId="4"/>
  </si>
  <si>
    <r>
      <t>　地域内人口の減少が進んでおり、どこで歯止めがかかるか想定できておりません。また、施設の更新も近づいているため、適正規模の把握等、整備・管理するための中長期的な推計が必要となってきております。健全経営を行うための課題解決が必要だと考えております。</t>
    </r>
    <r>
      <rPr>
        <u/>
        <sz val="11"/>
        <color theme="1"/>
        <rFont val="ＭＳ ゴシック"/>
        <family val="3"/>
        <charset val="128"/>
      </rPr>
      <t xml:space="preserve">
</t>
    </r>
    <rPh sb="1" eb="4">
      <t>チイキナイ</t>
    </rPh>
    <rPh sb="4" eb="6">
      <t>ジンコウ</t>
    </rPh>
    <rPh sb="7" eb="9">
      <t>ゲンショウ</t>
    </rPh>
    <rPh sb="10" eb="11">
      <t>スス</t>
    </rPh>
    <rPh sb="19" eb="21">
      <t>ハド</t>
    </rPh>
    <rPh sb="27" eb="29">
      <t>ソウテイ</t>
    </rPh>
    <rPh sb="41" eb="43">
      <t>シセツ</t>
    </rPh>
    <rPh sb="44" eb="46">
      <t>コウシン</t>
    </rPh>
    <rPh sb="47" eb="48">
      <t>チカ</t>
    </rPh>
    <rPh sb="56" eb="60">
      <t>テキセイキボ</t>
    </rPh>
    <rPh sb="61" eb="63">
      <t>ハアク</t>
    </rPh>
    <rPh sb="63" eb="64">
      <t>トウ</t>
    </rPh>
    <rPh sb="65" eb="67">
      <t>セイビ</t>
    </rPh>
    <rPh sb="68" eb="70">
      <t>カンリ</t>
    </rPh>
    <rPh sb="75" eb="79">
      <t>チュウチョウキテキ</t>
    </rPh>
    <rPh sb="80" eb="82">
      <t>スイケイ</t>
    </rPh>
    <rPh sb="83" eb="85">
      <t>ヒツヨウ</t>
    </rPh>
    <rPh sb="96" eb="98">
      <t>ケンゼン</t>
    </rPh>
    <rPh sb="98" eb="100">
      <t>ケイエイ</t>
    </rPh>
    <rPh sb="101" eb="102">
      <t>オコナ</t>
    </rPh>
    <rPh sb="106" eb="110">
      <t>カダイカイケツ</t>
    </rPh>
    <rPh sb="111" eb="113">
      <t>ヒツヨウ</t>
    </rPh>
    <rPh sb="115" eb="116">
      <t>カンガ</t>
    </rPh>
    <phoneticPr fontId="4"/>
  </si>
  <si>
    <r>
      <t>　供用開始から３０年程経っておりますので、更新工事を計画的に行う時期に来ていると考えております。施設の長寿命化等に取</t>
    </r>
    <r>
      <rPr>
        <sz val="11"/>
        <rFont val="ＭＳ ゴシック"/>
        <family val="3"/>
        <charset val="128"/>
      </rPr>
      <t>り</t>
    </r>
    <r>
      <rPr>
        <sz val="11"/>
        <color theme="1"/>
        <rFont val="ＭＳ ゴシック"/>
        <family val="3"/>
        <charset val="128"/>
      </rPr>
      <t>組んでおり、通常に稼働しておりますので、機器の点検報告を精査し、時期が来たら、更新工事をする予定にしております。</t>
    </r>
    <rPh sb="1" eb="5">
      <t>キョウヨウカイシ</t>
    </rPh>
    <rPh sb="9" eb="10">
      <t>ネン</t>
    </rPh>
    <rPh sb="10" eb="11">
      <t>ホド</t>
    </rPh>
    <rPh sb="11" eb="12">
      <t>タ</t>
    </rPh>
    <rPh sb="21" eb="23">
      <t>コウシン</t>
    </rPh>
    <rPh sb="23" eb="25">
      <t>コウジ</t>
    </rPh>
    <rPh sb="26" eb="28">
      <t>ケイカク</t>
    </rPh>
    <rPh sb="28" eb="29">
      <t>テキ</t>
    </rPh>
    <rPh sb="30" eb="31">
      <t>オコナ</t>
    </rPh>
    <rPh sb="32" eb="34">
      <t>ジキ</t>
    </rPh>
    <rPh sb="35" eb="36">
      <t>キ</t>
    </rPh>
    <rPh sb="40" eb="41">
      <t>カンガ</t>
    </rPh>
    <rPh sb="48" eb="50">
      <t>シセツ</t>
    </rPh>
    <rPh sb="51" eb="55">
      <t>チョウジュミョウカ</t>
    </rPh>
    <rPh sb="55" eb="56">
      <t>トウ</t>
    </rPh>
    <rPh sb="65" eb="67">
      <t>ツウジョウ</t>
    </rPh>
    <rPh sb="68" eb="70">
      <t>カドウ</t>
    </rPh>
    <rPh sb="79" eb="81">
      <t>キキ</t>
    </rPh>
    <rPh sb="82" eb="84">
      <t>テンケン</t>
    </rPh>
    <rPh sb="84" eb="86">
      <t>ホウコク</t>
    </rPh>
    <rPh sb="87" eb="89">
      <t>セイサ</t>
    </rPh>
    <rPh sb="91" eb="93">
      <t>ジキ</t>
    </rPh>
    <rPh sb="94" eb="95">
      <t>キ</t>
    </rPh>
    <rPh sb="98" eb="100">
      <t>コウシン</t>
    </rPh>
    <rPh sb="100" eb="102">
      <t>コウジ</t>
    </rPh>
    <rPh sb="105" eb="10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</si>
</sst>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u/>
      <sz val="11"/>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9D-4DF4-934D-825862D69B14}"/>
            </c:ext>
          </c:extLst>
        </c:ser>
        <c:dLbls>
          <c:showLegendKey val="0"/>
          <c:showVal val="0"/>
          <c:showCatName val="0"/>
          <c:showSerName val="0"/>
          <c:showPercent val="0"/>
          <c:showBubbleSize val="0"/>
        </c:dLbls>
        <c:gapWidth val="150"/>
        <c:axId val="381932072"/>
        <c:axId val="38193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019D-4DF4-934D-825862D69B14}"/>
            </c:ext>
          </c:extLst>
        </c:ser>
        <c:dLbls>
          <c:showLegendKey val="0"/>
          <c:showVal val="0"/>
          <c:showCatName val="0"/>
          <c:showSerName val="0"/>
          <c:showPercent val="0"/>
          <c:showBubbleSize val="0"/>
        </c:dLbls>
        <c:marker val="1"/>
        <c:smooth val="0"/>
        <c:axId val="381932072"/>
        <c:axId val="381932456"/>
      </c:lineChart>
      <c:dateAx>
        <c:axId val="381932072"/>
        <c:scaling>
          <c:orientation val="minMax"/>
        </c:scaling>
        <c:delete val="1"/>
        <c:axPos val="b"/>
        <c:numFmt formatCode="&quot;H&quot;yy" sourceLinked="1"/>
        <c:majorTickMark val="none"/>
        <c:minorTickMark val="none"/>
        <c:tickLblPos val="none"/>
        <c:crossAx val="381932456"/>
        <c:crosses val="autoZero"/>
        <c:auto val="1"/>
        <c:lblOffset val="100"/>
        <c:baseTimeUnit val="years"/>
      </c:dateAx>
      <c:valAx>
        <c:axId val="38193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93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37.96</c:v>
                </c:pt>
                <c:pt idx="1">
                  <c:v>37.32</c:v>
                </c:pt>
                <c:pt idx="2">
                  <c:v>34.29</c:v>
                </c:pt>
                <c:pt idx="3">
                  <c:v>32.380000000000003</c:v>
                </c:pt>
                <c:pt idx="4">
                  <c:v>33.01</c:v>
                </c:pt>
              </c:numCache>
            </c:numRef>
          </c:val>
          <c:extLst>
            <c:ext xmlns:c16="http://schemas.microsoft.com/office/drawing/2014/chart" uri="{C3380CC4-5D6E-409C-BE32-E72D297353CC}">
              <c16:uniqueId val="{00000000-77C2-493D-8CEB-CD6193C5DF03}"/>
            </c:ext>
          </c:extLst>
        </c:ser>
        <c:dLbls>
          <c:showLegendKey val="0"/>
          <c:showVal val="0"/>
          <c:showCatName val="0"/>
          <c:showSerName val="0"/>
          <c:showPercent val="0"/>
          <c:showBubbleSize val="0"/>
        </c:dLbls>
        <c:gapWidth val="150"/>
        <c:axId val="382496456"/>
        <c:axId val="38269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77C2-493D-8CEB-CD6193C5DF03}"/>
            </c:ext>
          </c:extLst>
        </c:ser>
        <c:dLbls>
          <c:showLegendKey val="0"/>
          <c:showVal val="0"/>
          <c:showCatName val="0"/>
          <c:showSerName val="0"/>
          <c:showPercent val="0"/>
          <c:showBubbleSize val="0"/>
        </c:dLbls>
        <c:marker val="1"/>
        <c:smooth val="0"/>
        <c:axId val="382496456"/>
        <c:axId val="382691104"/>
      </c:lineChart>
      <c:dateAx>
        <c:axId val="382496456"/>
        <c:scaling>
          <c:orientation val="minMax"/>
        </c:scaling>
        <c:delete val="1"/>
        <c:axPos val="b"/>
        <c:numFmt formatCode="&quot;H&quot;yy" sourceLinked="1"/>
        <c:majorTickMark val="none"/>
        <c:minorTickMark val="none"/>
        <c:tickLblPos val="none"/>
        <c:crossAx val="382691104"/>
        <c:crosses val="autoZero"/>
        <c:auto val="1"/>
        <c:lblOffset val="100"/>
        <c:baseTimeUnit val="years"/>
      </c:dateAx>
      <c:valAx>
        <c:axId val="3826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49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78.41</c:v>
                </c:pt>
                <c:pt idx="1">
                  <c:v>77.8</c:v>
                </c:pt>
                <c:pt idx="2">
                  <c:v>78.2</c:v>
                </c:pt>
                <c:pt idx="3">
                  <c:v>77.81</c:v>
                </c:pt>
                <c:pt idx="4">
                  <c:v>78.260000000000005</c:v>
                </c:pt>
              </c:numCache>
            </c:numRef>
          </c:val>
          <c:extLst>
            <c:ext xmlns:c16="http://schemas.microsoft.com/office/drawing/2014/chart" uri="{C3380CC4-5D6E-409C-BE32-E72D297353CC}">
              <c16:uniqueId val="{00000000-2DC5-4C5D-A811-1A4CE66BA334}"/>
            </c:ext>
          </c:extLst>
        </c:ser>
        <c:dLbls>
          <c:showLegendKey val="0"/>
          <c:showVal val="0"/>
          <c:showCatName val="0"/>
          <c:showSerName val="0"/>
          <c:showPercent val="0"/>
          <c:showBubbleSize val="0"/>
        </c:dLbls>
        <c:gapWidth val="150"/>
        <c:axId val="382970496"/>
        <c:axId val="382973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2DC5-4C5D-A811-1A4CE66BA334}"/>
            </c:ext>
          </c:extLst>
        </c:ser>
        <c:dLbls>
          <c:showLegendKey val="0"/>
          <c:showVal val="0"/>
          <c:showCatName val="0"/>
          <c:showSerName val="0"/>
          <c:showPercent val="0"/>
          <c:showBubbleSize val="0"/>
        </c:dLbls>
        <c:marker val="1"/>
        <c:smooth val="0"/>
        <c:axId val="382970496"/>
        <c:axId val="382973240"/>
      </c:lineChart>
      <c:dateAx>
        <c:axId val="382970496"/>
        <c:scaling>
          <c:orientation val="minMax"/>
        </c:scaling>
        <c:delete val="1"/>
        <c:axPos val="b"/>
        <c:numFmt formatCode="&quot;H&quot;yy" sourceLinked="1"/>
        <c:majorTickMark val="none"/>
        <c:minorTickMark val="none"/>
        <c:tickLblPos val="none"/>
        <c:crossAx val="382973240"/>
        <c:crosses val="autoZero"/>
        <c:auto val="1"/>
        <c:lblOffset val="100"/>
        <c:baseTimeUnit val="years"/>
      </c:dateAx>
      <c:valAx>
        <c:axId val="38297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97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86.92</c:v>
                </c:pt>
                <c:pt idx="1">
                  <c:v>84.42</c:v>
                </c:pt>
                <c:pt idx="2">
                  <c:v>87.54</c:v>
                </c:pt>
                <c:pt idx="3">
                  <c:v>91.76</c:v>
                </c:pt>
                <c:pt idx="4">
                  <c:v>93.28</c:v>
                </c:pt>
              </c:numCache>
            </c:numRef>
          </c:val>
          <c:extLst>
            <c:ext xmlns:c16="http://schemas.microsoft.com/office/drawing/2014/chart" uri="{C3380CC4-5D6E-409C-BE32-E72D297353CC}">
              <c16:uniqueId val="{00000000-F519-4B58-9F15-7531142C0590}"/>
            </c:ext>
          </c:extLst>
        </c:ser>
        <c:dLbls>
          <c:showLegendKey val="0"/>
          <c:showVal val="0"/>
          <c:showCatName val="0"/>
          <c:showSerName val="0"/>
          <c:showPercent val="0"/>
          <c:showBubbleSize val="0"/>
        </c:dLbls>
        <c:gapWidth val="150"/>
        <c:axId val="381974952"/>
        <c:axId val="38197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19-4B58-9F15-7531142C0590}"/>
            </c:ext>
          </c:extLst>
        </c:ser>
        <c:dLbls>
          <c:showLegendKey val="0"/>
          <c:showVal val="0"/>
          <c:showCatName val="0"/>
          <c:showSerName val="0"/>
          <c:showPercent val="0"/>
          <c:showBubbleSize val="0"/>
        </c:dLbls>
        <c:marker val="1"/>
        <c:smooth val="0"/>
        <c:axId val="381974952"/>
        <c:axId val="381975336"/>
      </c:lineChart>
      <c:dateAx>
        <c:axId val="381974952"/>
        <c:scaling>
          <c:orientation val="minMax"/>
        </c:scaling>
        <c:delete val="1"/>
        <c:axPos val="b"/>
        <c:numFmt formatCode="&quot;H&quot;yy" sourceLinked="1"/>
        <c:majorTickMark val="none"/>
        <c:minorTickMark val="none"/>
        <c:tickLblPos val="none"/>
        <c:crossAx val="381975336"/>
        <c:crosses val="autoZero"/>
        <c:auto val="1"/>
        <c:lblOffset val="100"/>
        <c:baseTimeUnit val="years"/>
      </c:dateAx>
      <c:valAx>
        <c:axId val="38197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974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AE-40A3-9183-56116B8813CC}"/>
            </c:ext>
          </c:extLst>
        </c:ser>
        <c:dLbls>
          <c:showLegendKey val="0"/>
          <c:showVal val="0"/>
          <c:showCatName val="0"/>
          <c:showSerName val="0"/>
          <c:showPercent val="0"/>
          <c:showBubbleSize val="0"/>
        </c:dLbls>
        <c:gapWidth val="150"/>
        <c:axId val="381996560"/>
        <c:axId val="38271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AE-40A3-9183-56116B8813CC}"/>
            </c:ext>
          </c:extLst>
        </c:ser>
        <c:dLbls>
          <c:showLegendKey val="0"/>
          <c:showVal val="0"/>
          <c:showCatName val="0"/>
          <c:showSerName val="0"/>
          <c:showPercent val="0"/>
          <c:showBubbleSize val="0"/>
        </c:dLbls>
        <c:marker val="1"/>
        <c:smooth val="0"/>
        <c:axId val="381996560"/>
        <c:axId val="382710896"/>
      </c:lineChart>
      <c:dateAx>
        <c:axId val="381996560"/>
        <c:scaling>
          <c:orientation val="minMax"/>
        </c:scaling>
        <c:delete val="1"/>
        <c:axPos val="b"/>
        <c:numFmt formatCode="&quot;H&quot;yy" sourceLinked="1"/>
        <c:majorTickMark val="none"/>
        <c:minorTickMark val="none"/>
        <c:tickLblPos val="none"/>
        <c:crossAx val="382710896"/>
        <c:crosses val="autoZero"/>
        <c:auto val="1"/>
        <c:lblOffset val="100"/>
        <c:baseTimeUnit val="years"/>
      </c:dateAx>
      <c:valAx>
        <c:axId val="38271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99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B3-47ED-A93A-B46388AF26F2}"/>
            </c:ext>
          </c:extLst>
        </c:ser>
        <c:dLbls>
          <c:showLegendKey val="0"/>
          <c:showVal val="0"/>
          <c:showCatName val="0"/>
          <c:showSerName val="0"/>
          <c:showPercent val="0"/>
          <c:showBubbleSize val="0"/>
        </c:dLbls>
        <c:gapWidth val="150"/>
        <c:axId val="382692672"/>
        <c:axId val="382689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B3-47ED-A93A-B46388AF26F2}"/>
            </c:ext>
          </c:extLst>
        </c:ser>
        <c:dLbls>
          <c:showLegendKey val="0"/>
          <c:showVal val="0"/>
          <c:showCatName val="0"/>
          <c:showSerName val="0"/>
          <c:showPercent val="0"/>
          <c:showBubbleSize val="0"/>
        </c:dLbls>
        <c:marker val="1"/>
        <c:smooth val="0"/>
        <c:axId val="382692672"/>
        <c:axId val="382689144"/>
      </c:lineChart>
      <c:dateAx>
        <c:axId val="382692672"/>
        <c:scaling>
          <c:orientation val="minMax"/>
        </c:scaling>
        <c:delete val="1"/>
        <c:axPos val="b"/>
        <c:numFmt formatCode="&quot;H&quot;yy" sourceLinked="1"/>
        <c:majorTickMark val="none"/>
        <c:minorTickMark val="none"/>
        <c:tickLblPos val="none"/>
        <c:crossAx val="382689144"/>
        <c:crosses val="autoZero"/>
        <c:auto val="1"/>
        <c:lblOffset val="100"/>
        <c:baseTimeUnit val="years"/>
      </c:dateAx>
      <c:valAx>
        <c:axId val="382689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6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67-4D22-AEC9-C2CE2C8E7FF8}"/>
            </c:ext>
          </c:extLst>
        </c:ser>
        <c:dLbls>
          <c:showLegendKey val="0"/>
          <c:showVal val="0"/>
          <c:showCatName val="0"/>
          <c:showSerName val="0"/>
          <c:showPercent val="0"/>
          <c:showBubbleSize val="0"/>
        </c:dLbls>
        <c:gapWidth val="150"/>
        <c:axId val="382690712"/>
        <c:axId val="38250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67-4D22-AEC9-C2CE2C8E7FF8}"/>
            </c:ext>
          </c:extLst>
        </c:ser>
        <c:dLbls>
          <c:showLegendKey val="0"/>
          <c:showVal val="0"/>
          <c:showCatName val="0"/>
          <c:showSerName val="0"/>
          <c:showPercent val="0"/>
          <c:showBubbleSize val="0"/>
        </c:dLbls>
        <c:marker val="1"/>
        <c:smooth val="0"/>
        <c:axId val="382690712"/>
        <c:axId val="382500376"/>
      </c:lineChart>
      <c:dateAx>
        <c:axId val="382690712"/>
        <c:scaling>
          <c:orientation val="minMax"/>
        </c:scaling>
        <c:delete val="1"/>
        <c:axPos val="b"/>
        <c:numFmt formatCode="&quot;H&quot;yy" sourceLinked="1"/>
        <c:majorTickMark val="none"/>
        <c:minorTickMark val="none"/>
        <c:tickLblPos val="none"/>
        <c:crossAx val="382500376"/>
        <c:crosses val="autoZero"/>
        <c:auto val="1"/>
        <c:lblOffset val="100"/>
        <c:baseTimeUnit val="years"/>
      </c:dateAx>
      <c:valAx>
        <c:axId val="38250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69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17-4967-B0E0-F174F3A522BB}"/>
            </c:ext>
          </c:extLst>
        </c:ser>
        <c:dLbls>
          <c:showLegendKey val="0"/>
          <c:showVal val="0"/>
          <c:showCatName val="0"/>
          <c:showSerName val="0"/>
          <c:showPercent val="0"/>
          <c:showBubbleSize val="0"/>
        </c:dLbls>
        <c:gapWidth val="150"/>
        <c:axId val="382499200"/>
        <c:axId val="38249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17-4967-B0E0-F174F3A522BB}"/>
            </c:ext>
          </c:extLst>
        </c:ser>
        <c:dLbls>
          <c:showLegendKey val="0"/>
          <c:showVal val="0"/>
          <c:showCatName val="0"/>
          <c:showSerName val="0"/>
          <c:showPercent val="0"/>
          <c:showBubbleSize val="0"/>
        </c:dLbls>
        <c:marker val="1"/>
        <c:smooth val="0"/>
        <c:axId val="382499200"/>
        <c:axId val="382495672"/>
      </c:lineChart>
      <c:dateAx>
        <c:axId val="382499200"/>
        <c:scaling>
          <c:orientation val="minMax"/>
        </c:scaling>
        <c:delete val="1"/>
        <c:axPos val="b"/>
        <c:numFmt formatCode="&quot;H&quot;yy" sourceLinked="1"/>
        <c:majorTickMark val="none"/>
        <c:minorTickMark val="none"/>
        <c:tickLblPos val="none"/>
        <c:crossAx val="382495672"/>
        <c:crosses val="autoZero"/>
        <c:auto val="1"/>
        <c:lblOffset val="100"/>
        <c:baseTimeUnit val="years"/>
      </c:dateAx>
      <c:valAx>
        <c:axId val="38249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4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quot;-&quot;">
                  <c:v>29.98</c:v>
                </c:pt>
                <c:pt idx="1">
                  <c:v>0</c:v>
                </c:pt>
                <c:pt idx="2" formatCode="#,##0.00;&quot;△&quot;#,##0.00;&quot;-&quot;">
                  <c:v>10.35</c:v>
                </c:pt>
                <c:pt idx="3" formatCode="#,##0.00;&quot;△&quot;#,##0.00;&quot;-&quot;">
                  <c:v>21.35</c:v>
                </c:pt>
                <c:pt idx="4" formatCode="#,##0.00;&quot;△&quot;#,##0.00;&quot;-&quot;">
                  <c:v>5.97</c:v>
                </c:pt>
              </c:numCache>
            </c:numRef>
          </c:val>
          <c:extLst>
            <c:ext xmlns:c16="http://schemas.microsoft.com/office/drawing/2014/chart" uri="{C3380CC4-5D6E-409C-BE32-E72D297353CC}">
              <c16:uniqueId val="{00000000-19A8-4776-AA90-0D5590F78273}"/>
            </c:ext>
          </c:extLst>
        </c:ser>
        <c:dLbls>
          <c:showLegendKey val="0"/>
          <c:showVal val="0"/>
          <c:showCatName val="0"/>
          <c:showSerName val="0"/>
          <c:showPercent val="0"/>
          <c:showBubbleSize val="0"/>
        </c:dLbls>
        <c:gapWidth val="150"/>
        <c:axId val="382499984"/>
        <c:axId val="38250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19A8-4776-AA90-0D5590F78273}"/>
            </c:ext>
          </c:extLst>
        </c:ser>
        <c:dLbls>
          <c:showLegendKey val="0"/>
          <c:showVal val="0"/>
          <c:showCatName val="0"/>
          <c:showSerName val="0"/>
          <c:showPercent val="0"/>
          <c:showBubbleSize val="0"/>
        </c:dLbls>
        <c:marker val="1"/>
        <c:smooth val="0"/>
        <c:axId val="382499984"/>
        <c:axId val="382502728"/>
      </c:lineChart>
      <c:dateAx>
        <c:axId val="382499984"/>
        <c:scaling>
          <c:orientation val="minMax"/>
        </c:scaling>
        <c:delete val="1"/>
        <c:axPos val="b"/>
        <c:numFmt formatCode="&quot;H&quot;yy" sourceLinked="1"/>
        <c:majorTickMark val="none"/>
        <c:minorTickMark val="none"/>
        <c:tickLblPos val="none"/>
        <c:crossAx val="382502728"/>
        <c:crosses val="autoZero"/>
        <c:auto val="1"/>
        <c:lblOffset val="100"/>
        <c:baseTimeUnit val="years"/>
      </c:dateAx>
      <c:valAx>
        <c:axId val="38250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49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92.54</c:v>
                </c:pt>
                <c:pt idx="1">
                  <c:v>84.78</c:v>
                </c:pt>
                <c:pt idx="2">
                  <c:v>94.62</c:v>
                </c:pt>
                <c:pt idx="3">
                  <c:v>98.41</c:v>
                </c:pt>
                <c:pt idx="4">
                  <c:v>96.95</c:v>
                </c:pt>
              </c:numCache>
            </c:numRef>
          </c:val>
          <c:extLst>
            <c:ext xmlns:c16="http://schemas.microsoft.com/office/drawing/2014/chart" uri="{C3380CC4-5D6E-409C-BE32-E72D297353CC}">
              <c16:uniqueId val="{00000000-75C3-4C3D-B8C8-CDEC889BD94A}"/>
            </c:ext>
          </c:extLst>
        </c:ser>
        <c:dLbls>
          <c:showLegendKey val="0"/>
          <c:showVal val="0"/>
          <c:showCatName val="0"/>
          <c:showSerName val="0"/>
          <c:showPercent val="0"/>
          <c:showBubbleSize val="0"/>
        </c:dLbls>
        <c:gapWidth val="150"/>
        <c:axId val="382496848"/>
        <c:axId val="38249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75C3-4C3D-B8C8-CDEC889BD94A}"/>
            </c:ext>
          </c:extLst>
        </c:ser>
        <c:dLbls>
          <c:showLegendKey val="0"/>
          <c:showVal val="0"/>
          <c:showCatName val="0"/>
          <c:showSerName val="0"/>
          <c:showPercent val="0"/>
          <c:showBubbleSize val="0"/>
        </c:dLbls>
        <c:marker val="1"/>
        <c:smooth val="0"/>
        <c:axId val="382496848"/>
        <c:axId val="382497632"/>
      </c:lineChart>
      <c:dateAx>
        <c:axId val="382496848"/>
        <c:scaling>
          <c:orientation val="minMax"/>
        </c:scaling>
        <c:delete val="1"/>
        <c:axPos val="b"/>
        <c:numFmt formatCode="&quot;H&quot;yy" sourceLinked="1"/>
        <c:majorTickMark val="none"/>
        <c:minorTickMark val="none"/>
        <c:tickLblPos val="none"/>
        <c:crossAx val="382497632"/>
        <c:crosses val="autoZero"/>
        <c:auto val="1"/>
        <c:lblOffset val="100"/>
        <c:baseTimeUnit val="years"/>
      </c:dateAx>
      <c:valAx>
        <c:axId val="38249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49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150.07</c:v>
                </c:pt>
                <c:pt idx="1">
                  <c:v>165.62</c:v>
                </c:pt>
                <c:pt idx="2">
                  <c:v>150.02000000000001</c:v>
                </c:pt>
                <c:pt idx="3">
                  <c:v>149.97</c:v>
                </c:pt>
                <c:pt idx="4">
                  <c:v>150.01</c:v>
                </c:pt>
              </c:numCache>
            </c:numRef>
          </c:val>
          <c:extLst>
            <c:ext xmlns:c16="http://schemas.microsoft.com/office/drawing/2014/chart" uri="{C3380CC4-5D6E-409C-BE32-E72D297353CC}">
              <c16:uniqueId val="{00000000-1DEE-4D8F-8F53-5855BCF02480}"/>
            </c:ext>
          </c:extLst>
        </c:ser>
        <c:dLbls>
          <c:showLegendKey val="0"/>
          <c:showVal val="0"/>
          <c:showCatName val="0"/>
          <c:showSerName val="0"/>
          <c:showPercent val="0"/>
          <c:showBubbleSize val="0"/>
        </c:dLbls>
        <c:gapWidth val="150"/>
        <c:axId val="382503120"/>
        <c:axId val="38249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1DEE-4D8F-8F53-5855BCF02480}"/>
            </c:ext>
          </c:extLst>
        </c:ser>
        <c:dLbls>
          <c:showLegendKey val="0"/>
          <c:showVal val="0"/>
          <c:showCatName val="0"/>
          <c:showSerName val="0"/>
          <c:showPercent val="0"/>
          <c:showBubbleSize val="0"/>
        </c:dLbls>
        <c:marker val="1"/>
        <c:smooth val="0"/>
        <c:axId val="382503120"/>
        <c:axId val="382498024"/>
      </c:lineChart>
      <c:dateAx>
        <c:axId val="382503120"/>
        <c:scaling>
          <c:orientation val="minMax"/>
        </c:scaling>
        <c:delete val="1"/>
        <c:axPos val="b"/>
        <c:numFmt formatCode="&quot;H&quot;yy" sourceLinked="1"/>
        <c:majorTickMark val="none"/>
        <c:minorTickMark val="none"/>
        <c:tickLblPos val="none"/>
        <c:crossAx val="382498024"/>
        <c:crosses val="autoZero"/>
        <c:auto val="1"/>
        <c:lblOffset val="100"/>
        <c:baseTimeUnit val="years"/>
      </c:dateAx>
      <c:valAx>
        <c:axId val="382498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50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川南町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5">
        <f>データ!S6</f>
        <v>15284</v>
      </c>
      <c r="AM8" s="45"/>
      <c r="AN8" s="45"/>
      <c r="AO8" s="45"/>
      <c r="AP8" s="45"/>
      <c r="AQ8" s="45"/>
      <c r="AR8" s="45"/>
      <c r="AS8" s="45"/>
      <c r="AT8" s="46">
        <f>データ!T6</f>
        <v>90.12</v>
      </c>
      <c r="AU8" s="46"/>
      <c r="AV8" s="46"/>
      <c r="AW8" s="46"/>
      <c r="AX8" s="46"/>
      <c r="AY8" s="46"/>
      <c r="AZ8" s="46"/>
      <c r="BA8" s="46"/>
      <c r="BB8" s="46">
        <f>データ!U6</f>
        <v>169.6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5.77</v>
      </c>
      <c r="Q10" s="46"/>
      <c r="R10" s="46"/>
      <c r="S10" s="46"/>
      <c r="T10" s="46"/>
      <c r="U10" s="46"/>
      <c r="V10" s="46"/>
      <c r="W10" s="46">
        <f>データ!Q6</f>
        <v>83.45</v>
      </c>
      <c r="X10" s="46"/>
      <c r="Y10" s="46"/>
      <c r="Z10" s="46"/>
      <c r="AA10" s="46"/>
      <c r="AB10" s="46"/>
      <c r="AC10" s="46"/>
      <c r="AD10" s="45">
        <f>データ!R6</f>
        <v>2750</v>
      </c>
      <c r="AE10" s="45"/>
      <c r="AF10" s="45"/>
      <c r="AG10" s="45"/>
      <c r="AH10" s="45"/>
      <c r="AI10" s="45"/>
      <c r="AJ10" s="45"/>
      <c r="AK10" s="2"/>
      <c r="AL10" s="45">
        <f>データ!V6</f>
        <v>874</v>
      </c>
      <c r="AM10" s="45"/>
      <c r="AN10" s="45"/>
      <c r="AO10" s="45"/>
      <c r="AP10" s="45"/>
      <c r="AQ10" s="45"/>
      <c r="AR10" s="45"/>
      <c r="AS10" s="45"/>
      <c r="AT10" s="46">
        <f>データ!W6</f>
        <v>0.18</v>
      </c>
      <c r="AU10" s="46"/>
      <c r="AV10" s="46"/>
      <c r="AW10" s="46"/>
      <c r="AX10" s="46"/>
      <c r="AY10" s="46"/>
      <c r="AZ10" s="46"/>
      <c r="BA10" s="46"/>
      <c r="BB10" s="46">
        <f>データ!X6</f>
        <v>4855.5600000000004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【974.72】</v>
      </c>
      <c r="I86" s="12" t="str">
        <f>データ!CA6</f>
        <v>【44.22】</v>
      </c>
      <c r="J86" s="12" t="str">
        <f>データ!CL6</f>
        <v>【392.85】</v>
      </c>
      <c r="K86" s="12" t="str">
        <f>データ!CW6</f>
        <v>【32.23】</v>
      </c>
      <c r="L86" s="12" t="str">
        <f>データ!DH6</f>
        <v>【80.63】</v>
      </c>
      <c r="M86" s="12" t="s">
        <v>44</v>
      </c>
      <c r="N86" s="12" t="s">
        <v>43</v>
      </c>
      <c r="O86" s="12" t="str">
        <f>データ!EO6</f>
        <v>【0.01】</v>
      </c>
    </row>
  </sheetData>
  <sheetProtection algorithmName="SHA-512" hashValue="7onP6SrKTubc3kcnWpmVeKPxdch0zoXiVN2ylvjAdue2Pl4jwLZGpRuYMKwhg41uolZJFo+5aC6Gb1bVnsPVIw==" saltValue="buIGUUNYGjavzfZjdcax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454052</v>
      </c>
      <c r="D6" s="19">
        <f t="shared" si="3"/>
        <v>47</v>
      </c>
      <c r="E6" s="19">
        <f t="shared" si="3"/>
        <v>17</v>
      </c>
      <c r="F6" s="19">
        <f t="shared" si="3"/>
        <v>6</v>
      </c>
      <c r="G6" s="19">
        <f t="shared" si="3"/>
        <v>0</v>
      </c>
      <c r="H6" s="19" t="str">
        <f t="shared" si="3"/>
        <v>宮崎県　川南町</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5.77</v>
      </c>
      <c r="Q6" s="20">
        <f t="shared" si="3"/>
        <v>83.45</v>
      </c>
      <c r="R6" s="20">
        <f t="shared" si="3"/>
        <v>2750</v>
      </c>
      <c r="S6" s="20">
        <f t="shared" si="3"/>
        <v>15284</v>
      </c>
      <c r="T6" s="20">
        <f t="shared" si="3"/>
        <v>90.12</v>
      </c>
      <c r="U6" s="20">
        <f t="shared" si="3"/>
        <v>169.6</v>
      </c>
      <c r="V6" s="20">
        <f t="shared" si="3"/>
        <v>874</v>
      </c>
      <c r="W6" s="20">
        <f t="shared" si="3"/>
        <v>0.18</v>
      </c>
      <c r="X6" s="20">
        <f t="shared" si="3"/>
        <v>4855.5600000000004</v>
      </c>
      <c r="Y6" s="21">
        <f>IF(Y7="",NA(),Y7)</f>
        <v>86.92</v>
      </c>
      <c r="Z6" s="21">
        <f t="shared" ref="Z6:AH6" si="4">IF(Z7="",NA(),Z7)</f>
        <v>84.42</v>
      </c>
      <c r="AA6" s="21">
        <f t="shared" si="4"/>
        <v>87.54</v>
      </c>
      <c r="AB6" s="21">
        <f t="shared" si="4"/>
        <v>91.76</v>
      </c>
      <c r="AC6" s="21">
        <f t="shared" si="4"/>
        <v>93.28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29.98</v>
      </c>
      <c r="BG6" s="20">
        <f t="shared" ref="BG6:BO6" si="7">IF(BG7="",NA(),BG7)</f>
        <v>0</v>
      </c>
      <c r="BH6" s="21">
        <f t="shared" si="7"/>
        <v>10.35</v>
      </c>
      <c r="BI6" s="21">
        <f t="shared" si="7"/>
        <v>21.35</v>
      </c>
      <c r="BJ6" s="21">
        <f t="shared" si="7"/>
        <v>5.97</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92.54</v>
      </c>
      <c r="BR6" s="21">
        <f t="shared" ref="BR6:BZ6" si="8">IF(BR7="",NA(),BR7)</f>
        <v>84.78</v>
      </c>
      <c r="BS6" s="21">
        <f t="shared" si="8"/>
        <v>94.62</v>
      </c>
      <c r="BT6" s="21">
        <f t="shared" si="8"/>
        <v>98.41</v>
      </c>
      <c r="BU6" s="21">
        <f t="shared" si="8"/>
        <v>96.95</v>
      </c>
      <c r="BV6" s="21">
        <f t="shared" si="8"/>
        <v>45.81</v>
      </c>
      <c r="BW6" s="21">
        <f t="shared" si="8"/>
        <v>43.43</v>
      </c>
      <c r="BX6" s="21">
        <f t="shared" si="8"/>
        <v>41.41</v>
      </c>
      <c r="BY6" s="21">
        <f t="shared" si="8"/>
        <v>39.64</v>
      </c>
      <c r="BZ6" s="21">
        <f t="shared" si="8"/>
        <v>40</v>
      </c>
      <c r="CA6" s="20" t="str">
        <f>IF(CA7="","",IF(CA7="-","【-】","【"&amp;SUBSTITUTE(TEXT(CA7,"#,##0.00"),"-","△")&amp;"】"))</f>
        <v>【44.22】</v>
      </c>
      <c r="CB6" s="21">
        <f>IF(CB7="",NA(),CB7)</f>
        <v>150.07</v>
      </c>
      <c r="CC6" s="21">
        <f t="shared" ref="CC6:CK6" si="9">IF(CC7="",NA(),CC7)</f>
        <v>165.62</v>
      </c>
      <c r="CD6" s="21">
        <f t="shared" si="9"/>
        <v>150.02000000000001</v>
      </c>
      <c r="CE6" s="21">
        <f t="shared" si="9"/>
        <v>149.97</v>
      </c>
      <c r="CF6" s="21">
        <f t="shared" si="9"/>
        <v>150.01</v>
      </c>
      <c r="CG6" s="21">
        <f t="shared" si="9"/>
        <v>383.92</v>
      </c>
      <c r="CH6" s="21">
        <f t="shared" si="9"/>
        <v>400.44</v>
      </c>
      <c r="CI6" s="21">
        <f t="shared" si="9"/>
        <v>417.56</v>
      </c>
      <c r="CJ6" s="21">
        <f t="shared" si="9"/>
        <v>449.72</v>
      </c>
      <c r="CK6" s="21">
        <f t="shared" si="9"/>
        <v>437.27</v>
      </c>
      <c r="CL6" s="20" t="str">
        <f>IF(CL7="","",IF(CL7="-","【-】","【"&amp;SUBSTITUTE(TEXT(CL7,"#,##0.00"),"-","△")&amp;"】"))</f>
        <v>【392.85】</v>
      </c>
      <c r="CM6" s="21">
        <f>IF(CM7="",NA(),CM7)</f>
        <v>37.96</v>
      </c>
      <c r="CN6" s="21">
        <f t="shared" ref="CN6:CV6" si="10">IF(CN7="",NA(),CN7)</f>
        <v>37.32</v>
      </c>
      <c r="CO6" s="21">
        <f t="shared" si="10"/>
        <v>34.29</v>
      </c>
      <c r="CP6" s="21">
        <f t="shared" si="10"/>
        <v>32.380000000000003</v>
      </c>
      <c r="CQ6" s="21">
        <f t="shared" si="10"/>
        <v>33.01</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78.41</v>
      </c>
      <c r="CY6" s="21">
        <f t="shared" ref="CY6:DG6" si="11">IF(CY7="",NA(),CY7)</f>
        <v>77.8</v>
      </c>
      <c r="CZ6" s="21">
        <f t="shared" si="11"/>
        <v>78.2</v>
      </c>
      <c r="DA6" s="21">
        <f t="shared" si="11"/>
        <v>77.81</v>
      </c>
      <c r="DB6" s="21">
        <f t="shared" si="11"/>
        <v>78.260000000000005</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2">
      <c r="A7" s="14"/>
      <c r="B7" s="23">
        <v>2021</v>
      </c>
      <c r="C7" s="23">
        <v>454052</v>
      </c>
      <c r="D7" s="23">
        <v>47</v>
      </c>
      <c r="E7" s="23">
        <v>17</v>
      </c>
      <c r="F7" s="23">
        <v>6</v>
      </c>
      <c r="G7" s="23">
        <v>0</v>
      </c>
      <c r="H7" s="23" t="s">
        <v>98</v>
      </c>
      <c r="I7" s="23" t="s">
        <v>99</v>
      </c>
      <c r="J7" s="23" t="s">
        <v>100</v>
      </c>
      <c r="K7" s="23" t="s">
        <v>101</v>
      </c>
      <c r="L7" s="23" t="s">
        <v>102</v>
      </c>
      <c r="M7" s="23" t="s">
        <v>103</v>
      </c>
      <c r="N7" s="24" t="s">
        <v>104</v>
      </c>
      <c r="O7" s="24" t="s">
        <v>105</v>
      </c>
      <c r="P7" s="24">
        <v>5.77</v>
      </c>
      <c r="Q7" s="24">
        <v>83.45</v>
      </c>
      <c r="R7" s="24">
        <v>2750</v>
      </c>
      <c r="S7" s="24">
        <v>15284</v>
      </c>
      <c r="T7" s="24">
        <v>90.12</v>
      </c>
      <c r="U7" s="24">
        <v>169.6</v>
      </c>
      <c r="V7" s="24">
        <v>874</v>
      </c>
      <c r="W7" s="24">
        <v>0.18</v>
      </c>
      <c r="X7" s="24">
        <v>4855.5600000000004</v>
      </c>
      <c r="Y7" s="24">
        <v>86.92</v>
      </c>
      <c r="Z7" s="24">
        <v>84.42</v>
      </c>
      <c r="AA7" s="24">
        <v>87.54</v>
      </c>
      <c r="AB7" s="24">
        <v>91.76</v>
      </c>
      <c r="AC7" s="24">
        <v>93.28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29.98</v>
      </c>
      <c r="BG7" s="24">
        <v>0</v>
      </c>
      <c r="BH7" s="24">
        <v>10.35</v>
      </c>
      <c r="BI7" s="24">
        <v>21.35</v>
      </c>
      <c r="BJ7" s="24">
        <v>5.97</v>
      </c>
      <c r="BK7" s="24">
        <v>1060.8599999999999</v>
      </c>
      <c r="BL7" s="24">
        <v>1006.65</v>
      </c>
      <c r="BM7" s="24">
        <v>998.42</v>
      </c>
      <c r="BN7" s="24">
        <v>1095.52</v>
      </c>
      <c r="BO7" s="24">
        <v>1056.55</v>
      </c>
      <c r="BP7" s="24">
        <v>974.72</v>
      </c>
      <c r="BQ7" s="24">
        <v>92.54</v>
      </c>
      <c r="BR7" s="24">
        <v>84.78</v>
      </c>
      <c r="BS7" s="24">
        <v>94.62</v>
      </c>
      <c r="BT7" s="24">
        <v>98.41</v>
      </c>
      <c r="BU7" s="24">
        <v>96.95</v>
      </c>
      <c r="BV7" s="24">
        <v>45.81</v>
      </c>
      <c r="BW7" s="24">
        <v>43.43</v>
      </c>
      <c r="BX7" s="24">
        <v>41.41</v>
      </c>
      <c r="BY7" s="24">
        <v>39.64</v>
      </c>
      <c r="BZ7" s="24">
        <v>40</v>
      </c>
      <c r="CA7" s="24">
        <v>44.22</v>
      </c>
      <c r="CB7" s="24">
        <v>150.07</v>
      </c>
      <c r="CC7" s="24">
        <v>165.62</v>
      </c>
      <c r="CD7" s="24">
        <v>150.02000000000001</v>
      </c>
      <c r="CE7" s="24">
        <v>149.97</v>
      </c>
      <c r="CF7" s="24">
        <v>150.01</v>
      </c>
      <c r="CG7" s="24">
        <v>383.92</v>
      </c>
      <c r="CH7" s="24">
        <v>400.44</v>
      </c>
      <c r="CI7" s="24">
        <v>417.56</v>
      </c>
      <c r="CJ7" s="24">
        <v>449.72</v>
      </c>
      <c r="CK7" s="24">
        <v>437.27</v>
      </c>
      <c r="CL7" s="24">
        <v>392.85</v>
      </c>
      <c r="CM7" s="24">
        <v>37.96</v>
      </c>
      <c r="CN7" s="24">
        <v>37.32</v>
      </c>
      <c r="CO7" s="24">
        <v>34.29</v>
      </c>
      <c r="CP7" s="24">
        <v>32.380000000000003</v>
      </c>
      <c r="CQ7" s="24">
        <v>33.01</v>
      </c>
      <c r="CR7" s="24">
        <v>33.21</v>
      </c>
      <c r="CS7" s="24">
        <v>32.229999999999997</v>
      </c>
      <c r="CT7" s="24">
        <v>32.479999999999997</v>
      </c>
      <c r="CU7" s="24">
        <v>30.19</v>
      </c>
      <c r="CV7" s="24">
        <v>28.77</v>
      </c>
      <c r="CW7" s="24">
        <v>32.229999999999997</v>
      </c>
      <c r="CX7" s="24">
        <v>78.41</v>
      </c>
      <c r="CY7" s="24">
        <v>77.8</v>
      </c>
      <c r="CZ7" s="24">
        <v>78.2</v>
      </c>
      <c r="DA7" s="24">
        <v>77.81</v>
      </c>
      <c r="DB7" s="24">
        <v>78.260000000000005</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2023-02-08T00:07:48Z</cp:lastPrinted>
  <dcterms:created xsi:type="dcterms:W3CDTF">2023-01-13T00:06:39Z</dcterms:created>
  <dcterms:modified xsi:type="dcterms:W3CDTF">2023-02-21T08:54:55Z</dcterms:modified>
  <cp:category/>
</cp:coreProperties>
</file>