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2法非適用\【法非適】下水\【法非適】特排下水\"/>
    </mc:Choice>
  </mc:AlternateContent>
  <xr:revisionPtr revIDLastSave="0" documentId="13_ncr:1_{FDBB74AE-2DD4-49E0-AF18-2FFA95EE6F8F}" xr6:coauthVersionLast="47" xr6:coauthVersionMax="47" xr10:uidLastSave="{00000000-0000-0000-0000-000000000000}"/>
  <workbookProtection workbookAlgorithmName="SHA-512" workbookHashValue="EqkdMY5wCk88vrxIH0/6bR/Mdh15YxIZJ2KyqDQyE8MXiCYNlByQ+3uxP0OLmWdsDfoJ/njio7Hr2CRicAvvDQ==" workbookSaltValue="2MMaEe3r3t/T1Wo/mSndw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<sst xmlns="http://schemas.openxmlformats.org/spreadsheetml/2006/main" count="247" uniqueCount="116">
  <si>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</si>
  <si>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</si>
  <si>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</si>
  <si>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</si>
  <si>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</si>
  <si>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</si>
  <si>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</si>
  <si>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</si>
  <si>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</si>
  <si>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</si>
  <si>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</si>
  <si>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</si>
  <si>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</si>
  <si>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</si>
  <si>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</si>
  <si>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</si>
  <si>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</si>
  <si>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</si>
  <si>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</si>
  <si>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宮崎県　綾町</t>
  </si>
  <si>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</si>
  <si>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</si>
  <si>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</si>
  <si>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</si>
  <si>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</si>
  <si>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</si>
  <si>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</si>
  <si>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</si>
  <si>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</si>
  <si>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</si>
  <si>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</si>
  <si>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</si>
  <si>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</si>
  <si>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</si>
  <si>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</si>
  <si>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</si>
  <si>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</si>
  <si>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</si>
  <si>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</si>
  <si>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</si>
  <si>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</si>
  <si>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</si>
  <si>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</si>
  <si>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</si>
  <si>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</si>
  <si>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</si>
  <si>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</si>
  <si>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</si>
  <si>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</si>
  <si>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</si>
  <si>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</si>
  <si>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</si>
  <si>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</si>
  <si>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</si>
  <si>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</si>
  <si>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</si>
  <si>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</si>
  <si>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</si>
  <si>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</si>
  <si>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</si>
  <si>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</si>
  <si>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</si>
  <si>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</si>
  <si>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</si>
  <si>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</si>
  <si>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</si>
  <si>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</si>
  <si>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</si>
  <si>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</si>
  <si>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</si>
  <si>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</si>
  <si>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</si>
  <si>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</si>
  <si>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</si>
  <si>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</si>
  <si>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</si>
  <si>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</si>
  <si>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</si>
  <si>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</si>
  <si>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</si>
  <si>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</si>
  <si>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</si>
  <si>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</si>
  <si>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</si>
  <si>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</si>
  <si>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</si>
  <si>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</si>
  <si>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</si>
  <si>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</si>
  <si>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</si>
  <si>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</si>
  <si>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</si>
  <si>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</si>
  <si>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</si>
  <si>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</si>
  <si>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</si>
  <si>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</si>
  <si>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</si>
  <si>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</si>
  <si>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特定地域生活排水処理</t>
  </si>
  <si>
    <t>K3</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</si>
  <si>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</si>
  <si>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</si>
  <si>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</si>
  <si>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</si>
  <si>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</si>
  <si>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</si>
  <si>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</si>
  <si>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</si>
  <si>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</si>
  <si>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</si>
  <si>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</si>
  <si>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</si>
  <si>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当該事業の開始は平成19年であり、耐用年数を超過したものはないため、問題は生じていない。
　ただし、事業開始から15年が経過し、ブロア等の修繕が増加傾向にあるため、今後も老朽化対策として設備の改善に努めていく。</t>
    <rPh sb="1" eb="3">
      <t>トウガイ</t>
    </rPh>
    <rPh sb="3" eb="5">
      <t>ジギョウ</t>
    </rPh>
    <rPh sb="6" eb="8">
      <t>カイシ</t>
    </rPh>
    <rPh sb="68" eb="69">
      <t>トウ</t>
    </rPh>
    <phoneticPr fontId="1"/>
  </si>
  <si>
    <r>
      <t>①収益的収支比率
　浄化槽1基当たりの最低限の維持管理費用（法定検査、清掃）よりも浄化槽1基当たりの使用料の料金設定の方が低く、修繕等が発生する度に赤字が増加する構造となっており、収益的収支比率が悪化する原因となっている。
④企業債残高対事業規模比率
　</t>
    </r>
    <r>
      <rPr>
        <sz val="11"/>
        <color theme="1"/>
        <rFont val="ＭＳ ゴシック"/>
        <family val="3"/>
        <charset val="128"/>
      </rPr>
      <t>新たに繰出基準を設け、分流式下水道等に係る地方償還金を一般会計で負担したため、前年度と比べ皆減した。</t>
    </r>
    <r>
      <rPr>
        <sz val="11"/>
        <rFont val="ＭＳ ゴシック"/>
        <family val="3"/>
        <charset val="128"/>
      </rPr>
      <t xml:space="preserve">
⑤経費回収率、⑥汚水処理原価
　令和2年度までは担当職員の給料等を一般会計で支出していたところ、令和3年度から当該特別会計での支出に変更したため汚水処理費が増加し、経費回収率、汚水処理原価は悪化した。
⑦施設使用率
　当該会計における浄化槽は全て戸別設置であり、設置において過大な処理能力の浄化槽は無いため、その使用率の増減は家庭における使用水量の増減によるものであるから、特段の改善を要しない。
⑧水洗化率
　前年度まで現在処理区域内人口の算出を誤っており、適正に算出したところ水洗化率が悪化した。しかし、当該事業は公共下水道事業等とは異なり、浄化槽の設置は戸別で行うものであって、設置したところでの水洗化は100％であるから、特段の改善を要しない。</t>
    </r>
    <rPh sb="10" eb="13">
      <t>ジョウカソウ</t>
    </rPh>
    <rPh sb="14" eb="15">
      <t>キ</t>
    </rPh>
    <rPh sb="15" eb="16">
      <t>ア</t>
    </rPh>
    <rPh sb="19" eb="22">
      <t>サイテイゲン</t>
    </rPh>
    <rPh sb="23" eb="25">
      <t>イジ</t>
    </rPh>
    <rPh sb="25" eb="27">
      <t>カンリ</t>
    </rPh>
    <rPh sb="27" eb="29">
      <t>ヒヨウ</t>
    </rPh>
    <rPh sb="30" eb="32">
      <t>ホウテイ</t>
    </rPh>
    <rPh sb="32" eb="34">
      <t>ケンサ</t>
    </rPh>
    <rPh sb="35" eb="37">
      <t>セイソウ</t>
    </rPh>
    <rPh sb="41" eb="44">
      <t>ジョウカソウ</t>
    </rPh>
    <rPh sb="45" eb="46">
      <t>モト</t>
    </rPh>
    <rPh sb="46" eb="47">
      <t>ア</t>
    </rPh>
    <rPh sb="50" eb="52">
      <t>シヨウ</t>
    </rPh>
    <rPh sb="52" eb="53">
      <t>リョウ</t>
    </rPh>
    <rPh sb="54" eb="56">
      <t>リョウキン</t>
    </rPh>
    <rPh sb="56" eb="58">
      <t>セッテイ</t>
    </rPh>
    <rPh sb="59" eb="60">
      <t>ホウ</t>
    </rPh>
    <rPh sb="61" eb="62">
      <t>ヒク</t>
    </rPh>
    <rPh sb="64" eb="66">
      <t>シュウゼン</t>
    </rPh>
    <rPh sb="66" eb="67">
      <t>トウ</t>
    </rPh>
    <rPh sb="68" eb="70">
      <t>ハッセイ</t>
    </rPh>
    <rPh sb="72" eb="73">
      <t>タビ</t>
    </rPh>
    <rPh sb="74" eb="76">
      <t>アカジ</t>
    </rPh>
    <rPh sb="77" eb="79">
      <t>ゾウカ</t>
    </rPh>
    <rPh sb="81" eb="83">
      <t>コウゾウ</t>
    </rPh>
    <rPh sb="90" eb="93">
      <t>シュウエキテキ</t>
    </rPh>
    <rPh sb="93" eb="95">
      <t>シュウシ</t>
    </rPh>
    <rPh sb="95" eb="97">
      <t>ヒリツ</t>
    </rPh>
    <rPh sb="98" eb="100">
      <t>アッカ</t>
    </rPh>
    <rPh sb="102" eb="104">
      <t>ゲンイン</t>
    </rPh>
    <rPh sb="113" eb="115">
      <t>キギョウ</t>
    </rPh>
    <rPh sb="115" eb="116">
      <t>サイ</t>
    </rPh>
    <rPh sb="116" eb="118">
      <t>ザンダカ</t>
    </rPh>
    <rPh sb="118" eb="119">
      <t>タイ</t>
    </rPh>
    <rPh sb="119" eb="121">
      <t>ジギョウ</t>
    </rPh>
    <rPh sb="121" eb="123">
      <t>キボ</t>
    </rPh>
    <rPh sb="123" eb="125">
      <t>ヒリツ</t>
    </rPh>
    <rPh sb="127" eb="128">
      <t>アラ</t>
    </rPh>
    <rPh sb="130" eb="131">
      <t>ク</t>
    </rPh>
    <rPh sb="179" eb="181">
      <t>ケイヒ</t>
    </rPh>
    <rPh sb="181" eb="183">
      <t>カイシュウ</t>
    </rPh>
    <rPh sb="183" eb="184">
      <t>リツ</t>
    </rPh>
    <rPh sb="186" eb="188">
      <t>オスイ</t>
    </rPh>
    <rPh sb="188" eb="190">
      <t>ショリ</t>
    </rPh>
    <rPh sb="190" eb="192">
      <t>ゲンカ</t>
    </rPh>
    <rPh sb="194" eb="196">
      <t>レイワ</t>
    </rPh>
    <rPh sb="197" eb="199">
      <t>ネンド</t>
    </rPh>
    <rPh sb="202" eb="204">
      <t>タントウ</t>
    </rPh>
    <rPh sb="204" eb="206">
      <t>ショクイン</t>
    </rPh>
    <rPh sb="207" eb="209">
      <t>キュウリョウ</t>
    </rPh>
    <rPh sb="209" eb="210">
      <t>トウ</t>
    </rPh>
    <rPh sb="211" eb="213">
      <t>イッパン</t>
    </rPh>
    <rPh sb="213" eb="215">
      <t>カイケイ</t>
    </rPh>
    <rPh sb="216" eb="218">
      <t>シシュツ</t>
    </rPh>
    <rPh sb="226" eb="228">
      <t>レイワ</t>
    </rPh>
    <rPh sb="229" eb="230">
      <t>ネン</t>
    </rPh>
    <rPh sb="230" eb="231">
      <t>ド</t>
    </rPh>
    <rPh sb="233" eb="235">
      <t>トウガイ</t>
    </rPh>
    <rPh sb="235" eb="237">
      <t>トクベツ</t>
    </rPh>
    <rPh sb="237" eb="239">
      <t>カイケイ</t>
    </rPh>
    <rPh sb="241" eb="243">
      <t>シシュツ</t>
    </rPh>
    <rPh sb="244" eb="246">
      <t>ヘンコウ</t>
    </rPh>
    <rPh sb="250" eb="252">
      <t>オスイ</t>
    </rPh>
    <rPh sb="252" eb="254">
      <t>ショリ</t>
    </rPh>
    <rPh sb="254" eb="255">
      <t>ヒ</t>
    </rPh>
    <rPh sb="256" eb="258">
      <t>ゾウカ</t>
    </rPh>
    <rPh sb="260" eb="262">
      <t>ケイヒ</t>
    </rPh>
    <rPh sb="262" eb="264">
      <t>カイシュウ</t>
    </rPh>
    <rPh sb="264" eb="265">
      <t>リツ</t>
    </rPh>
    <rPh sb="266" eb="268">
      <t>オスイ</t>
    </rPh>
    <rPh sb="268" eb="270">
      <t>ショリ</t>
    </rPh>
    <rPh sb="270" eb="272">
      <t>ゲンカ</t>
    </rPh>
    <rPh sb="273" eb="275">
      <t>アッカ</t>
    </rPh>
    <rPh sb="287" eb="289">
      <t>トウガイ</t>
    </rPh>
    <rPh sb="289" eb="291">
      <t>カイケイ</t>
    </rPh>
    <rPh sb="295" eb="298">
      <t>ジョウカソウ</t>
    </rPh>
    <rPh sb="299" eb="300">
      <t>スベ</t>
    </rPh>
    <rPh sb="301" eb="303">
      <t>コベツ</t>
    </rPh>
    <rPh sb="303" eb="305">
      <t>セッチ</t>
    </rPh>
    <rPh sb="309" eb="311">
      <t>セッチ</t>
    </rPh>
    <rPh sb="315" eb="317">
      <t>カダイ</t>
    </rPh>
    <rPh sb="318" eb="320">
      <t>ショリ</t>
    </rPh>
    <rPh sb="320" eb="322">
      <t>ノウリョク</t>
    </rPh>
    <rPh sb="323" eb="326">
      <t>ジョウカソウ</t>
    </rPh>
    <rPh sb="327" eb="328">
      <t>ナ</t>
    </rPh>
    <rPh sb="334" eb="337">
      <t>シヨウリツ</t>
    </rPh>
    <rPh sb="338" eb="340">
      <t>ゾウゲン</t>
    </rPh>
    <rPh sb="341" eb="343">
      <t>カテイ</t>
    </rPh>
    <rPh sb="347" eb="349">
      <t>シヨウ</t>
    </rPh>
    <rPh sb="349" eb="351">
      <t>スイリョウ</t>
    </rPh>
    <rPh sb="352" eb="354">
      <t>ゾウゲン</t>
    </rPh>
    <rPh sb="365" eb="367">
      <t>トクダン</t>
    </rPh>
    <rPh sb="368" eb="370">
      <t>カイゼン</t>
    </rPh>
    <rPh sb="371" eb="372">
      <t>ヨウ</t>
    </rPh>
    <rPh sb="378" eb="380">
      <t>スイセン</t>
    </rPh>
    <rPh sb="380" eb="381">
      <t>カ</t>
    </rPh>
    <rPh sb="381" eb="382">
      <t>リツ</t>
    </rPh>
    <rPh sb="384" eb="387">
      <t>ゼンネンド</t>
    </rPh>
    <rPh sb="389" eb="391">
      <t>ゲンザイ</t>
    </rPh>
    <rPh sb="391" eb="393">
      <t>ショリ</t>
    </rPh>
    <rPh sb="393" eb="395">
      <t>クイキ</t>
    </rPh>
    <rPh sb="395" eb="396">
      <t>ナイ</t>
    </rPh>
    <rPh sb="396" eb="398">
      <t>ジンコウ</t>
    </rPh>
    <rPh sb="399" eb="401">
      <t>サンシュツ</t>
    </rPh>
    <rPh sb="402" eb="403">
      <t>アヤマ</t>
    </rPh>
    <rPh sb="408" eb="410">
      <t>テキセイ</t>
    </rPh>
    <rPh sb="411" eb="413">
      <t>サンシュツ</t>
    </rPh>
    <rPh sb="418" eb="420">
      <t>スイセン</t>
    </rPh>
    <rPh sb="420" eb="421">
      <t>カ</t>
    </rPh>
    <rPh sb="421" eb="422">
      <t>リツ</t>
    </rPh>
    <rPh sb="423" eb="425">
      <t>アッカ</t>
    </rPh>
    <rPh sb="432" eb="434">
      <t>トウガイ</t>
    </rPh>
    <rPh sb="434" eb="436">
      <t>ジギョウ</t>
    </rPh>
    <rPh sb="437" eb="439">
      <t>コウキョウ</t>
    </rPh>
    <rPh sb="439" eb="442">
      <t>ゲスイドウ</t>
    </rPh>
    <rPh sb="442" eb="444">
      <t>ジギョウ</t>
    </rPh>
    <rPh sb="444" eb="445">
      <t>トウ</t>
    </rPh>
    <rPh sb="447" eb="448">
      <t>コト</t>
    </rPh>
    <rPh sb="451" eb="454">
      <t>ジョウカソウ</t>
    </rPh>
    <rPh sb="455" eb="457">
      <t>セッチ</t>
    </rPh>
    <rPh sb="458" eb="460">
      <t>コベツ</t>
    </rPh>
    <rPh sb="461" eb="462">
      <t>オコナ</t>
    </rPh>
    <rPh sb="470" eb="472">
      <t>セッチ</t>
    </rPh>
    <rPh sb="479" eb="482">
      <t>スイセンカ</t>
    </rPh>
    <rPh sb="493" eb="495">
      <t>トクダン</t>
    </rPh>
    <rPh sb="496" eb="498">
      <t>カイゼン</t>
    </rPh>
    <rPh sb="499" eb="500">
      <t>ヨウ</t>
    </rPh>
    <phoneticPr fontId="1"/>
  </si>
  <si>
    <r>
      <t>　企業債の償還を一般会計が負担することを明確化することで歳入の増加があった一方で、職員給与を当該会計で計上することになったことで支出の増加及びこれに対する基準外繰入金が増加し、経費回収率が悪化した。</t>
    </r>
    <r>
      <rPr>
        <sz val="11"/>
        <color theme="1"/>
        <rFont val="ＭＳ ゴシック"/>
        <family val="3"/>
        <charset val="128"/>
      </rPr>
      <t xml:space="preserve">
　また、令和6年度の公営企業会計適用後については、減価償却費の計上によって基準内繰入金が相当程度減少する見込みであるため、経営状況改善のために料金改定を予定している。
　料金改定は、他の汚水処理会計を含めて料金体系を見直す予定であり、令和5年度に適正な使用料の算定を行い、令和6年度に料金改定審議会及び議会への議案提出を経て、令和7年度から使用料の改定を行う予定である。
　事業を開始して16年目を迎え、設備の修繕が増加傾向にあるため、今後も老朽化対策として設備の改善に努めていく。
　今後は経営基盤の強化と財政マネジメントの向上に努めていく。</t>
    </r>
    <rPh sb="1" eb="3">
      <t>キギョウ</t>
    </rPh>
    <rPh sb="3" eb="4">
      <t>サイ</t>
    </rPh>
    <rPh sb="5" eb="7">
      <t>ショウカン</t>
    </rPh>
    <rPh sb="8" eb="10">
      <t>イッパン</t>
    </rPh>
    <rPh sb="10" eb="12">
      <t>カイケイ</t>
    </rPh>
    <rPh sb="13" eb="15">
      <t>フタン</t>
    </rPh>
    <rPh sb="20" eb="23">
      <t>メイカクカ</t>
    </rPh>
    <rPh sb="28" eb="30">
      <t>サイニュウ</t>
    </rPh>
    <rPh sb="31" eb="33">
      <t>ゾウカ</t>
    </rPh>
    <rPh sb="37" eb="39">
      <t>イッポウ</t>
    </rPh>
    <rPh sb="41" eb="43">
      <t>ショクイン</t>
    </rPh>
    <rPh sb="43" eb="45">
      <t>キュウヨ</t>
    </rPh>
    <rPh sb="46" eb="48">
      <t>トウガイ</t>
    </rPh>
    <rPh sb="48" eb="50">
      <t>カイケイ</t>
    </rPh>
    <rPh sb="51" eb="53">
      <t>ケイジョウ</t>
    </rPh>
    <rPh sb="64" eb="66">
      <t>シシュツ</t>
    </rPh>
    <rPh sb="67" eb="69">
      <t>ゾウカ</t>
    </rPh>
    <rPh sb="69" eb="70">
      <t>オヨ</t>
    </rPh>
    <rPh sb="74" eb="75">
      <t>タイ</t>
    </rPh>
    <rPh sb="77" eb="79">
      <t>キジュン</t>
    </rPh>
    <rPh sb="79" eb="80">
      <t>ガイ</t>
    </rPh>
    <rPh sb="80" eb="82">
      <t>クリイレ</t>
    </rPh>
    <rPh sb="82" eb="83">
      <t>キン</t>
    </rPh>
    <rPh sb="84" eb="86">
      <t>ゾウカ</t>
    </rPh>
    <rPh sb="88" eb="90">
      <t>ケイヒ</t>
    </rPh>
    <rPh sb="90" eb="92">
      <t>カイシュウ</t>
    </rPh>
    <rPh sb="92" eb="93">
      <t>リツ</t>
    </rPh>
    <rPh sb="94" eb="96">
      <t>アッカ</t>
    </rPh>
    <rPh sb="104" eb="106">
      <t>レイワ</t>
    </rPh>
    <rPh sb="107" eb="109">
      <t>ネンド</t>
    </rPh>
    <rPh sb="110" eb="112">
      <t>コウエイ</t>
    </rPh>
    <rPh sb="112" eb="114">
      <t>キギョウ</t>
    </rPh>
    <rPh sb="114" eb="116">
      <t>カイケイ</t>
    </rPh>
    <rPh sb="116" eb="118">
      <t>テキヨウ</t>
    </rPh>
    <rPh sb="118" eb="119">
      <t>ゴ</t>
    </rPh>
    <rPh sb="125" eb="127">
      <t>ゲンカ</t>
    </rPh>
    <rPh sb="127" eb="129">
      <t>ショウキャク</t>
    </rPh>
    <rPh sb="129" eb="130">
      <t>ヒ</t>
    </rPh>
    <rPh sb="131" eb="133">
      <t>ケイジョウ</t>
    </rPh>
    <rPh sb="137" eb="140">
      <t>キジュンナイ</t>
    </rPh>
    <rPh sb="140" eb="142">
      <t>クリイレ</t>
    </rPh>
    <rPh sb="142" eb="143">
      <t>キン</t>
    </rPh>
    <rPh sb="144" eb="146">
      <t>ソウトウ</t>
    </rPh>
    <rPh sb="146" eb="148">
      <t>テイド</t>
    </rPh>
    <rPh sb="148" eb="150">
      <t>ゲンショウ</t>
    </rPh>
    <rPh sb="152" eb="154">
      <t>ミコ</t>
    </rPh>
    <rPh sb="161" eb="163">
      <t>ケイエイ</t>
    </rPh>
    <rPh sb="163" eb="165">
      <t>ジョウキョウ</t>
    </rPh>
    <rPh sb="165" eb="167">
      <t>カイゼン</t>
    </rPh>
    <rPh sb="171" eb="173">
      <t>リョウキン</t>
    </rPh>
    <rPh sb="173" eb="175">
      <t>カイテイ</t>
    </rPh>
    <rPh sb="176" eb="178">
      <t>ヨテイ</t>
    </rPh>
    <rPh sb="185" eb="187">
      <t>リョウキン</t>
    </rPh>
    <rPh sb="187" eb="189">
      <t>カイテイ</t>
    </rPh>
    <rPh sb="191" eb="192">
      <t>ホカ</t>
    </rPh>
    <rPh sb="193" eb="195">
      <t>オスイ</t>
    </rPh>
    <rPh sb="195" eb="197">
      <t>ショリ</t>
    </rPh>
    <rPh sb="197" eb="199">
      <t>カイケイ</t>
    </rPh>
    <rPh sb="200" eb="201">
      <t>フク</t>
    </rPh>
    <rPh sb="203" eb="205">
      <t>リョウキン</t>
    </rPh>
    <rPh sb="205" eb="207">
      <t>タイケイ</t>
    </rPh>
    <rPh sb="208" eb="210">
      <t>ミナオ</t>
    </rPh>
    <rPh sb="211" eb="213">
      <t>ヨテイ</t>
    </rPh>
    <rPh sb="217" eb="219">
      <t>レイワ</t>
    </rPh>
    <rPh sb="220" eb="222">
      <t>ネンド</t>
    </rPh>
    <rPh sb="223" eb="225">
      <t>テキセイ</t>
    </rPh>
    <rPh sb="226" eb="229">
      <t>シヨウリョウ</t>
    </rPh>
    <rPh sb="230" eb="232">
      <t>サンテイ</t>
    </rPh>
    <rPh sb="233" eb="234">
      <t>オコナ</t>
    </rPh>
    <rPh sb="236" eb="238">
      <t>レイワ</t>
    </rPh>
    <rPh sb="239" eb="241">
      <t>ネンド</t>
    </rPh>
    <rPh sb="242" eb="244">
      <t>リョウキン</t>
    </rPh>
    <rPh sb="244" eb="246">
      <t>カイテイ</t>
    </rPh>
    <rPh sb="246" eb="249">
      <t>シンギカイ</t>
    </rPh>
    <rPh sb="249" eb="250">
      <t>オヨ</t>
    </rPh>
    <rPh sb="251" eb="253">
      <t>ギカイ</t>
    </rPh>
    <rPh sb="255" eb="257">
      <t>ギアン</t>
    </rPh>
    <rPh sb="257" eb="259">
      <t>テイシュツ</t>
    </rPh>
    <rPh sb="260" eb="261">
      <t>ヘ</t>
    </rPh>
    <rPh sb="263" eb="265">
      <t>レイワ</t>
    </rPh>
    <rPh sb="266" eb="268">
      <t>ネンド</t>
    </rPh>
    <rPh sb="270" eb="273">
      <t>シヨウリョウ</t>
    </rPh>
    <rPh sb="274" eb="276">
      <t>カイテイ</t>
    </rPh>
    <rPh sb="277" eb="278">
      <t>オコナ</t>
    </rPh>
    <rPh sb="279" eb="281">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</si>
</sst>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96-4E96-ACE7-A18181C6FA2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A96-4E96-ACE7-A18181C6FA2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76.98</c:v>
                </c:pt>
                <c:pt idx="1">
                  <c:v>77.239999999999995</c:v>
                </c:pt>
                <c:pt idx="2">
                  <c:v>70.459999999999994</c:v>
                </c:pt>
                <c:pt idx="3">
                  <c:v>54.73</c:v>
                </c:pt>
                <c:pt idx="4">
                  <c:v>54.3</c:v>
                </c:pt>
              </c:numCache>
            </c:numRef>
          </c:val>
          <c:extLst>
            <c:ext xmlns:c16="http://schemas.microsoft.com/office/drawing/2014/chart" uri="{C3380CC4-5D6E-409C-BE32-E72D297353CC}">
              <c16:uniqueId val="{00000000-07D0-4280-9CBA-D8562D432A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07D0-4280-9CBA-D8562D432A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98.3</c:v>
                </c:pt>
                <c:pt idx="1">
                  <c:v>97.48</c:v>
                </c:pt>
                <c:pt idx="2">
                  <c:v>99.23</c:v>
                </c:pt>
                <c:pt idx="3">
                  <c:v>99.27</c:v>
                </c:pt>
                <c:pt idx="4">
                  <c:v>28.36</c:v>
                </c:pt>
              </c:numCache>
            </c:numRef>
          </c:val>
          <c:extLst>
            <c:ext xmlns:c16="http://schemas.microsoft.com/office/drawing/2014/chart" uri="{C3380CC4-5D6E-409C-BE32-E72D297353CC}">
              <c16:uniqueId val="{00000000-944F-4322-A033-EC7B6F4304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944F-4322-A033-EC7B6F4304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97.32</c:v>
                </c:pt>
                <c:pt idx="1">
                  <c:v>77.89</c:v>
                </c:pt>
                <c:pt idx="2">
                  <c:v>88.66</c:v>
                </c:pt>
                <c:pt idx="3">
                  <c:v>84.85</c:v>
                </c:pt>
                <c:pt idx="4">
                  <c:v>89.68</c:v>
                </c:pt>
              </c:numCache>
            </c:numRef>
          </c:val>
          <c:extLst>
            <c:ext xmlns:c16="http://schemas.microsoft.com/office/drawing/2014/chart" uri="{C3380CC4-5D6E-409C-BE32-E72D297353CC}">
              <c16:uniqueId val="{00000000-060A-4F78-8710-449E14A05C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0A-4F78-8710-449E14A05C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7D-4032-A51B-8AE32F4A9C7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7D-4032-A51B-8AE32F4A9C7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AF-40C5-BE13-232C2BDE86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AF-40C5-BE13-232C2BDE86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FC-45D7-9BB6-CBB48C28156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FC-45D7-9BB6-CBB48C28156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A-4ADC-86CA-63DD5DB6B0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A-4ADC-86CA-63DD5DB6B0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1338.77</c:v>
                </c:pt>
                <c:pt idx="1">
                  <c:v>1322.44</c:v>
                </c:pt>
                <c:pt idx="2">
                  <c:v>1297.5999999999999</c:v>
                </c:pt>
                <c:pt idx="3">
                  <c:v>1340.35</c:v>
                </c:pt>
                <c:pt idx="4" formatCode="#,##0.00;&quot;△&quot;#,##0.00">
                  <c:v>0</c:v>
                </c:pt>
              </c:numCache>
            </c:numRef>
          </c:val>
          <c:extLst>
            <c:ext xmlns:c16="http://schemas.microsoft.com/office/drawing/2014/chart" uri="{C3380CC4-5D6E-409C-BE32-E72D297353CC}">
              <c16:uniqueId val="{00000000-85FE-40BD-98CD-4C5B69B8CE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85FE-40BD-98CD-4C5B69B8CE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59.8</c:v>
                </c:pt>
                <c:pt idx="1">
                  <c:v>75.7</c:v>
                </c:pt>
                <c:pt idx="2">
                  <c:v>83.03</c:v>
                </c:pt>
                <c:pt idx="3">
                  <c:v>63.49</c:v>
                </c:pt>
                <c:pt idx="4">
                  <c:v>46.14</c:v>
                </c:pt>
              </c:numCache>
            </c:numRef>
          </c:val>
          <c:extLst>
            <c:ext xmlns:c16="http://schemas.microsoft.com/office/drawing/2014/chart" uri="{C3380CC4-5D6E-409C-BE32-E72D297353CC}">
              <c16:uniqueId val="{00000000-7CED-4C33-BA2D-9C1DB26B47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7CED-4C33-BA2D-9C1DB26B47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187.97</c:v>
                </c:pt>
                <c:pt idx="1">
                  <c:v>150</c:v>
                </c:pt>
                <c:pt idx="2">
                  <c:v>150</c:v>
                </c:pt>
                <c:pt idx="3">
                  <c:v>253.35</c:v>
                </c:pt>
                <c:pt idx="4">
                  <c:v>362.33</c:v>
                </c:pt>
              </c:numCache>
            </c:numRef>
          </c:val>
          <c:extLst>
            <c:ext xmlns:c16="http://schemas.microsoft.com/office/drawing/2014/chart" uri="{C3380CC4-5D6E-409C-BE32-E72D297353CC}">
              <c16:uniqueId val="{00000000-0645-47A9-9608-F6B578C021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0645-47A9-9608-F6B578C021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【310.14】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【83.38】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【56.80】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【286.17】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【57.71】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6" sqref="B6:AC6"/>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7" t="s">
        <v>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2">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2">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綾町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3</v>
      </c>
      <c r="C7" s="30"/>
      <c r="D7" s="30"/>
      <c r="E7" s="30"/>
      <c r="F7" s="30"/>
      <c r="G7" s="30"/>
      <c r="H7" s="30"/>
      <c r="I7" s="30" t="s">
        <v>13</v>
      </c>
      <c r="J7" s="30"/>
      <c r="K7" s="30"/>
      <c r="L7" s="30"/>
      <c r="M7" s="30"/>
      <c r="N7" s="30"/>
      <c r="O7" s="30"/>
      <c r="P7" s="30" t="s">
        <v>4</v>
      </c>
      <c r="Q7" s="30"/>
      <c r="R7" s="30"/>
      <c r="S7" s="30"/>
      <c r="T7" s="30"/>
      <c r="U7" s="30"/>
      <c r="V7" s="30"/>
      <c r="W7" s="30" t="s">
        <v>15</v>
      </c>
      <c r="X7" s="30"/>
      <c r="Y7" s="30"/>
      <c r="Z7" s="30"/>
      <c r="AA7" s="30"/>
      <c r="AB7" s="30"/>
      <c r="AC7" s="30"/>
      <c r="AD7" s="30" t="s">
        <v>8</v>
      </c>
      <c r="AE7" s="30"/>
      <c r="AF7" s="30"/>
      <c r="AG7" s="30"/>
      <c r="AH7" s="30"/>
      <c r="AI7" s="30"/>
      <c r="AJ7" s="30"/>
      <c r="AK7" s="3"/>
      <c r="AL7" s="30" t="s">
        <v>17</v>
      </c>
      <c r="AM7" s="30"/>
      <c r="AN7" s="30"/>
      <c r="AO7" s="30"/>
      <c r="AP7" s="30"/>
      <c r="AQ7" s="30"/>
      <c r="AR7" s="30"/>
      <c r="AS7" s="30"/>
      <c r="AT7" s="30" t="s">
        <v>9</v>
      </c>
      <c r="AU7" s="30"/>
      <c r="AV7" s="30"/>
      <c r="AW7" s="30"/>
      <c r="AX7" s="30"/>
      <c r="AY7" s="30"/>
      <c r="AZ7" s="30"/>
      <c r="BA7" s="30"/>
      <c r="BB7" s="30" t="s">
        <v>18</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K3</v>
      </c>
      <c r="X8" s="34"/>
      <c r="Y8" s="34"/>
      <c r="Z8" s="34"/>
      <c r="AA8" s="34"/>
      <c r="AB8" s="34"/>
      <c r="AC8" s="34"/>
      <c r="AD8" s="35" t="str">
        <f>データ!$M$6</f>
        <v>非設置</v>
      </c>
      <c r="AE8" s="35"/>
      <c r="AF8" s="35"/>
      <c r="AG8" s="35"/>
      <c r="AH8" s="35"/>
      <c r="AI8" s="35"/>
      <c r="AJ8" s="35"/>
      <c r="AK8" s="3"/>
      <c r="AL8" s="36">
        <f>データ!S6</f>
        <v>7112</v>
      </c>
      <c r="AM8" s="36"/>
      <c r="AN8" s="36"/>
      <c r="AO8" s="36"/>
      <c r="AP8" s="36"/>
      <c r="AQ8" s="36"/>
      <c r="AR8" s="36"/>
      <c r="AS8" s="36"/>
      <c r="AT8" s="37">
        <f>データ!T6</f>
        <v>95.19</v>
      </c>
      <c r="AU8" s="37"/>
      <c r="AV8" s="37"/>
      <c r="AW8" s="37"/>
      <c r="AX8" s="37"/>
      <c r="AY8" s="37"/>
      <c r="AZ8" s="37"/>
      <c r="BA8" s="37"/>
      <c r="BB8" s="37">
        <f>データ!U6</f>
        <v>74.709999999999994</v>
      </c>
      <c r="BC8" s="37"/>
      <c r="BD8" s="37"/>
      <c r="BE8" s="37"/>
      <c r="BF8" s="37"/>
      <c r="BG8" s="37"/>
      <c r="BH8" s="37"/>
      <c r="BI8" s="37"/>
      <c r="BJ8" s="3"/>
      <c r="BK8" s="3"/>
      <c r="BL8" s="38" t="s">
        <v>14</v>
      </c>
      <c r="BM8" s="39"/>
      <c r="BN8" s="40" t="s">
        <v>22</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25</v>
      </c>
      <c r="J9" s="30"/>
      <c r="K9" s="30"/>
      <c r="L9" s="30"/>
      <c r="M9" s="30"/>
      <c r="N9" s="30"/>
      <c r="O9" s="30"/>
      <c r="P9" s="30" t="s">
        <v>27</v>
      </c>
      <c r="Q9" s="30"/>
      <c r="R9" s="30"/>
      <c r="S9" s="30"/>
      <c r="T9" s="30"/>
      <c r="U9" s="30"/>
      <c r="V9" s="30"/>
      <c r="W9" s="30" t="s">
        <v>30</v>
      </c>
      <c r="X9" s="30"/>
      <c r="Y9" s="30"/>
      <c r="Z9" s="30"/>
      <c r="AA9" s="30"/>
      <c r="AB9" s="30"/>
      <c r="AC9" s="30"/>
      <c r="AD9" s="30" t="s">
        <v>24</v>
      </c>
      <c r="AE9" s="30"/>
      <c r="AF9" s="30"/>
      <c r="AG9" s="30"/>
      <c r="AH9" s="30"/>
      <c r="AI9" s="30"/>
      <c r="AJ9" s="30"/>
      <c r="AK9" s="3"/>
      <c r="AL9" s="30" t="s">
        <v>32</v>
      </c>
      <c r="AM9" s="30"/>
      <c r="AN9" s="30"/>
      <c r="AO9" s="30"/>
      <c r="AP9" s="30"/>
      <c r="AQ9" s="30"/>
      <c r="AR9" s="30"/>
      <c r="AS9" s="30"/>
      <c r="AT9" s="30" t="s">
        <v>33</v>
      </c>
      <c r="AU9" s="30"/>
      <c r="AV9" s="30"/>
      <c r="AW9" s="30"/>
      <c r="AX9" s="30"/>
      <c r="AY9" s="30"/>
      <c r="AZ9" s="30"/>
      <c r="BA9" s="30"/>
      <c r="BB9" s="30" t="s">
        <v>34</v>
      </c>
      <c r="BC9" s="30"/>
      <c r="BD9" s="30"/>
      <c r="BE9" s="30"/>
      <c r="BF9" s="30"/>
      <c r="BG9" s="30"/>
      <c r="BH9" s="30"/>
      <c r="BI9" s="30"/>
      <c r="BJ9" s="3"/>
      <c r="BK9" s="3"/>
      <c r="BL9" s="42" t="s">
        <v>37</v>
      </c>
      <c r="BM9" s="43"/>
      <c r="BN9" s="44" t="s">
        <v>38</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39.950000000000003</v>
      </c>
      <c r="Q10" s="37"/>
      <c r="R10" s="37"/>
      <c r="S10" s="37"/>
      <c r="T10" s="37"/>
      <c r="U10" s="37"/>
      <c r="V10" s="37"/>
      <c r="W10" s="37">
        <f>データ!Q6</f>
        <v>100</v>
      </c>
      <c r="X10" s="37"/>
      <c r="Y10" s="37"/>
      <c r="Z10" s="37"/>
      <c r="AA10" s="37"/>
      <c r="AB10" s="37"/>
      <c r="AC10" s="37"/>
      <c r="AD10" s="36">
        <f>データ!R6</f>
        <v>2930</v>
      </c>
      <c r="AE10" s="36"/>
      <c r="AF10" s="36"/>
      <c r="AG10" s="36"/>
      <c r="AH10" s="36"/>
      <c r="AI10" s="36"/>
      <c r="AJ10" s="36"/>
      <c r="AK10" s="2"/>
      <c r="AL10" s="36">
        <f>データ!V6</f>
        <v>2831</v>
      </c>
      <c r="AM10" s="36"/>
      <c r="AN10" s="36"/>
      <c r="AO10" s="36"/>
      <c r="AP10" s="36"/>
      <c r="AQ10" s="36"/>
      <c r="AR10" s="36"/>
      <c r="AS10" s="36"/>
      <c r="AT10" s="37">
        <f>データ!W6</f>
        <v>2.2000000000000002</v>
      </c>
      <c r="AU10" s="37"/>
      <c r="AV10" s="37"/>
      <c r="AW10" s="37"/>
      <c r="AX10" s="37"/>
      <c r="AY10" s="37"/>
      <c r="AZ10" s="37"/>
      <c r="BA10" s="37"/>
      <c r="BB10" s="37">
        <f>データ!X6</f>
        <v>1286.82</v>
      </c>
      <c r="BC10" s="37"/>
      <c r="BD10" s="37"/>
      <c r="BE10" s="37"/>
      <c r="BF10" s="37"/>
      <c r="BG10" s="37"/>
      <c r="BH10" s="37"/>
      <c r="BI10" s="37"/>
      <c r="BJ10" s="2"/>
      <c r="BK10" s="2"/>
      <c r="BL10" s="79" t="s">
        <v>40</v>
      </c>
      <c r="BM10" s="80"/>
      <c r="BN10" s="81" t="s">
        <v>7</v>
      </c>
      <c r="BO10" s="81"/>
      <c r="BP10" s="81"/>
      <c r="BQ10" s="81"/>
      <c r="BR10" s="81"/>
      <c r="BS10" s="81"/>
      <c r="BT10" s="81"/>
      <c r="BU10" s="81"/>
      <c r="BV10" s="81"/>
      <c r="BW10" s="81"/>
      <c r="BX10" s="81"/>
      <c r="BY10" s="8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41</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29</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43</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114</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44</v>
      </c>
      <c r="BM45" s="57"/>
      <c r="BN45" s="57"/>
      <c r="BO45" s="57"/>
      <c r="BP45" s="57"/>
      <c r="BQ45" s="57"/>
      <c r="BR45" s="57"/>
      <c r="BS45" s="57"/>
      <c r="BT45" s="57"/>
      <c r="BU45" s="57"/>
      <c r="BV45" s="57"/>
      <c r="BW45" s="57"/>
      <c r="BX45" s="57"/>
      <c r="BY45" s="57"/>
      <c r="BZ45" s="5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8" t="s">
        <v>113</v>
      </c>
      <c r="BM47" s="69"/>
      <c r="BN47" s="69"/>
      <c r="BO47" s="69"/>
      <c r="BP47" s="69"/>
      <c r="BQ47" s="69"/>
      <c r="BR47" s="69"/>
      <c r="BS47" s="69"/>
      <c r="BT47" s="69"/>
      <c r="BU47" s="69"/>
      <c r="BV47" s="69"/>
      <c r="BW47" s="69"/>
      <c r="BX47" s="69"/>
      <c r="BY47" s="69"/>
      <c r="BZ47" s="7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8"/>
      <c r="BM48" s="69"/>
      <c r="BN48" s="69"/>
      <c r="BO48" s="69"/>
      <c r="BP48" s="69"/>
      <c r="BQ48" s="69"/>
      <c r="BR48" s="69"/>
      <c r="BS48" s="69"/>
      <c r="BT48" s="69"/>
      <c r="BU48" s="69"/>
      <c r="BV48" s="69"/>
      <c r="BW48" s="69"/>
      <c r="BX48" s="69"/>
      <c r="BY48" s="69"/>
      <c r="BZ48" s="7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8"/>
      <c r="BM49" s="69"/>
      <c r="BN49" s="69"/>
      <c r="BO49" s="69"/>
      <c r="BP49" s="69"/>
      <c r="BQ49" s="69"/>
      <c r="BR49" s="69"/>
      <c r="BS49" s="69"/>
      <c r="BT49" s="69"/>
      <c r="BU49" s="69"/>
      <c r="BV49" s="69"/>
      <c r="BW49" s="69"/>
      <c r="BX49" s="69"/>
      <c r="BY49" s="69"/>
      <c r="BZ49" s="7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8"/>
      <c r="BM50" s="69"/>
      <c r="BN50" s="69"/>
      <c r="BO50" s="69"/>
      <c r="BP50" s="69"/>
      <c r="BQ50" s="69"/>
      <c r="BR50" s="69"/>
      <c r="BS50" s="69"/>
      <c r="BT50" s="69"/>
      <c r="BU50" s="69"/>
      <c r="BV50" s="69"/>
      <c r="BW50" s="69"/>
      <c r="BX50" s="69"/>
      <c r="BY50" s="69"/>
      <c r="BZ50" s="7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8"/>
      <c r="BM51" s="69"/>
      <c r="BN51" s="69"/>
      <c r="BO51" s="69"/>
      <c r="BP51" s="69"/>
      <c r="BQ51" s="69"/>
      <c r="BR51" s="69"/>
      <c r="BS51" s="69"/>
      <c r="BT51" s="69"/>
      <c r="BU51" s="69"/>
      <c r="BV51" s="69"/>
      <c r="BW51" s="69"/>
      <c r="BX51" s="69"/>
      <c r="BY51" s="69"/>
      <c r="BZ51" s="7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8"/>
      <c r="BM52" s="69"/>
      <c r="BN52" s="69"/>
      <c r="BO52" s="69"/>
      <c r="BP52" s="69"/>
      <c r="BQ52" s="69"/>
      <c r="BR52" s="69"/>
      <c r="BS52" s="69"/>
      <c r="BT52" s="69"/>
      <c r="BU52" s="69"/>
      <c r="BV52" s="69"/>
      <c r="BW52" s="69"/>
      <c r="BX52" s="69"/>
      <c r="BY52" s="69"/>
      <c r="BZ52" s="7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8"/>
      <c r="BM53" s="69"/>
      <c r="BN53" s="69"/>
      <c r="BO53" s="69"/>
      <c r="BP53" s="69"/>
      <c r="BQ53" s="69"/>
      <c r="BR53" s="69"/>
      <c r="BS53" s="69"/>
      <c r="BT53" s="69"/>
      <c r="BU53" s="69"/>
      <c r="BV53" s="69"/>
      <c r="BW53" s="69"/>
      <c r="BX53" s="69"/>
      <c r="BY53" s="69"/>
      <c r="BZ53" s="7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8"/>
      <c r="BM54" s="69"/>
      <c r="BN54" s="69"/>
      <c r="BO54" s="69"/>
      <c r="BP54" s="69"/>
      <c r="BQ54" s="69"/>
      <c r="BR54" s="69"/>
      <c r="BS54" s="69"/>
      <c r="BT54" s="69"/>
      <c r="BU54" s="69"/>
      <c r="BV54" s="69"/>
      <c r="BW54" s="69"/>
      <c r="BX54" s="69"/>
      <c r="BY54" s="69"/>
      <c r="BZ54" s="7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8"/>
      <c r="BM55" s="69"/>
      <c r="BN55" s="69"/>
      <c r="BO55" s="69"/>
      <c r="BP55" s="69"/>
      <c r="BQ55" s="69"/>
      <c r="BR55" s="69"/>
      <c r="BS55" s="69"/>
      <c r="BT55" s="69"/>
      <c r="BU55" s="69"/>
      <c r="BV55" s="69"/>
      <c r="BW55" s="69"/>
      <c r="BX55" s="69"/>
      <c r="BY55" s="69"/>
      <c r="BZ55" s="70"/>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8"/>
      <c r="BM56" s="69"/>
      <c r="BN56" s="69"/>
      <c r="BO56" s="69"/>
      <c r="BP56" s="69"/>
      <c r="BQ56" s="69"/>
      <c r="BR56" s="69"/>
      <c r="BS56" s="69"/>
      <c r="BT56" s="69"/>
      <c r="BU56" s="69"/>
      <c r="BV56" s="69"/>
      <c r="BW56" s="69"/>
      <c r="BX56" s="69"/>
      <c r="BY56" s="69"/>
      <c r="BZ56" s="70"/>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8"/>
      <c r="BM57" s="69"/>
      <c r="BN57" s="69"/>
      <c r="BO57" s="69"/>
      <c r="BP57" s="69"/>
      <c r="BQ57" s="69"/>
      <c r="BR57" s="69"/>
      <c r="BS57" s="69"/>
      <c r="BT57" s="69"/>
      <c r="BU57" s="69"/>
      <c r="BV57" s="69"/>
      <c r="BW57" s="69"/>
      <c r="BX57" s="69"/>
      <c r="BY57" s="69"/>
      <c r="BZ57" s="70"/>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8"/>
      <c r="BM58" s="69"/>
      <c r="BN58" s="69"/>
      <c r="BO58" s="69"/>
      <c r="BP58" s="69"/>
      <c r="BQ58" s="69"/>
      <c r="BR58" s="69"/>
      <c r="BS58" s="69"/>
      <c r="BT58" s="69"/>
      <c r="BU58" s="69"/>
      <c r="BV58" s="69"/>
      <c r="BW58" s="69"/>
      <c r="BX58" s="69"/>
      <c r="BY58" s="69"/>
      <c r="BZ58" s="70"/>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8"/>
      <c r="BM59" s="69"/>
      <c r="BN59" s="69"/>
      <c r="BO59" s="69"/>
      <c r="BP59" s="69"/>
      <c r="BQ59" s="69"/>
      <c r="BR59" s="69"/>
      <c r="BS59" s="69"/>
      <c r="BT59" s="69"/>
      <c r="BU59" s="69"/>
      <c r="BV59" s="69"/>
      <c r="BW59" s="69"/>
      <c r="BX59" s="69"/>
      <c r="BY59" s="69"/>
      <c r="BZ59" s="70"/>
    </row>
    <row r="60" spans="1:78" ht="13.5" customHeight="1" x14ac:dyDescent="0.2">
      <c r="A60" s="2"/>
      <c r="B60" s="53" t="s">
        <v>10</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8"/>
      <c r="BM60" s="69"/>
      <c r="BN60" s="69"/>
      <c r="BO60" s="69"/>
      <c r="BP60" s="69"/>
      <c r="BQ60" s="69"/>
      <c r="BR60" s="69"/>
      <c r="BS60" s="69"/>
      <c r="BT60" s="69"/>
      <c r="BU60" s="69"/>
      <c r="BV60" s="69"/>
      <c r="BW60" s="69"/>
      <c r="BX60" s="69"/>
      <c r="BY60" s="69"/>
      <c r="BZ60" s="70"/>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8"/>
      <c r="BM61" s="69"/>
      <c r="BN61" s="69"/>
      <c r="BO61" s="69"/>
      <c r="BP61" s="69"/>
      <c r="BQ61" s="69"/>
      <c r="BR61" s="69"/>
      <c r="BS61" s="69"/>
      <c r="BT61" s="69"/>
      <c r="BU61" s="69"/>
      <c r="BV61" s="69"/>
      <c r="BW61" s="69"/>
      <c r="BX61" s="69"/>
      <c r="BY61" s="69"/>
      <c r="BZ61" s="7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8"/>
      <c r="BM62" s="69"/>
      <c r="BN62" s="69"/>
      <c r="BO62" s="69"/>
      <c r="BP62" s="69"/>
      <c r="BQ62" s="69"/>
      <c r="BR62" s="69"/>
      <c r="BS62" s="69"/>
      <c r="BT62" s="69"/>
      <c r="BU62" s="69"/>
      <c r="BV62" s="69"/>
      <c r="BW62" s="69"/>
      <c r="BX62" s="69"/>
      <c r="BY62" s="69"/>
      <c r="BZ62" s="7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1"/>
      <c r="BM63" s="72"/>
      <c r="BN63" s="72"/>
      <c r="BO63" s="72"/>
      <c r="BP63" s="72"/>
      <c r="BQ63" s="72"/>
      <c r="BR63" s="72"/>
      <c r="BS63" s="72"/>
      <c r="BT63" s="72"/>
      <c r="BU63" s="72"/>
      <c r="BV63" s="72"/>
      <c r="BW63" s="72"/>
      <c r="BX63" s="72"/>
      <c r="BY63" s="72"/>
      <c r="BZ63" s="7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11</v>
      </c>
      <c r="BM64" s="57"/>
      <c r="BN64" s="57"/>
      <c r="BO64" s="57"/>
      <c r="BP64" s="57"/>
      <c r="BQ64" s="57"/>
      <c r="BR64" s="57"/>
      <c r="BS64" s="57"/>
      <c r="BT64" s="57"/>
      <c r="BU64" s="57"/>
      <c r="BV64" s="57"/>
      <c r="BW64" s="57"/>
      <c r="BX64" s="57"/>
      <c r="BY64" s="57"/>
      <c r="BZ64" s="5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8" t="s">
        <v>115</v>
      </c>
      <c r="BM66" s="74"/>
      <c r="BN66" s="74"/>
      <c r="BO66" s="74"/>
      <c r="BP66" s="74"/>
      <c r="BQ66" s="74"/>
      <c r="BR66" s="74"/>
      <c r="BS66" s="74"/>
      <c r="BT66" s="74"/>
      <c r="BU66" s="74"/>
      <c r="BV66" s="74"/>
      <c r="BW66" s="74"/>
      <c r="BX66" s="74"/>
      <c r="BY66" s="74"/>
      <c r="BZ66" s="7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8"/>
      <c r="BM67" s="74"/>
      <c r="BN67" s="74"/>
      <c r="BO67" s="74"/>
      <c r="BP67" s="74"/>
      <c r="BQ67" s="74"/>
      <c r="BR67" s="74"/>
      <c r="BS67" s="74"/>
      <c r="BT67" s="74"/>
      <c r="BU67" s="74"/>
      <c r="BV67" s="74"/>
      <c r="BW67" s="74"/>
      <c r="BX67" s="74"/>
      <c r="BY67" s="74"/>
      <c r="BZ67" s="7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8"/>
      <c r="BM68" s="74"/>
      <c r="BN68" s="74"/>
      <c r="BO68" s="74"/>
      <c r="BP68" s="74"/>
      <c r="BQ68" s="74"/>
      <c r="BR68" s="74"/>
      <c r="BS68" s="74"/>
      <c r="BT68" s="74"/>
      <c r="BU68" s="74"/>
      <c r="BV68" s="74"/>
      <c r="BW68" s="74"/>
      <c r="BX68" s="74"/>
      <c r="BY68" s="74"/>
      <c r="BZ68" s="7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8"/>
      <c r="BM69" s="74"/>
      <c r="BN69" s="74"/>
      <c r="BO69" s="74"/>
      <c r="BP69" s="74"/>
      <c r="BQ69" s="74"/>
      <c r="BR69" s="74"/>
      <c r="BS69" s="74"/>
      <c r="BT69" s="74"/>
      <c r="BU69" s="74"/>
      <c r="BV69" s="74"/>
      <c r="BW69" s="74"/>
      <c r="BX69" s="74"/>
      <c r="BY69" s="74"/>
      <c r="BZ69" s="7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8"/>
      <c r="BM70" s="74"/>
      <c r="BN70" s="74"/>
      <c r="BO70" s="74"/>
      <c r="BP70" s="74"/>
      <c r="BQ70" s="74"/>
      <c r="BR70" s="74"/>
      <c r="BS70" s="74"/>
      <c r="BT70" s="74"/>
      <c r="BU70" s="74"/>
      <c r="BV70" s="74"/>
      <c r="BW70" s="74"/>
      <c r="BX70" s="74"/>
      <c r="BY70" s="74"/>
      <c r="BZ70" s="7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8"/>
      <c r="BM71" s="74"/>
      <c r="BN71" s="74"/>
      <c r="BO71" s="74"/>
      <c r="BP71" s="74"/>
      <c r="BQ71" s="74"/>
      <c r="BR71" s="74"/>
      <c r="BS71" s="74"/>
      <c r="BT71" s="74"/>
      <c r="BU71" s="74"/>
      <c r="BV71" s="74"/>
      <c r="BW71" s="74"/>
      <c r="BX71" s="74"/>
      <c r="BY71" s="74"/>
      <c r="BZ71" s="7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8"/>
      <c r="BM72" s="74"/>
      <c r="BN72" s="74"/>
      <c r="BO72" s="74"/>
      <c r="BP72" s="74"/>
      <c r="BQ72" s="74"/>
      <c r="BR72" s="74"/>
      <c r="BS72" s="74"/>
      <c r="BT72" s="74"/>
      <c r="BU72" s="74"/>
      <c r="BV72" s="74"/>
      <c r="BW72" s="74"/>
      <c r="BX72" s="74"/>
      <c r="BY72" s="74"/>
      <c r="BZ72" s="7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8"/>
      <c r="BM73" s="74"/>
      <c r="BN73" s="74"/>
      <c r="BO73" s="74"/>
      <c r="BP73" s="74"/>
      <c r="BQ73" s="74"/>
      <c r="BR73" s="74"/>
      <c r="BS73" s="74"/>
      <c r="BT73" s="74"/>
      <c r="BU73" s="74"/>
      <c r="BV73" s="74"/>
      <c r="BW73" s="74"/>
      <c r="BX73" s="74"/>
      <c r="BY73" s="74"/>
      <c r="BZ73" s="7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8"/>
      <c r="BM74" s="74"/>
      <c r="BN74" s="74"/>
      <c r="BO74" s="74"/>
      <c r="BP74" s="74"/>
      <c r="BQ74" s="74"/>
      <c r="BR74" s="74"/>
      <c r="BS74" s="74"/>
      <c r="BT74" s="74"/>
      <c r="BU74" s="74"/>
      <c r="BV74" s="74"/>
      <c r="BW74" s="74"/>
      <c r="BX74" s="74"/>
      <c r="BY74" s="74"/>
      <c r="BZ74" s="7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8"/>
      <c r="BM75" s="74"/>
      <c r="BN75" s="74"/>
      <c r="BO75" s="74"/>
      <c r="BP75" s="74"/>
      <c r="BQ75" s="74"/>
      <c r="BR75" s="74"/>
      <c r="BS75" s="74"/>
      <c r="BT75" s="74"/>
      <c r="BU75" s="74"/>
      <c r="BV75" s="74"/>
      <c r="BW75" s="74"/>
      <c r="BX75" s="74"/>
      <c r="BY75" s="74"/>
      <c r="BZ75" s="7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8"/>
      <c r="BM76" s="74"/>
      <c r="BN76" s="74"/>
      <c r="BO76" s="74"/>
      <c r="BP76" s="74"/>
      <c r="BQ76" s="74"/>
      <c r="BR76" s="74"/>
      <c r="BS76" s="74"/>
      <c r="BT76" s="74"/>
      <c r="BU76" s="74"/>
      <c r="BV76" s="74"/>
      <c r="BW76" s="74"/>
      <c r="BX76" s="74"/>
      <c r="BY76" s="74"/>
      <c r="BZ76" s="7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8"/>
      <c r="BM77" s="74"/>
      <c r="BN77" s="74"/>
      <c r="BO77" s="74"/>
      <c r="BP77" s="74"/>
      <c r="BQ77" s="74"/>
      <c r="BR77" s="74"/>
      <c r="BS77" s="74"/>
      <c r="BT77" s="74"/>
      <c r="BU77" s="74"/>
      <c r="BV77" s="74"/>
      <c r="BW77" s="74"/>
      <c r="BX77" s="74"/>
      <c r="BY77" s="74"/>
      <c r="BZ77" s="7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8"/>
      <c r="BM78" s="74"/>
      <c r="BN78" s="74"/>
      <c r="BO78" s="74"/>
      <c r="BP78" s="74"/>
      <c r="BQ78" s="74"/>
      <c r="BR78" s="74"/>
      <c r="BS78" s="74"/>
      <c r="BT78" s="74"/>
      <c r="BU78" s="74"/>
      <c r="BV78" s="74"/>
      <c r="BW78" s="74"/>
      <c r="BX78" s="74"/>
      <c r="BY78" s="74"/>
      <c r="BZ78" s="75"/>
    </row>
    <row r="79" spans="1:78" ht="22.9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8"/>
      <c r="BM79" s="74"/>
      <c r="BN79" s="74"/>
      <c r="BO79" s="74"/>
      <c r="BP79" s="74"/>
      <c r="BQ79" s="74"/>
      <c r="BR79" s="74"/>
      <c r="BS79" s="74"/>
      <c r="BT79" s="74"/>
      <c r="BU79" s="74"/>
      <c r="BV79" s="74"/>
      <c r="BW79" s="74"/>
      <c r="BX79" s="74"/>
      <c r="BY79" s="74"/>
      <c r="BZ79" s="75"/>
    </row>
    <row r="80" spans="1:78" ht="22.9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8"/>
      <c r="BM80" s="74"/>
      <c r="BN80" s="74"/>
      <c r="BO80" s="74"/>
      <c r="BP80" s="74"/>
      <c r="BQ80" s="74"/>
      <c r="BR80" s="74"/>
      <c r="BS80" s="74"/>
      <c r="BT80" s="74"/>
      <c r="BU80" s="74"/>
      <c r="BV80" s="74"/>
      <c r="BW80" s="74"/>
      <c r="BX80" s="74"/>
      <c r="BY80" s="74"/>
      <c r="BZ80" s="75"/>
    </row>
    <row r="81" spans="1:78" ht="22.9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8"/>
      <c r="BM81" s="74"/>
      <c r="BN81" s="74"/>
      <c r="BO81" s="74"/>
      <c r="BP81" s="74"/>
      <c r="BQ81" s="74"/>
      <c r="BR81" s="74"/>
      <c r="BS81" s="74"/>
      <c r="BT81" s="74"/>
      <c r="BU81" s="74"/>
      <c r="BV81" s="74"/>
      <c r="BW81" s="74"/>
      <c r="BX81" s="74"/>
      <c r="BY81" s="74"/>
      <c r="BZ81" s="75"/>
    </row>
    <row r="82" spans="1:78" ht="22.9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6"/>
      <c r="BM82" s="77"/>
      <c r="BN82" s="77"/>
      <c r="BO82" s="77"/>
      <c r="BP82" s="77"/>
      <c r="BQ82" s="77"/>
      <c r="BR82" s="77"/>
      <c r="BS82" s="77"/>
      <c r="BT82" s="77"/>
      <c r="BU82" s="77"/>
      <c r="BV82" s="77"/>
      <c r="BW82" s="77"/>
      <c r="BX82" s="77"/>
      <c r="BY82" s="77"/>
      <c r="BZ82" s="78"/>
    </row>
    <row r="83" spans="1:78" x14ac:dyDescent="0.2">
      <c r="C83" s="46" t="s">
        <v>46</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2">
      <c r="C84" s="2"/>
    </row>
    <row r="85" spans="1:78" hidden="1" x14ac:dyDescent="0.2">
      <c r="B85" s="6" t="s">
        <v>47</v>
      </c>
      <c r="C85" s="6"/>
      <c r="D85" s="6"/>
      <c r="E85" s="6" t="s">
        <v>48</v>
      </c>
      <c r="F85" s="6" t="s">
        <v>50</v>
      </c>
      <c r="G85" s="6" t="s">
        <v>51</v>
      </c>
      <c r="H85" s="6" t="s">
        <v>45</v>
      </c>
      <c r="I85" s="6" t="s">
        <v>12</v>
      </c>
      <c r="J85" s="6" t="s">
        <v>52</v>
      </c>
      <c r="K85" s="6" t="s">
        <v>53</v>
      </c>
      <c r="L85" s="6" t="s">
        <v>35</v>
      </c>
      <c r="M85" s="6" t="s">
        <v>39</v>
      </c>
      <c r="N85" s="6" t="s">
        <v>54</v>
      </c>
      <c r="O85" s="6" t="s">
        <v>55</v>
      </c>
    </row>
    <row r="86" spans="1:78" hidden="1" x14ac:dyDescent="0.2">
      <c r="B86" s="6"/>
      <c r="C86" s="6"/>
      <c r="D86" s="6"/>
      <c r="E86" s="6" t="str">
        <f>データ!AI6</f>
        <v/>
      </c>
      <c r="F86" s="6" t="s">
        <v>42</v>
      </c>
      <c r="G86" s="6" t="s">
        <v>42</v>
      </c>
      <c r="H86" s="6" t="str">
        <f>データ!BP6</f>
        <v>【310.14】</v>
      </c>
      <c r="I86" s="6" t="str">
        <f>データ!CA6</f>
        <v>【57.71】</v>
      </c>
      <c r="J86" s="6" t="str">
        <f>データ!CL6</f>
        <v>【286.17】</v>
      </c>
      <c r="K86" s="6" t="str">
        <f>データ!CW6</f>
        <v>【56.80】</v>
      </c>
      <c r="L86" s="6" t="str">
        <f>データ!DH6</f>
        <v>【83.38】</v>
      </c>
      <c r="M86" s="6" t="s">
        <v>42</v>
      </c>
      <c r="N86" s="6" t="s">
        <v>42</v>
      </c>
      <c r="O86" s="6" t="str">
        <f>データ!EO6</f>
        <v>【-】</v>
      </c>
    </row>
  </sheetData>
  <sheetProtection algorithmName="SHA-512" hashValue="XZYw/8MT0g4ZRxq/t6J6rUsaaFakBH/VfHBTCOexX/hKQBF9EuOn5McBT4F+WrPE+xNyR4pROyX8J3Y6S81Fag==" saltValue="daTFGvuRwdheDT/viJuZH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59</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36</v>
      </c>
      <c r="C3" s="16" t="s">
        <v>61</v>
      </c>
      <c r="D3" s="16" t="s">
        <v>62</v>
      </c>
      <c r="E3" s="16" t="s">
        <v>6</v>
      </c>
      <c r="F3" s="16" t="s">
        <v>5</v>
      </c>
      <c r="G3" s="16" t="s">
        <v>26</v>
      </c>
      <c r="H3" s="83" t="s">
        <v>58</v>
      </c>
      <c r="I3" s="84"/>
      <c r="J3" s="84"/>
      <c r="K3" s="84"/>
      <c r="L3" s="84"/>
      <c r="M3" s="84"/>
      <c r="N3" s="84"/>
      <c r="O3" s="84"/>
      <c r="P3" s="84"/>
      <c r="Q3" s="84"/>
      <c r="R3" s="84"/>
      <c r="S3" s="84"/>
      <c r="T3" s="84"/>
      <c r="U3" s="84"/>
      <c r="V3" s="84"/>
      <c r="W3" s="84"/>
      <c r="X3" s="85"/>
      <c r="Y3" s="89" t="s">
        <v>56</v>
      </c>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t="s">
        <v>10</v>
      </c>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row>
    <row r="4" spans="1:145" x14ac:dyDescent="0.2">
      <c r="A4" s="14" t="s">
        <v>63</v>
      </c>
      <c r="B4" s="17"/>
      <c r="C4" s="17"/>
      <c r="D4" s="17"/>
      <c r="E4" s="17"/>
      <c r="F4" s="17"/>
      <c r="G4" s="17"/>
      <c r="H4" s="86"/>
      <c r="I4" s="87"/>
      <c r="J4" s="87"/>
      <c r="K4" s="87"/>
      <c r="L4" s="87"/>
      <c r="M4" s="87"/>
      <c r="N4" s="87"/>
      <c r="O4" s="87"/>
      <c r="P4" s="87"/>
      <c r="Q4" s="87"/>
      <c r="R4" s="87"/>
      <c r="S4" s="87"/>
      <c r="T4" s="87"/>
      <c r="U4" s="87"/>
      <c r="V4" s="87"/>
      <c r="W4" s="87"/>
      <c r="X4" s="88"/>
      <c r="Y4" s="90" t="s">
        <v>28</v>
      </c>
      <c r="Z4" s="90"/>
      <c r="AA4" s="90"/>
      <c r="AB4" s="90"/>
      <c r="AC4" s="90"/>
      <c r="AD4" s="90"/>
      <c r="AE4" s="90"/>
      <c r="AF4" s="90"/>
      <c r="AG4" s="90"/>
      <c r="AH4" s="90"/>
      <c r="AI4" s="90"/>
      <c r="AJ4" s="90" t="s">
        <v>49</v>
      </c>
      <c r="AK4" s="90"/>
      <c r="AL4" s="90"/>
      <c r="AM4" s="90"/>
      <c r="AN4" s="90"/>
      <c r="AO4" s="90"/>
      <c r="AP4" s="90"/>
      <c r="AQ4" s="90"/>
      <c r="AR4" s="90"/>
      <c r="AS4" s="90"/>
      <c r="AT4" s="90"/>
      <c r="AU4" s="90" t="s">
        <v>31</v>
      </c>
      <c r="AV4" s="90"/>
      <c r="AW4" s="90"/>
      <c r="AX4" s="90"/>
      <c r="AY4" s="90"/>
      <c r="AZ4" s="90"/>
      <c r="BA4" s="90"/>
      <c r="BB4" s="90"/>
      <c r="BC4" s="90"/>
      <c r="BD4" s="90"/>
      <c r="BE4" s="90"/>
      <c r="BF4" s="90" t="s">
        <v>65</v>
      </c>
      <c r="BG4" s="90"/>
      <c r="BH4" s="90"/>
      <c r="BI4" s="90"/>
      <c r="BJ4" s="90"/>
      <c r="BK4" s="90"/>
      <c r="BL4" s="90"/>
      <c r="BM4" s="90"/>
      <c r="BN4" s="90"/>
      <c r="BO4" s="90"/>
      <c r="BP4" s="90"/>
      <c r="BQ4" s="90" t="s">
        <v>16</v>
      </c>
      <c r="BR4" s="90"/>
      <c r="BS4" s="90"/>
      <c r="BT4" s="90"/>
      <c r="BU4" s="90"/>
      <c r="BV4" s="90"/>
      <c r="BW4" s="90"/>
      <c r="BX4" s="90"/>
      <c r="BY4" s="90"/>
      <c r="BZ4" s="90"/>
      <c r="CA4" s="90"/>
      <c r="CB4" s="90" t="s">
        <v>64</v>
      </c>
      <c r="CC4" s="90"/>
      <c r="CD4" s="90"/>
      <c r="CE4" s="90"/>
      <c r="CF4" s="90"/>
      <c r="CG4" s="90"/>
      <c r="CH4" s="90"/>
      <c r="CI4" s="90"/>
      <c r="CJ4" s="90"/>
      <c r="CK4" s="90"/>
      <c r="CL4" s="90"/>
      <c r="CM4" s="90" t="s">
        <v>0</v>
      </c>
      <c r="CN4" s="90"/>
      <c r="CO4" s="90"/>
      <c r="CP4" s="90"/>
      <c r="CQ4" s="90"/>
      <c r="CR4" s="90"/>
      <c r="CS4" s="90"/>
      <c r="CT4" s="90"/>
      <c r="CU4" s="90"/>
      <c r="CV4" s="90"/>
      <c r="CW4" s="90"/>
      <c r="CX4" s="90" t="s">
        <v>66</v>
      </c>
      <c r="CY4" s="90"/>
      <c r="CZ4" s="90"/>
      <c r="DA4" s="90"/>
      <c r="DB4" s="90"/>
      <c r="DC4" s="90"/>
      <c r="DD4" s="90"/>
      <c r="DE4" s="90"/>
      <c r="DF4" s="90"/>
      <c r="DG4" s="90"/>
      <c r="DH4" s="90"/>
      <c r="DI4" s="90" t="s">
        <v>67</v>
      </c>
      <c r="DJ4" s="90"/>
      <c r="DK4" s="90"/>
      <c r="DL4" s="90"/>
      <c r="DM4" s="90"/>
      <c r="DN4" s="90"/>
      <c r="DO4" s="90"/>
      <c r="DP4" s="90"/>
      <c r="DQ4" s="90"/>
      <c r="DR4" s="90"/>
      <c r="DS4" s="90"/>
      <c r="DT4" s="90" t="s">
        <v>68</v>
      </c>
      <c r="DU4" s="90"/>
      <c r="DV4" s="90"/>
      <c r="DW4" s="90"/>
      <c r="DX4" s="90"/>
      <c r="DY4" s="90"/>
      <c r="DZ4" s="90"/>
      <c r="EA4" s="90"/>
      <c r="EB4" s="90"/>
      <c r="EC4" s="90"/>
      <c r="ED4" s="90"/>
      <c r="EE4" s="90" t="s">
        <v>69</v>
      </c>
      <c r="EF4" s="90"/>
      <c r="EG4" s="90"/>
      <c r="EH4" s="90"/>
      <c r="EI4" s="90"/>
      <c r="EJ4" s="90"/>
      <c r="EK4" s="90"/>
      <c r="EL4" s="90"/>
      <c r="EM4" s="90"/>
      <c r="EN4" s="90"/>
      <c r="EO4" s="90"/>
    </row>
    <row r="5" spans="1:145" x14ac:dyDescent="0.2">
      <c r="A5" s="14" t="s">
        <v>70</v>
      </c>
      <c r="B5" s="18"/>
      <c r="C5" s="18"/>
      <c r="D5" s="18"/>
      <c r="E5" s="18"/>
      <c r="F5" s="18"/>
      <c r="G5" s="18"/>
      <c r="H5" s="23" t="s">
        <v>60</v>
      </c>
      <c r="I5" s="23" t="s">
        <v>71</v>
      </c>
      <c r="J5" s="23" t="s">
        <v>72</v>
      </c>
      <c r="K5" s="23" t="s">
        <v>73</v>
      </c>
      <c r="L5" s="23" t="s">
        <v>74</v>
      </c>
      <c r="M5" s="23" t="s">
        <v>8</v>
      </c>
      <c r="N5" s="23" t="s">
        <v>75</v>
      </c>
      <c r="O5" s="23" t="s">
        <v>76</v>
      </c>
      <c r="P5" s="23" t="s">
        <v>77</v>
      </c>
      <c r="Q5" s="23" t="s">
        <v>78</v>
      </c>
      <c r="R5" s="23" t="s">
        <v>79</v>
      </c>
      <c r="S5" s="23" t="s">
        <v>80</v>
      </c>
      <c r="T5" s="23" t="s">
        <v>81</v>
      </c>
      <c r="U5" s="23" t="s">
        <v>1</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47</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5" s="13" customFormat="1" x14ac:dyDescent="0.2">
      <c r="A6" s="14" t="s">
        <v>96</v>
      </c>
      <c r="B6" s="19">
        <f t="shared" ref="B6:X6" si="1">B7</f>
        <v>2021</v>
      </c>
      <c r="C6" s="19">
        <f t="shared" si="1"/>
        <v>453838</v>
      </c>
      <c r="D6" s="19">
        <f t="shared" si="1"/>
        <v>47</v>
      </c>
      <c r="E6" s="19">
        <f t="shared" si="1"/>
        <v>18</v>
      </c>
      <c r="F6" s="19">
        <f t="shared" si="1"/>
        <v>0</v>
      </c>
      <c r="G6" s="19">
        <f t="shared" si="1"/>
        <v>0</v>
      </c>
      <c r="H6" s="19" t="str">
        <f t="shared" si="1"/>
        <v>宮崎県　綾町</v>
      </c>
      <c r="I6" s="19" t="str">
        <f t="shared" si="1"/>
        <v>法非適用</v>
      </c>
      <c r="J6" s="19" t="str">
        <f t="shared" si="1"/>
        <v>下水道事業</v>
      </c>
      <c r="K6" s="19" t="str">
        <f t="shared" si="1"/>
        <v>特定地域生活排水処理</v>
      </c>
      <c r="L6" s="19" t="str">
        <f t="shared" si="1"/>
        <v>K3</v>
      </c>
      <c r="M6" s="19" t="str">
        <f t="shared" si="1"/>
        <v>非設置</v>
      </c>
      <c r="N6" s="24" t="str">
        <f t="shared" si="1"/>
        <v>-</v>
      </c>
      <c r="O6" s="24" t="str">
        <f t="shared" si="1"/>
        <v>該当数値なし</v>
      </c>
      <c r="P6" s="24">
        <f t="shared" si="1"/>
        <v>39.950000000000003</v>
      </c>
      <c r="Q6" s="24">
        <f t="shared" si="1"/>
        <v>100</v>
      </c>
      <c r="R6" s="24">
        <f t="shared" si="1"/>
        <v>2930</v>
      </c>
      <c r="S6" s="24">
        <f t="shared" si="1"/>
        <v>7112</v>
      </c>
      <c r="T6" s="24">
        <f t="shared" si="1"/>
        <v>95.19</v>
      </c>
      <c r="U6" s="24">
        <f t="shared" si="1"/>
        <v>74.709999999999994</v>
      </c>
      <c r="V6" s="24">
        <f t="shared" si="1"/>
        <v>2831</v>
      </c>
      <c r="W6" s="24">
        <f t="shared" si="1"/>
        <v>2.2000000000000002</v>
      </c>
      <c r="X6" s="24">
        <f t="shared" si="1"/>
        <v>1286.82</v>
      </c>
      <c r="Y6" s="28">
        <f t="shared" ref="Y6:AH6" si="2">IF(Y7="",NA(),Y7)</f>
        <v>97.32</v>
      </c>
      <c r="Z6" s="28">
        <f t="shared" si="2"/>
        <v>77.89</v>
      </c>
      <c r="AA6" s="28">
        <f t="shared" si="2"/>
        <v>88.66</v>
      </c>
      <c r="AB6" s="28">
        <f t="shared" si="2"/>
        <v>84.85</v>
      </c>
      <c r="AC6" s="28">
        <f t="shared" si="2"/>
        <v>89.68</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1338.77</v>
      </c>
      <c r="BG6" s="28">
        <f t="shared" si="5"/>
        <v>1322.44</v>
      </c>
      <c r="BH6" s="28">
        <f t="shared" si="5"/>
        <v>1297.5999999999999</v>
      </c>
      <c r="BI6" s="28">
        <f t="shared" si="5"/>
        <v>1340.35</v>
      </c>
      <c r="BJ6" s="24">
        <f t="shared" si="5"/>
        <v>0</v>
      </c>
      <c r="BK6" s="28">
        <f t="shared" si="5"/>
        <v>407.42</v>
      </c>
      <c r="BL6" s="28">
        <f t="shared" si="5"/>
        <v>386.46</v>
      </c>
      <c r="BM6" s="28">
        <f t="shared" si="5"/>
        <v>421.25</v>
      </c>
      <c r="BN6" s="28">
        <f t="shared" si="5"/>
        <v>398.42</v>
      </c>
      <c r="BO6" s="28">
        <f t="shared" si="5"/>
        <v>393.35</v>
      </c>
      <c r="BP6" s="24" t="str">
        <f>IF(BP7="","",IF(BP7="-","【-】","【"&amp;SUBSTITUTE(TEXT(BP7,"#,##0.00"),"-","△")&amp;"】"))</f>
        <v>【310.14】</v>
      </c>
      <c r="BQ6" s="28">
        <f t="shared" ref="BQ6:BZ6" si="6">IF(BQ7="",NA(),BQ7)</f>
        <v>59.8</v>
      </c>
      <c r="BR6" s="28">
        <f t="shared" si="6"/>
        <v>75.7</v>
      </c>
      <c r="BS6" s="28">
        <f t="shared" si="6"/>
        <v>83.03</v>
      </c>
      <c r="BT6" s="28">
        <f t="shared" si="6"/>
        <v>63.49</v>
      </c>
      <c r="BU6" s="28">
        <f t="shared" si="6"/>
        <v>46.14</v>
      </c>
      <c r="BV6" s="28">
        <f t="shared" si="6"/>
        <v>57.08</v>
      </c>
      <c r="BW6" s="28">
        <f t="shared" si="6"/>
        <v>55.85</v>
      </c>
      <c r="BX6" s="28">
        <f t="shared" si="6"/>
        <v>53.23</v>
      </c>
      <c r="BY6" s="28">
        <f t="shared" si="6"/>
        <v>50.7</v>
      </c>
      <c r="BZ6" s="28">
        <f t="shared" si="6"/>
        <v>48.13</v>
      </c>
      <c r="CA6" s="24" t="str">
        <f>IF(CA7="","",IF(CA7="-","【-】","【"&amp;SUBSTITUTE(TEXT(CA7,"#,##0.00"),"-","△")&amp;"】"))</f>
        <v>【57.71】</v>
      </c>
      <c r="CB6" s="28">
        <f t="shared" ref="CB6:CK6" si="7">IF(CB7="",NA(),CB7)</f>
        <v>187.97</v>
      </c>
      <c r="CC6" s="28">
        <f t="shared" si="7"/>
        <v>150</v>
      </c>
      <c r="CD6" s="28">
        <f t="shared" si="7"/>
        <v>150</v>
      </c>
      <c r="CE6" s="28">
        <f t="shared" si="7"/>
        <v>253.35</v>
      </c>
      <c r="CF6" s="28">
        <f t="shared" si="7"/>
        <v>362.33</v>
      </c>
      <c r="CG6" s="28">
        <f t="shared" si="7"/>
        <v>286.86</v>
      </c>
      <c r="CH6" s="28">
        <f t="shared" si="7"/>
        <v>287.91000000000003</v>
      </c>
      <c r="CI6" s="28">
        <f t="shared" si="7"/>
        <v>283.3</v>
      </c>
      <c r="CJ6" s="28">
        <f t="shared" si="7"/>
        <v>289.81</v>
      </c>
      <c r="CK6" s="28">
        <f t="shared" si="7"/>
        <v>301.54000000000002</v>
      </c>
      <c r="CL6" s="24" t="str">
        <f>IF(CL7="","",IF(CL7="-","【-】","【"&amp;SUBSTITUTE(TEXT(CL7,"#,##0.00"),"-","△")&amp;"】"))</f>
        <v>【286.17】</v>
      </c>
      <c r="CM6" s="28">
        <f t="shared" ref="CM6:CV6" si="8">IF(CM7="",NA(),CM7)</f>
        <v>76.98</v>
      </c>
      <c r="CN6" s="28">
        <f t="shared" si="8"/>
        <v>77.239999999999995</v>
      </c>
      <c r="CO6" s="28">
        <f t="shared" si="8"/>
        <v>70.459999999999994</v>
      </c>
      <c r="CP6" s="28">
        <f t="shared" si="8"/>
        <v>54.73</v>
      </c>
      <c r="CQ6" s="28">
        <f t="shared" si="8"/>
        <v>54.3</v>
      </c>
      <c r="CR6" s="28">
        <f t="shared" si="8"/>
        <v>57.22</v>
      </c>
      <c r="CS6" s="28">
        <f t="shared" si="8"/>
        <v>54.93</v>
      </c>
      <c r="CT6" s="28">
        <f t="shared" si="8"/>
        <v>55.96</v>
      </c>
      <c r="CU6" s="28">
        <f t="shared" si="8"/>
        <v>56.45</v>
      </c>
      <c r="CV6" s="28">
        <f t="shared" si="8"/>
        <v>58.26</v>
      </c>
      <c r="CW6" s="24" t="str">
        <f>IF(CW7="","",IF(CW7="-","【-】","【"&amp;SUBSTITUTE(TEXT(CW7,"#,##0.00"),"-","△")&amp;"】"))</f>
        <v>【56.80】</v>
      </c>
      <c r="CX6" s="28">
        <f t="shared" ref="CX6:DG6" si="9">IF(CX7="",NA(),CX7)</f>
        <v>98.3</v>
      </c>
      <c r="CY6" s="28">
        <f t="shared" si="9"/>
        <v>97.48</v>
      </c>
      <c r="CZ6" s="28">
        <f t="shared" si="9"/>
        <v>99.23</v>
      </c>
      <c r="DA6" s="28">
        <f t="shared" si="9"/>
        <v>99.27</v>
      </c>
      <c r="DB6" s="28">
        <f t="shared" si="9"/>
        <v>28.36</v>
      </c>
      <c r="DC6" s="28">
        <f t="shared" si="9"/>
        <v>67.290000000000006</v>
      </c>
      <c r="DD6" s="28">
        <f t="shared" si="9"/>
        <v>65.569999999999993</v>
      </c>
      <c r="DE6" s="28">
        <f t="shared" si="9"/>
        <v>60.12</v>
      </c>
      <c r="DF6" s="28">
        <f t="shared" si="9"/>
        <v>54.99</v>
      </c>
      <c r="DG6" s="28">
        <f t="shared" si="9"/>
        <v>66.430000000000007</v>
      </c>
      <c r="DH6" s="24" t="str">
        <f>IF(DH7="","",IF(DH7="-","【-】","【"&amp;SUBSTITUTE(TEXT(DH7,"#,##0.00"),"-","△")&amp;"】"))</f>
        <v>【83.38】</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5" s="13" customFormat="1" x14ac:dyDescent="0.2">
      <c r="A7" s="14"/>
      <c r="B7" s="20">
        <v>2021</v>
      </c>
      <c r="C7" s="20">
        <v>453838</v>
      </c>
      <c r="D7" s="20">
        <v>47</v>
      </c>
      <c r="E7" s="20">
        <v>18</v>
      </c>
      <c r="F7" s="20">
        <v>0</v>
      </c>
      <c r="G7" s="20">
        <v>0</v>
      </c>
      <c r="H7" s="20" t="s">
        <v>19</v>
      </c>
      <c r="I7" s="20" t="s">
        <v>97</v>
      </c>
      <c r="J7" s="20" t="s">
        <v>98</v>
      </c>
      <c r="K7" s="20" t="s">
        <v>99</v>
      </c>
      <c r="L7" s="20" t="s">
        <v>100</v>
      </c>
      <c r="M7" s="20" t="s">
        <v>101</v>
      </c>
      <c r="N7" s="25" t="s">
        <v>42</v>
      </c>
      <c r="O7" s="25" t="s">
        <v>102</v>
      </c>
      <c r="P7" s="25">
        <v>39.950000000000003</v>
      </c>
      <c r="Q7" s="25">
        <v>100</v>
      </c>
      <c r="R7" s="25">
        <v>2930</v>
      </c>
      <c r="S7" s="25">
        <v>7112</v>
      </c>
      <c r="T7" s="25">
        <v>95.19</v>
      </c>
      <c r="U7" s="25">
        <v>74.709999999999994</v>
      </c>
      <c r="V7" s="25">
        <v>2831</v>
      </c>
      <c r="W7" s="25">
        <v>2.2000000000000002</v>
      </c>
      <c r="X7" s="25">
        <v>1286.82</v>
      </c>
      <c r="Y7" s="25">
        <v>97.32</v>
      </c>
      <c r="Z7" s="25">
        <v>77.89</v>
      </c>
      <c r="AA7" s="25">
        <v>88.66</v>
      </c>
      <c r="AB7" s="25">
        <v>84.85</v>
      </c>
      <c r="AC7" s="25">
        <v>89.68</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1338.77</v>
      </c>
      <c r="BG7" s="25">
        <v>1322.44</v>
      </c>
      <c r="BH7" s="25">
        <v>1297.5999999999999</v>
      </c>
      <c r="BI7" s="25">
        <v>1340.35</v>
      </c>
      <c r="BJ7" s="25">
        <v>0</v>
      </c>
      <c r="BK7" s="25">
        <v>407.42</v>
      </c>
      <c r="BL7" s="25">
        <v>386.46</v>
      </c>
      <c r="BM7" s="25">
        <v>421.25</v>
      </c>
      <c r="BN7" s="25">
        <v>398.42</v>
      </c>
      <c r="BO7" s="25">
        <v>393.35</v>
      </c>
      <c r="BP7" s="25">
        <v>310.14</v>
      </c>
      <c r="BQ7" s="25">
        <v>59.8</v>
      </c>
      <c r="BR7" s="25">
        <v>75.7</v>
      </c>
      <c r="BS7" s="25">
        <v>83.03</v>
      </c>
      <c r="BT7" s="25">
        <v>63.49</v>
      </c>
      <c r="BU7" s="25">
        <v>46.14</v>
      </c>
      <c r="BV7" s="25">
        <v>57.08</v>
      </c>
      <c r="BW7" s="25">
        <v>55.85</v>
      </c>
      <c r="BX7" s="25">
        <v>53.23</v>
      </c>
      <c r="BY7" s="25">
        <v>50.7</v>
      </c>
      <c r="BZ7" s="25">
        <v>48.13</v>
      </c>
      <c r="CA7" s="25">
        <v>57.71</v>
      </c>
      <c r="CB7" s="25">
        <v>187.97</v>
      </c>
      <c r="CC7" s="25">
        <v>150</v>
      </c>
      <c r="CD7" s="25">
        <v>150</v>
      </c>
      <c r="CE7" s="25">
        <v>253.35</v>
      </c>
      <c r="CF7" s="25">
        <v>362.33</v>
      </c>
      <c r="CG7" s="25">
        <v>286.86</v>
      </c>
      <c r="CH7" s="25">
        <v>287.91000000000003</v>
      </c>
      <c r="CI7" s="25">
        <v>283.3</v>
      </c>
      <c r="CJ7" s="25">
        <v>289.81</v>
      </c>
      <c r="CK7" s="25">
        <v>301.54000000000002</v>
      </c>
      <c r="CL7" s="25">
        <v>286.17</v>
      </c>
      <c r="CM7" s="25">
        <v>76.98</v>
      </c>
      <c r="CN7" s="25">
        <v>77.239999999999995</v>
      </c>
      <c r="CO7" s="25">
        <v>70.459999999999994</v>
      </c>
      <c r="CP7" s="25">
        <v>54.73</v>
      </c>
      <c r="CQ7" s="25">
        <v>54.3</v>
      </c>
      <c r="CR7" s="25">
        <v>57.22</v>
      </c>
      <c r="CS7" s="25">
        <v>54.93</v>
      </c>
      <c r="CT7" s="25">
        <v>55.96</v>
      </c>
      <c r="CU7" s="25">
        <v>56.45</v>
      </c>
      <c r="CV7" s="25">
        <v>58.26</v>
      </c>
      <c r="CW7" s="25">
        <v>56.8</v>
      </c>
      <c r="CX7" s="25">
        <v>98.3</v>
      </c>
      <c r="CY7" s="25">
        <v>97.48</v>
      </c>
      <c r="CZ7" s="25">
        <v>99.23</v>
      </c>
      <c r="DA7" s="25">
        <v>99.27</v>
      </c>
      <c r="DB7" s="25">
        <v>28.36</v>
      </c>
      <c r="DC7" s="25">
        <v>67.290000000000006</v>
      </c>
      <c r="DD7" s="25">
        <v>65.569999999999993</v>
      </c>
      <c r="DE7" s="25">
        <v>60.12</v>
      </c>
      <c r="DF7" s="25">
        <v>54.99</v>
      </c>
      <c r="DG7" s="25">
        <v>66.430000000000007</v>
      </c>
      <c r="DH7" s="25">
        <v>83.38</v>
      </c>
      <c r="DI7" s="25"/>
      <c r="DJ7" s="25"/>
      <c r="DK7" s="25"/>
      <c r="DL7" s="25"/>
      <c r="DM7" s="25"/>
      <c r="DN7" s="25"/>
      <c r="DO7" s="25"/>
      <c r="DP7" s="25"/>
      <c r="DQ7" s="25"/>
      <c r="DR7" s="25"/>
      <c r="DS7" s="25"/>
      <c r="DT7" s="25"/>
      <c r="DU7" s="25"/>
      <c r="DV7" s="25"/>
      <c r="DW7" s="25"/>
      <c r="DX7" s="25"/>
      <c r="DY7" s="25"/>
      <c r="DZ7" s="25"/>
      <c r="EA7" s="25"/>
      <c r="EB7" s="25"/>
      <c r="EC7" s="25"/>
      <c r="ED7" s="25"/>
      <c r="EE7" s="25" t="s">
        <v>42</v>
      </c>
      <c r="EF7" s="25" t="s">
        <v>42</v>
      </c>
      <c r="EG7" s="25" t="s">
        <v>42</v>
      </c>
      <c r="EH7" s="25" t="s">
        <v>42</v>
      </c>
      <c r="EI7" s="25" t="s">
        <v>42</v>
      </c>
      <c r="EJ7" s="25" t="s">
        <v>42</v>
      </c>
      <c r="EK7" s="25" t="s">
        <v>42</v>
      </c>
      <c r="EL7" s="25" t="s">
        <v>42</v>
      </c>
      <c r="EM7" s="25" t="s">
        <v>42</v>
      </c>
      <c r="EN7" s="25" t="s">
        <v>42</v>
      </c>
      <c r="EO7" s="25" t="s">
        <v>42</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36</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108</v>
      </c>
    </row>
    <row r="12" spans="1:145" x14ac:dyDescent="0.2">
      <c r="B12">
        <v>1</v>
      </c>
      <c r="C12">
        <v>1</v>
      </c>
      <c r="D12">
        <v>1</v>
      </c>
      <c r="E12">
        <v>2</v>
      </c>
      <c r="F12">
        <v>3</v>
      </c>
      <c r="G12" t="s">
        <v>109</v>
      </c>
    </row>
    <row r="13" spans="1:145" x14ac:dyDescent="0.2">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2023-02-02T02:02:05Z</cp:lastPrinted>
  <dcterms:created xsi:type="dcterms:W3CDTF">2023-01-13T00:10:17Z</dcterms:created>
  <dcterms:modified xsi:type="dcterms:W3CDTF">2023-02-21T08:58:26Z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2023-02-08T23:42:55Z</vt:filetime>
  </property>
</Properties>
</file>