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L:\☆☆コロナウイルス情報共有フォルダ☆☆\10 各課フォルダ\05 長寿介護課\サービス提供体制確保事業\R5\県要綱等\★ＨＰ掲載\231000_HP掲載用データ\★エクセル関数挿入版\"/>
    </mc:Choice>
  </mc:AlternateContent>
  <xr:revisionPtr revIDLastSave="0" documentId="13_ncr:1_{CDA4624D-CF69-4C64-A5A8-64BE769FA0CD}" xr6:coauthVersionLast="47" xr6:coauthVersionMax="47" xr10:uidLastSave="{00000000-0000-0000-0000-000000000000}"/>
  <bookViews>
    <workbookView xWindow="-108" yWindow="-108" windowWidth="23256" windowHeight="12576" tabRatio="770" xr2:uid="{00000000-000D-0000-FFFF-FFFF00000000}"/>
  </bookViews>
  <sheets>
    <sheet name="基本データ入力" sheetId="32" r:id="rId1"/>
    <sheet name="個別協議様式(R5.10.1以降分)" sheetId="24" r:id="rId2"/>
    <sheet name="【非表示】基準額" sheetId="19" state="hidden" r:id="rId3"/>
    <sheet name="記載例" sheetId="20" r:id="rId4"/>
    <sheet name="施設内療養チェックリスト(別紙3)" sheetId="33" r:id="rId5"/>
    <sheet name="感染発生の経緯" sheetId="34" r:id="rId6"/>
    <sheet name="領収書等明細" sheetId="35" r:id="rId7"/>
    <sheet name="割増賃金・手当明細" sheetId="36" r:id="rId8"/>
    <sheet name="施設内療養一覧表" sheetId="37" r:id="rId9"/>
    <sheet name="参照" sheetId="7" state="hidden" r:id="rId10"/>
  </sheets>
  <externalReferences>
    <externalReference r:id="rId11"/>
  </externalReferences>
  <definedNames>
    <definedName name="_xlnm._FilterDatabase" localSheetId="0" hidden="1">基本データ入力!$B$10:$F$32</definedName>
    <definedName name="_xlnm.Print_Area" localSheetId="2">【非表示】基準額!$A$1:$Q$38</definedName>
    <definedName name="_xlnm.Print_Area" localSheetId="7">割増賃金・手当明細!$A$1:$I$50</definedName>
    <definedName name="_xlnm.Print_Area" localSheetId="5">感染発生の経緯!$A$1:$G$35</definedName>
    <definedName name="_xlnm.Print_Area" localSheetId="0">基本データ入力!$A$1:$F$35</definedName>
    <definedName name="_xlnm.Print_Area" localSheetId="3">記載例!$A$1:$AL$25</definedName>
    <definedName name="_xlnm.Print_Area" localSheetId="1">'個別協議様式(R5.10.1以降分)'!$A$1:$AI$36</definedName>
    <definedName name="_xlnm.Print_Area" localSheetId="4">'施設内療養チェックリスト(別紙3)'!$A$1:$AJ$29</definedName>
    <definedName name="_xlnm.Print_Area" localSheetId="8">施設内療養一覧表!$A$1:$AR$45</definedName>
    <definedName name="_xlnm.Print_Area" localSheetId="6">領収書等明細!$A$1:$I$61</definedName>
    <definedName name="Z_0013D02D_7229_42E9_BC29_9561B8875AB4_.wvu.Cols" localSheetId="2" hidden="1">【非表示】基準額!#REF!</definedName>
    <definedName name="Z_0013D02D_7229_42E9_BC29_9561B8875AB4_.wvu.PrintArea" localSheetId="2" hidden="1">【非表示】基準額!$A$2:$E$38</definedName>
    <definedName name="まるばつ">[1]リスト・集計用!$A$2:$A$3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2" i="37" l="1"/>
  <c r="I19" i="35"/>
  <c r="I20" i="35"/>
  <c r="I21" i="35"/>
  <c r="I22" i="35"/>
  <c r="I23" i="35"/>
  <c r="I24" i="35"/>
  <c r="I25" i="35"/>
  <c r="I26" i="35"/>
  <c r="I27" i="35"/>
  <c r="I28" i="35"/>
  <c r="I29" i="35"/>
  <c r="I30" i="35"/>
  <c r="I31" i="35"/>
  <c r="I32" i="35"/>
  <c r="I33" i="35"/>
  <c r="I34" i="35"/>
  <c r="I35" i="35"/>
  <c r="I36" i="35"/>
  <c r="I37" i="35"/>
  <c r="I38" i="35"/>
  <c r="I39" i="35"/>
  <c r="I40" i="35"/>
  <c r="I41" i="35"/>
  <c r="I42" i="35"/>
  <c r="I43" i="35"/>
  <c r="I44" i="35"/>
  <c r="I45" i="35"/>
  <c r="I46" i="35"/>
  <c r="I47" i="35"/>
  <c r="I48" i="35"/>
  <c r="I49" i="35"/>
  <c r="I50" i="35"/>
  <c r="I51" i="35"/>
  <c r="I52" i="35"/>
  <c r="I53" i="35"/>
  <c r="I54" i="35"/>
  <c r="I55" i="35"/>
  <c r="I56" i="35"/>
  <c r="I57" i="35"/>
  <c r="I58" i="35"/>
  <c r="I59" i="35"/>
  <c r="I60" i="35"/>
  <c r="N6" i="24"/>
  <c r="E27" i="24"/>
  <c r="S31" i="24"/>
  <c r="S30" i="24"/>
  <c r="S29" i="24"/>
  <c r="S28" i="24"/>
  <c r="E31" i="24"/>
  <c r="E30" i="24"/>
  <c r="E29" i="24"/>
  <c r="E28" i="24"/>
  <c r="S27" i="24"/>
  <c r="T28" i="33"/>
  <c r="P27" i="33"/>
  <c r="C27" i="33"/>
  <c r="F3" i="35"/>
  <c r="E3" i="36"/>
  <c r="H43" i="37"/>
  <c r="AO1" i="37"/>
  <c r="AQ42" i="37"/>
  <c r="AQ41" i="37"/>
  <c r="AQ40" i="37"/>
  <c r="AQ39" i="37"/>
  <c r="AQ38" i="37"/>
  <c r="AQ37" i="37"/>
  <c r="AQ36" i="37"/>
  <c r="AQ35" i="37"/>
  <c r="AQ34" i="37"/>
  <c r="AQ33" i="37"/>
  <c r="AQ32" i="37"/>
  <c r="AQ31" i="37"/>
  <c r="AQ30" i="37"/>
  <c r="AQ29" i="37"/>
  <c r="AQ28" i="37"/>
  <c r="AQ27" i="37"/>
  <c r="AQ26" i="37"/>
  <c r="AQ25" i="37"/>
  <c r="AQ24" i="37"/>
  <c r="AQ23" i="37"/>
  <c r="AQ22" i="37"/>
  <c r="AQ21" i="37"/>
  <c r="AQ20" i="37"/>
  <c r="AQ19" i="37"/>
  <c r="AQ18" i="37"/>
  <c r="AQ17" i="37"/>
  <c r="AQ16" i="37"/>
  <c r="AQ15" i="37"/>
  <c r="AQ14" i="37"/>
  <c r="AU13" i="37"/>
  <c r="AQ13" i="37"/>
  <c r="AQ12" i="37"/>
  <c r="I49" i="36"/>
  <c r="I48" i="36"/>
  <c r="I47" i="36"/>
  <c r="I46" i="36"/>
  <c r="I45" i="36"/>
  <c r="I44" i="36"/>
  <c r="I43" i="36"/>
  <c r="I42" i="36"/>
  <c r="I41" i="36"/>
  <c r="I40" i="36"/>
  <c r="I39" i="36"/>
  <c r="I38" i="36"/>
  <c r="I37" i="36"/>
  <c r="I36" i="36"/>
  <c r="I35" i="36"/>
  <c r="I34" i="36"/>
  <c r="I33" i="36"/>
  <c r="I32" i="36"/>
  <c r="I31" i="36"/>
  <c r="I30" i="36"/>
  <c r="I29" i="36"/>
  <c r="I28" i="36"/>
  <c r="I27" i="36"/>
  <c r="I26" i="36"/>
  <c r="I25" i="36"/>
  <c r="I24" i="36"/>
  <c r="I23" i="36"/>
  <c r="I22" i="36"/>
  <c r="I21" i="36"/>
  <c r="I20" i="36"/>
  <c r="I19" i="36"/>
  <c r="I18" i="36"/>
  <c r="I17" i="36"/>
  <c r="I16" i="36"/>
  <c r="I15" i="36"/>
  <c r="I14" i="36"/>
  <c r="I13" i="36"/>
  <c r="I12" i="36"/>
  <c r="I11" i="36"/>
  <c r="I10" i="36"/>
  <c r="I9" i="36"/>
  <c r="I8" i="36"/>
  <c r="I18" i="35"/>
  <c r="I17" i="35"/>
  <c r="I16" i="35"/>
  <c r="L15" i="35"/>
  <c r="I15" i="35"/>
  <c r="L14" i="35"/>
  <c r="I14" i="35"/>
  <c r="L13" i="35"/>
  <c r="I13" i="35"/>
  <c r="L12" i="35"/>
  <c r="I12" i="35"/>
  <c r="L11" i="35"/>
  <c r="I11" i="35"/>
  <c r="I10" i="35"/>
  <c r="I9" i="35"/>
  <c r="I8" i="35"/>
  <c r="I7" i="35"/>
  <c r="F34" i="34"/>
  <c r="E34" i="34"/>
  <c r="F18" i="34"/>
  <c r="E18" i="34"/>
  <c r="AE44" i="37" l="1"/>
  <c r="O44" i="37"/>
  <c r="AH43" i="37"/>
  <c r="J43" i="37"/>
  <c r="AD44" i="37"/>
  <c r="N44" i="37"/>
  <c r="AO43" i="37"/>
  <c r="Y43" i="37"/>
  <c r="I43" i="37"/>
  <c r="G43" i="37"/>
  <c r="AJ44" i="37"/>
  <c r="AB44" i="37"/>
  <c r="T44" i="37"/>
  <c r="L44" i="37"/>
  <c r="AM43" i="37"/>
  <c r="AE43" i="37"/>
  <c r="W43" i="37"/>
  <c r="O43" i="37"/>
  <c r="AI44" i="37"/>
  <c r="K44" i="37"/>
  <c r="AD43" i="37"/>
  <c r="N43" i="37"/>
  <c r="AH44" i="37"/>
  <c r="R44" i="37"/>
  <c r="AK43" i="37"/>
  <c r="U43" i="37"/>
  <c r="AO44" i="37"/>
  <c r="AG44" i="37"/>
  <c r="Y44" i="37"/>
  <c r="Q44" i="37"/>
  <c r="I44" i="37"/>
  <c r="AJ43" i="37"/>
  <c r="AB43" i="37"/>
  <c r="T43" i="37"/>
  <c r="L43" i="37"/>
  <c r="G44" i="37"/>
  <c r="AA44" i="37"/>
  <c r="S44" i="37"/>
  <c r="AL43" i="37"/>
  <c r="V43" i="37"/>
  <c r="AP44" i="37"/>
  <c r="Z44" i="37"/>
  <c r="J44" i="37"/>
  <c r="AC43" i="37"/>
  <c r="M43" i="37"/>
  <c r="AN44" i="37"/>
  <c r="AF44" i="37"/>
  <c r="X44" i="37"/>
  <c r="P44" i="37"/>
  <c r="H44" i="37"/>
  <c r="AI43" i="37"/>
  <c r="AA43" i="37"/>
  <c r="S43" i="37"/>
  <c r="K43" i="37"/>
  <c r="AM44" i="37"/>
  <c r="W44" i="37"/>
  <c r="AP43" i="37"/>
  <c r="Z43" i="37"/>
  <c r="R43" i="37"/>
  <c r="AL44" i="37"/>
  <c r="V44" i="37"/>
  <c r="AG43" i="37"/>
  <c r="Q43" i="37"/>
  <c r="AK44" i="37"/>
  <c r="AC44" i="37"/>
  <c r="U44" i="37"/>
  <c r="M44" i="37"/>
  <c r="AN43" i="37"/>
  <c r="AF43" i="37"/>
  <c r="X43" i="37"/>
  <c r="P43" i="37"/>
  <c r="E43" i="37"/>
  <c r="D43" i="37"/>
  <c r="E44" i="37"/>
  <c r="C43" i="37"/>
  <c r="F43" i="37"/>
  <c r="F44" i="37"/>
  <c r="B43" i="37"/>
  <c r="B44" i="37"/>
  <c r="D44" i="37"/>
  <c r="C44" i="37"/>
  <c r="I61" i="35"/>
  <c r="I50" i="36"/>
  <c r="L10" i="36" s="1"/>
  <c r="AL45" i="37" l="1"/>
  <c r="K45" i="37"/>
  <c r="X45" i="37"/>
  <c r="C45" i="37"/>
  <c r="AD45" i="37"/>
  <c r="AE45" i="37"/>
  <c r="V45" i="37"/>
  <c r="AA45" i="37"/>
  <c r="Y45" i="37"/>
  <c r="M45" i="37"/>
  <c r="AF45" i="37"/>
  <c r="N45" i="37"/>
  <c r="O45" i="37"/>
  <c r="AM45" i="37"/>
  <c r="D45" i="37"/>
  <c r="Q45" i="37"/>
  <c r="W45" i="37"/>
  <c r="E45" i="37"/>
  <c r="S45" i="37"/>
  <c r="G45" i="37"/>
  <c r="AC45" i="37"/>
  <c r="AI45" i="37"/>
  <c r="H45" i="37"/>
  <c r="F45" i="37"/>
  <c r="AN45" i="37"/>
  <c r="AK45" i="37"/>
  <c r="T45" i="37"/>
  <c r="R45" i="37"/>
  <c r="AJ45" i="37"/>
  <c r="AB45" i="37"/>
  <c r="AP45" i="37"/>
  <c r="Z45" i="37"/>
  <c r="P45" i="37"/>
  <c r="AQ44" i="37"/>
  <c r="AR44" i="37" s="1"/>
  <c r="L45" i="37"/>
  <c r="AG45" i="37"/>
  <c r="J45" i="37"/>
  <c r="U45" i="37"/>
  <c r="AO45" i="37"/>
  <c r="AH45" i="37"/>
  <c r="I45" i="37"/>
  <c r="AQ43" i="37"/>
  <c r="AR43" i="37" s="1"/>
  <c r="AQ45" i="37" l="1"/>
  <c r="AR45" i="37"/>
  <c r="C12" i="32"/>
  <c r="C13" i="32" s="1"/>
  <c r="C14" i="32" s="1"/>
  <c r="C15" i="32" s="1"/>
  <c r="C16" i="32" s="1"/>
  <c r="C17" i="32" s="1"/>
  <c r="C18" i="32" s="1"/>
  <c r="C19" i="32" s="1"/>
  <c r="C20" i="32" s="1"/>
  <c r="C21" i="32" s="1"/>
  <c r="C22" i="32" s="1"/>
  <c r="C23" i="32" s="1"/>
  <c r="C24" i="32" s="1"/>
  <c r="C25" i="32" s="1"/>
  <c r="C26" i="32" s="1"/>
  <c r="C27" i="32" s="1"/>
  <c r="C28" i="32" s="1"/>
  <c r="C29" i="32" s="1"/>
  <c r="C30" i="32" s="1"/>
  <c r="C31" i="32" s="1"/>
  <c r="C32" i="32" s="1"/>
  <c r="S14" i="24" l="1"/>
  <c r="Q14" i="24" s="1"/>
  <c r="M14" i="24"/>
  <c r="Q13" i="24"/>
  <c r="M13" i="24"/>
  <c r="S13" i="24" s="1"/>
  <c r="D38" i="19"/>
  <c r="D37" i="19"/>
  <c r="D36" i="19"/>
  <c r="D35" i="19"/>
  <c r="D34" i="19"/>
  <c r="D33" i="19"/>
  <c r="D32" i="19"/>
  <c r="D31" i="19"/>
  <c r="D30" i="19"/>
  <c r="D29" i="19"/>
  <c r="D28" i="19"/>
  <c r="D27" i="19"/>
  <c r="D26" i="19"/>
  <c r="D25" i="19"/>
  <c r="D24" i="19"/>
  <c r="D23" i="19"/>
  <c r="D22" i="19"/>
  <c r="D20" i="19"/>
  <c r="D19" i="19"/>
  <c r="D18" i="19"/>
  <c r="D17" i="19"/>
  <c r="D16" i="19"/>
  <c r="D15" i="19"/>
  <c r="D14" i="19"/>
  <c r="D13" i="19"/>
  <c r="D12" i="19"/>
  <c r="D11" i="19"/>
  <c r="D10" i="19"/>
  <c r="D9" i="19"/>
  <c r="D8" i="19"/>
  <c r="D7" i="19"/>
  <c r="D6" i="19"/>
  <c r="D5" i="19"/>
  <c r="D4" i="19" l="1"/>
  <c r="M38" i="19"/>
  <c r="M37" i="19"/>
  <c r="M36" i="19"/>
  <c r="M35" i="19"/>
  <c r="M34" i="19"/>
  <c r="M33" i="19"/>
  <c r="M32" i="19"/>
  <c r="M31" i="19"/>
  <c r="M30" i="19"/>
  <c r="M29" i="19"/>
  <c r="M28" i="19"/>
  <c r="M27" i="19"/>
  <c r="M26" i="19"/>
  <c r="M25" i="19"/>
  <c r="M24" i="19"/>
  <c r="M23" i="19"/>
  <c r="M22" i="19"/>
  <c r="M21" i="19"/>
  <c r="M20" i="19"/>
  <c r="M19" i="19"/>
  <c r="M18" i="19"/>
  <c r="M17" i="19"/>
  <c r="M16" i="19"/>
  <c r="M15" i="19"/>
  <c r="M14" i="19"/>
  <c r="M13" i="19"/>
  <c r="M12" i="19"/>
  <c r="M11" i="19"/>
  <c r="M10" i="19"/>
  <c r="M9" i="19"/>
  <c r="M8" i="19"/>
  <c r="M7" i="19"/>
  <c r="M6" i="19"/>
  <c r="M5" i="19"/>
  <c r="M4"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石井 潤(ishii-jun)</author>
  </authors>
  <commentList>
    <comment ref="U10" authorId="0" shapeId="0" xr:uid="{A6AB2898-D0A1-43D5-AE4E-E367D5060DA4}">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xr:uid="{4BB9F969-1D9A-4129-A49B-4D98573CE5B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鳥越 光</author>
  </authors>
  <commentList>
    <comment ref="C11" authorId="0" shapeId="0" xr:uid="{6E35A2B2-6FA7-458E-A308-EA4FEA715B70}">
      <text>
        <r>
          <rPr>
            <sz val="9"/>
            <color indexed="81"/>
            <rFont val="MS P ゴシック"/>
            <family val="3"/>
            <charset val="128"/>
          </rPr>
          <t>適宜月日を変更ください</t>
        </r>
      </text>
    </comment>
  </commentList>
</comments>
</file>

<file path=xl/sharedStrings.xml><?xml version="1.0" encoding="utf-8"?>
<sst xmlns="http://schemas.openxmlformats.org/spreadsheetml/2006/main" count="575" uniqueCount="373">
  <si>
    <t>サービス種別</t>
    <rPh sb="4" eb="6">
      <t>シュベツ</t>
    </rPh>
    <phoneticPr fontId="1"/>
  </si>
  <si>
    <t>事業所・施設等の名称</t>
    <rPh sb="0" eb="3">
      <t>ジギョウショ</t>
    </rPh>
    <rPh sb="4" eb="6">
      <t>シセツ</t>
    </rPh>
    <rPh sb="6" eb="7">
      <t>トウ</t>
    </rPh>
    <rPh sb="8" eb="10">
      <t>メイショウ</t>
    </rPh>
    <phoneticPr fontId="1"/>
  </si>
  <si>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</si>
  <si>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</si>
  <si>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</si>
  <si>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自費検査</t>
    <rPh sb="0" eb="2">
      <t>ジヒ</t>
    </rPh>
    <rPh sb="2" eb="4">
      <t>ケンサ</t>
    </rPh>
    <phoneticPr fontId="1"/>
  </si>
  <si>
    <t>消毒・清掃</t>
    <rPh sb="0" eb="2">
      <t>ショウドク</t>
    </rPh>
    <rPh sb="3" eb="5">
      <t>セイソウ</t>
    </rPh>
    <phoneticPr fontId="1"/>
  </si>
  <si>
    <t>リース費用
（車、自転車）</t>
    <rPh sb="3" eb="5">
      <t>ヒヨウ</t>
    </rPh>
    <rPh sb="7" eb="8">
      <t>クルマ</t>
    </rPh>
    <rPh sb="9" eb="12">
      <t>ジテンシャ</t>
    </rPh>
    <phoneticPr fontId="1"/>
  </si>
  <si>
    <t>リース費用
（タブレット）</t>
    <rPh sb="3" eb="5">
      <t>ヒヨウ</t>
    </rPh>
    <phoneticPr fontId="1"/>
  </si>
  <si>
    <t>施設内療養</t>
    <rPh sb="0" eb="3">
      <t>シセツナイ</t>
    </rPh>
    <rPh sb="3" eb="5">
      <t>リョウヨウ</t>
    </rPh>
    <phoneticPr fontId="1"/>
  </si>
  <si>
    <t>基本情報</t>
    <rPh sb="0" eb="2">
      <t>キホン</t>
    </rPh>
    <rPh sb="2" eb="4">
      <t>ジョウホウ</t>
    </rPh>
    <phoneticPr fontId="1"/>
  </si>
  <si>
    <t>ア（ア）①～⑤</t>
    <phoneticPr fontId="1"/>
  </si>
  <si>
    <t>ア（ウ）</t>
    <phoneticPr fontId="1"/>
  </si>
  <si>
    <t>衛生用品
購入</t>
    <rPh sb="0" eb="2">
      <t>エイセイ</t>
    </rPh>
    <rPh sb="2" eb="4">
      <t>ヨウヒン</t>
    </rPh>
    <rPh sb="5" eb="7">
      <t>コウニュウ</t>
    </rPh>
    <phoneticPr fontId="1"/>
  </si>
  <si>
    <t>チェック</t>
    <phoneticPr fontId="1"/>
  </si>
  <si>
    <t>通所介護事業所（通常規模型）</t>
    <rPh sb="0" eb="2">
      <t>ツウショ</t>
    </rPh>
    <rPh sb="2" eb="4">
      <t>カイゴ</t>
    </rPh>
    <rPh sb="4" eb="7">
      <t>ジギョウショ</t>
    </rPh>
    <rPh sb="8" eb="10">
      <t>ツウジョウ</t>
    </rPh>
    <rPh sb="10" eb="12">
      <t>キボ</t>
    </rPh>
    <rPh sb="12" eb="13">
      <t>ガタ</t>
    </rPh>
    <phoneticPr fontId="1"/>
  </si>
  <si>
    <t>通所介護事業所（大規模型（Ⅰ））</t>
    <rPh sb="0" eb="2">
      <t>ツウショ</t>
    </rPh>
    <rPh sb="2" eb="4">
      <t>カイゴ</t>
    </rPh>
    <rPh sb="4" eb="7">
      <t>ジギョウショ</t>
    </rPh>
    <rPh sb="8" eb="11">
      <t>ダイキボ</t>
    </rPh>
    <rPh sb="11" eb="12">
      <t>ガタ</t>
    </rPh>
    <phoneticPr fontId="1"/>
  </si>
  <si>
    <t>通所介護事業所（大規模型（Ⅱ））</t>
    <rPh sb="0" eb="2">
      <t>ツウショ</t>
    </rPh>
    <rPh sb="2" eb="4">
      <t>カイゴ</t>
    </rPh>
    <rPh sb="4" eb="7">
      <t>ジギョウショ</t>
    </rPh>
    <rPh sb="8" eb="11">
      <t>ダイキボ</t>
    </rPh>
    <rPh sb="11" eb="12">
      <t>ガタ</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</si>
  <si>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</si>
  <si>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認知症対応型通所介護事業所</t>
  </si>
  <si>
    <t>通所リハビリテーション事業所（通常規模型）</t>
    <rPh sb="0" eb="2">
      <t>ツウショ</t>
    </rPh>
    <rPh sb="11" eb="14">
      <t>ジギョウショ</t>
    </rPh>
    <rPh sb="15" eb="17">
      <t>ツウジョウ</t>
    </rPh>
    <rPh sb="17" eb="19">
      <t>キボ</t>
    </rPh>
    <rPh sb="19" eb="20">
      <t>ガタ</t>
    </rPh>
    <phoneticPr fontId="1"/>
  </si>
  <si>
    <t>通所リハビリテーション事業所（大規模型（Ⅰ））</t>
    <rPh sb="0" eb="2">
      <t>ツウショ</t>
    </rPh>
    <rPh sb="11" eb="14">
      <t>ジギョウショ</t>
    </rPh>
    <rPh sb="15" eb="18">
      <t>ダイキボ</t>
    </rPh>
    <rPh sb="18" eb="19">
      <t>ガタ</t>
    </rPh>
    <phoneticPr fontId="1"/>
  </si>
  <si>
    <t>通所リハビリテーション事業所（大規模型（Ⅱ））</t>
    <rPh sb="0" eb="2">
      <t>ツウショ</t>
    </rPh>
    <rPh sb="11" eb="14">
      <t>ジギョウショ</t>
    </rPh>
    <rPh sb="15" eb="18">
      <t>ダイキボ</t>
    </rPh>
    <rPh sb="18" eb="19">
      <t>ガタ</t>
    </rPh>
    <phoneticPr fontId="1"/>
  </si>
  <si>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</si>
  <si>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</si>
  <si>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</si>
  <si>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</si>
  <si>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</si>
  <si>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</si>
  <si>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</si>
  <si>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</si>
  <si>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0" eb="2">
      <t>キョタク</t>
    </rPh>
    <rPh sb="2" eb="4">
      <t>リョウヨウ</t>
    </rPh>
    <rPh sb="4" eb="6">
      <t>カンリ</t>
    </rPh>
    <rPh sb="6" eb="8">
      <t>シドウ</t>
    </rPh>
    <rPh sb="8" eb="11">
      <t>ジギョウショ</t>
    </rPh>
    <phoneticPr fontId="1"/>
  </si>
  <si>
    <t>小規模多機能型居宅介護事業所</t>
  </si>
  <si>
    <t>看護小規模多機能型居宅介護事業所</t>
  </si>
  <si>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</si>
  <si>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phoneticPr fontId="1"/>
  </si>
  <si>
    <t>介護老人保健施設</t>
    <rPh sb="0" eb="8">
      <t>カイゴロウジンホケンシセツ</t>
    </rPh>
    <phoneticPr fontId="1"/>
  </si>
  <si>
    <t>介護医療院</t>
  </si>
  <si>
    <t>介護療養型医療施設</t>
  </si>
  <si>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</si>
  <si>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短期入所生活介護事業所</t>
    <phoneticPr fontId="1"/>
  </si>
  <si>
    <t>短期入所療養介護事業所</t>
    <phoneticPr fontId="1"/>
  </si>
  <si>
    <t>養護老人ホーム（定員30人以上）</t>
    <rPh sb="0" eb="2">
      <t>ヨウゴ</t>
    </rPh>
    <rPh sb="2" eb="4">
      <t>ロウジン</t>
    </rPh>
    <rPh sb="8" eb="10">
      <t>テイイン</t>
    </rPh>
    <rPh sb="12" eb="13">
      <t>ニン</t>
    </rPh>
    <rPh sb="13" eb="15">
      <t>イジョウ</t>
    </rPh>
    <phoneticPr fontId="1"/>
  </si>
  <si>
    <t>軽費老人ホーム（定員30人以上）</t>
    <rPh sb="0" eb="2">
      <t>ケイヒ</t>
    </rPh>
    <rPh sb="2" eb="4">
      <t>ロウジン</t>
    </rPh>
    <rPh sb="8" eb="10">
      <t>テイイン</t>
    </rPh>
    <rPh sb="12" eb="13">
      <t>ニン</t>
    </rPh>
    <rPh sb="13" eb="15">
      <t>イジョウ</t>
    </rPh>
    <phoneticPr fontId="1"/>
  </si>
  <si>
    <t>有料老人ホーム（定員30人以上）</t>
    <rPh sb="0" eb="2">
      <t>ユウリョウ</t>
    </rPh>
    <rPh sb="2" eb="4">
      <t>ロウジン</t>
    </rPh>
    <rPh sb="8" eb="10">
      <t>テイイン</t>
    </rPh>
    <rPh sb="12" eb="13">
      <t>ニン</t>
    </rPh>
    <rPh sb="13" eb="15">
      <t>イジョウ</t>
    </rPh>
    <phoneticPr fontId="1"/>
  </si>
  <si>
    <t>サービス付き高齢者向け住宅（定員30人以上）</t>
    <rPh sb="4" eb="5">
      <t>ツ</t>
    </rPh>
    <rPh sb="6" eb="10">
      <t>コウレイシャム</t>
    </rPh>
    <rPh sb="11" eb="13">
      <t>ジュウタク</t>
    </rPh>
    <rPh sb="14" eb="16">
      <t>テイイン</t>
    </rPh>
    <rPh sb="18" eb="19">
      <t>ニン</t>
    </rPh>
    <rPh sb="19" eb="21">
      <t>イジョウ</t>
    </rPh>
    <phoneticPr fontId="1"/>
  </si>
  <si>
    <t>養護老人ホーム（定員29人以下）</t>
    <rPh sb="0" eb="2">
      <t>ヨウゴ</t>
    </rPh>
    <rPh sb="2" eb="4">
      <t>ロウジン</t>
    </rPh>
    <rPh sb="8" eb="10">
      <t>テイイン</t>
    </rPh>
    <rPh sb="12" eb="13">
      <t>ニン</t>
    </rPh>
    <rPh sb="13" eb="15">
      <t>イカ</t>
    </rPh>
    <phoneticPr fontId="1"/>
  </si>
  <si>
    <t>軽費老人ホーム（定員29人以下）</t>
    <rPh sb="2" eb="4">
      <t>ロウジン</t>
    </rPh>
    <rPh sb="8" eb="10">
      <t>テイイン</t>
    </rPh>
    <rPh sb="12" eb="13">
      <t>ニン</t>
    </rPh>
    <rPh sb="13" eb="15">
      <t>イカ</t>
    </rPh>
    <phoneticPr fontId="1"/>
  </si>
  <si>
    <t>有料老人ホーム（定員29人以下）</t>
    <rPh sb="0" eb="2">
      <t>ユウリョウ</t>
    </rPh>
    <rPh sb="2" eb="4">
      <t>ロウジン</t>
    </rPh>
    <rPh sb="8" eb="10">
      <t>テイイン</t>
    </rPh>
    <rPh sb="12" eb="13">
      <t>ニン</t>
    </rPh>
    <rPh sb="13" eb="15">
      <t>イカ</t>
    </rPh>
    <phoneticPr fontId="1"/>
  </si>
  <si>
    <t>サービス付き高齢者向け住宅（定員29人以下）</t>
    <rPh sb="4" eb="5">
      <t>ツ</t>
    </rPh>
    <rPh sb="6" eb="10">
      <t>コウレイシャム</t>
    </rPh>
    <rPh sb="11" eb="13">
      <t>ジュウタク</t>
    </rPh>
    <rPh sb="14" eb="16">
      <t>テイイン</t>
    </rPh>
    <rPh sb="18" eb="19">
      <t>ニン</t>
    </rPh>
    <rPh sb="19" eb="21">
      <t>イカ</t>
    </rPh>
    <phoneticPr fontId="1"/>
  </si>
  <si>
    <t>代替場所確保（使用料）</t>
    <rPh sb="0" eb="2">
      <t>ダイタイ</t>
    </rPh>
    <rPh sb="2" eb="4">
      <t>バショ</t>
    </rPh>
    <rPh sb="4" eb="6">
      <t>カクホ</t>
    </rPh>
    <rPh sb="7" eb="10">
      <t>シヨウリョウ</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</si>
  <si>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</si>
  <si>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</si>
  <si>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1"/>
  </si>
  <si>
    <t>　記載内容に誤りがないことを確認した。</t>
    <rPh sb="1" eb="3">
      <t>キサイ</t>
    </rPh>
    <rPh sb="3" eb="5">
      <t>ナイヨウ</t>
    </rPh>
    <rPh sb="6" eb="7">
      <t>アヤマ</t>
    </rPh>
    <rPh sb="14" eb="16">
      <t>カクニン</t>
    </rPh>
    <phoneticPr fontId="1"/>
  </si>
  <si>
    <t>職員</t>
    <rPh sb="0" eb="2">
      <t>ショクイン</t>
    </rPh>
    <phoneticPr fontId="1"/>
  </si>
  <si>
    <t>利用者</t>
    <rPh sb="0" eb="3">
      <t>リヨウシャ</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</si>
  <si>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</si>
  <si>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</si>
  <si>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</si>
  <si>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感染性廃棄物処理</t>
    <rPh sb="0" eb="3">
      <t>カンセンセイ</t>
    </rPh>
    <rPh sb="3" eb="6">
      <t>ハイキブツ</t>
    </rPh>
    <rPh sb="6" eb="8">
      <t>ショリ</t>
    </rPh>
    <phoneticPr fontId="1"/>
  </si>
  <si>
    <t>法人名</t>
    <rPh sb="0" eb="2">
      <t>ホウジン</t>
    </rPh>
    <rPh sb="2" eb="3">
      <t>メイ</t>
    </rPh>
    <phoneticPr fontId="1"/>
  </si>
  <si>
    <t>基準額（Ａ）
（円）</t>
    <rPh sb="0" eb="3">
      <t>キジュンガク</t>
    </rPh>
    <rPh sb="8" eb="9">
      <t>エン</t>
    </rPh>
    <phoneticPr fontId="1"/>
  </si>
  <si>
    <t>実際の所要額
（B）（円）</t>
    <rPh sb="0" eb="2">
      <t>ジッサイ</t>
    </rPh>
    <rPh sb="3" eb="6">
      <t>ショヨウガク</t>
    </rPh>
    <rPh sb="11" eb="12">
      <t>エン</t>
    </rPh>
    <phoneticPr fontId="1"/>
  </si>
  <si>
    <t>今回の協議額
（引き上げ額）
(B)－(A)or(A’)
（C）（円）</t>
    <rPh sb="0" eb="2">
      <t>コンカイ</t>
    </rPh>
    <rPh sb="3" eb="5">
      <t>キョウギ</t>
    </rPh>
    <rPh sb="5" eb="6">
      <t>ガク</t>
    </rPh>
    <rPh sb="8" eb="9">
      <t>ヒ</t>
    </rPh>
    <rPh sb="10" eb="11">
      <t>ア</t>
    </rPh>
    <rPh sb="12" eb="13">
      <t>ガク</t>
    </rPh>
    <rPh sb="33" eb="34">
      <t>エン</t>
    </rPh>
    <phoneticPr fontId="1"/>
  </si>
  <si>
    <t>人</t>
    <rPh sb="0" eb="1">
      <t>ニン</t>
    </rPh>
    <phoneticPr fontId="1"/>
  </si>
  <si>
    <t>対象経費の費目</t>
    <rPh sb="0" eb="2">
      <t>タイショウ</t>
    </rPh>
    <rPh sb="2" eb="4">
      <t>ケイヒ</t>
    </rPh>
    <rPh sb="5" eb="7">
      <t>ヒモク</t>
    </rPh>
    <phoneticPr fontId="1"/>
  </si>
  <si>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</si>
  <si>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</si>
  <si>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</si>
  <si>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</si>
  <si>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</si>
  <si>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左記対象経費の概要</t>
    <rPh sb="0" eb="2">
      <t>サキ</t>
    </rPh>
    <rPh sb="2" eb="4">
      <t>タイショウ</t>
    </rPh>
    <rPh sb="4" eb="6">
      <t>ケイヒ</t>
    </rPh>
    <rPh sb="7" eb="9">
      <t>ガイヨウ</t>
    </rPh>
    <phoneticPr fontId="1"/>
  </si>
  <si>
    <t>左記対象経費の所要額の積算内訳</t>
    <rPh sb="0" eb="2">
      <t>サキ</t>
    </rPh>
    <rPh sb="2" eb="4">
      <t>タイショウ</t>
    </rPh>
    <rPh sb="4" eb="6">
      <t>ケイヒ</t>
    </rPh>
    <phoneticPr fontId="1"/>
  </si>
  <si>
    <t>左記対象経費の概要</t>
    <phoneticPr fontId="1"/>
  </si>
  <si>
    <t>左記対象経費の所要額の積算内訳</t>
    <phoneticPr fontId="1"/>
  </si>
  <si>
    <t>○名×○円</t>
    <phoneticPr fontId="1"/>
  </si>
  <si>
    <t>○円（○日間分）</t>
    <rPh sb="6" eb="7">
      <t>ブン</t>
    </rPh>
    <phoneticPr fontId="1"/>
  </si>
  <si>
    <t>（２）個別協議の対象となる事業所・施設等</t>
    <phoneticPr fontId="1"/>
  </si>
  <si>
    <t>（１）どの年度に生じたかかり増し費用に対する個別協議か、当てはまる方を○で選択してください。（両年度に該当がある場合は様式を分けて記載してください）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</si>
  <si>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1"/>
  </si>
  <si>
    <t>３（１）イ　対象経費の所要額　（左記「実際の所要額」又は「今回の協議額」の内訳の金額（円）を記載してください。）</t>
    <rPh sb="6" eb="8">
      <t>タイショウ</t>
    </rPh>
    <rPh sb="8" eb="10">
      <t>ケイヒ</t>
    </rPh>
    <rPh sb="11" eb="14">
      <t>ショヨウガク</t>
    </rPh>
    <rPh sb="16" eb="18">
      <t>サキ</t>
    </rPh>
    <rPh sb="19" eb="21">
      <t>ジッサイ</t>
    </rPh>
    <rPh sb="22" eb="25">
      <t>ショヨウガク</t>
    </rPh>
    <rPh sb="26" eb="27">
      <t>マタ</t>
    </rPh>
    <rPh sb="29" eb="31">
      <t>コンカイ</t>
    </rPh>
    <rPh sb="32" eb="35">
      <t>キョウギガク</t>
    </rPh>
    <rPh sb="37" eb="39">
      <t>ウチワケ</t>
    </rPh>
    <rPh sb="40" eb="42">
      <t>キンガク</t>
    </rPh>
    <rPh sb="43" eb="44">
      <t>エン</t>
    </rPh>
    <rPh sb="46" eb="48">
      <t>キサイ</t>
    </rPh>
    <phoneticPr fontId="1"/>
  </si>
  <si>
    <t>○円（○回分）</t>
    <rPh sb="5" eb="6">
      <t>ブン</t>
    </rPh>
    <phoneticPr fontId="1"/>
  </si>
  <si>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1"/>
  </si>
  <si>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1"/>
  </si>
  <si>
    <t>○円（○回分）</t>
    <rPh sb="4" eb="5">
      <t>カイ</t>
    </rPh>
    <phoneticPr fontId="1"/>
  </si>
  <si>
    <t>○名×○円（○日間分）
○円（○名分、○日間分）</t>
    <rPh sb="7" eb="9">
      <t>ニチカン</t>
    </rPh>
    <rPh sb="13" eb="14">
      <t>エン</t>
    </rPh>
    <rPh sb="16" eb="17">
      <t>メイ</t>
    </rPh>
    <rPh sb="17" eb="18">
      <t>ブン</t>
    </rPh>
    <rPh sb="20" eb="22">
      <t>ニチカン</t>
    </rPh>
    <rPh sb="22" eb="23">
      <t>ブン</t>
    </rPh>
    <phoneticPr fontId="1"/>
  </si>
  <si>
    <t>○円×○個×○日間
○円（○個分、○日間分）</t>
    <rPh sb="11" eb="12">
      <t>エン</t>
    </rPh>
    <rPh sb="14" eb="15">
      <t>コ</t>
    </rPh>
    <rPh sb="15" eb="16">
      <t>ブン</t>
    </rPh>
    <rPh sb="18" eb="20">
      <t>ニチカン</t>
    </rPh>
    <rPh sb="20" eb="21">
      <t>ブン</t>
    </rPh>
    <phoneticPr fontId="1"/>
  </si>
  <si>
    <t>○円×○日間
○円（○日間分）</t>
    <phoneticPr fontId="1"/>
  </si>
  <si>
    <t>同行者○名×○円×○回
○円（同行者○名分、○回分）</t>
    <rPh sb="13" eb="14">
      <t>エン</t>
    </rPh>
    <rPh sb="15" eb="18">
      <t>ドウコウシャ</t>
    </rPh>
    <rPh sb="19" eb="20">
      <t>メイ</t>
    </rPh>
    <rPh sb="20" eb="21">
      <t>ブン</t>
    </rPh>
    <rPh sb="23" eb="24">
      <t>カイ</t>
    </rPh>
    <rPh sb="24" eb="25">
      <t>ブン</t>
    </rPh>
    <phoneticPr fontId="1"/>
  </si>
  <si>
    <t>○円（職員○名分、延べ○回分、交通手段○○）</t>
    <rPh sb="3" eb="5">
      <t>ショクイン</t>
    </rPh>
    <rPh sb="9" eb="10">
      <t>ノ</t>
    </rPh>
    <rPh sb="13" eb="14">
      <t>ブン</t>
    </rPh>
    <rPh sb="15" eb="17">
      <t>コウツウ</t>
    </rPh>
    <rPh sb="17" eb="19">
      <t>シュダン</t>
    </rPh>
    <phoneticPr fontId="1"/>
  </si>
  <si>
    <t>○円（連携先○○、○名分、延べ○回分、交通手段○○）</t>
    <rPh sb="3" eb="5">
      <t>レンケイ</t>
    </rPh>
    <rPh sb="5" eb="6">
      <t>サキ</t>
    </rPh>
    <rPh sb="13" eb="14">
      <t>ノ</t>
    </rPh>
    <rPh sb="17" eb="18">
      <t>ブン</t>
    </rPh>
    <rPh sb="19" eb="21">
      <t>コウツウ</t>
    </rPh>
    <rPh sb="21" eb="23">
      <t>シュダン</t>
    </rPh>
    <phoneticPr fontId="1"/>
  </si>
  <si>
    <t>○円×○日間
○円（○日間分）</t>
    <rPh sb="8" eb="9">
      <t>エン</t>
    </rPh>
    <rPh sb="11" eb="13">
      <t>ニチカン</t>
    </rPh>
    <rPh sb="13" eb="14">
      <t>ブン</t>
    </rPh>
    <phoneticPr fontId="1"/>
  </si>
  <si>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1"/>
  </si>
  <si>
    <t>○名×○円（○日間分）
○円（○名分、○日間分）</t>
    <phoneticPr fontId="1"/>
  </si>
  <si>
    <t>超過勤務手当：○○円（職員○名分、延べ時間数○時間）
○○手当：○名×○円×○回（または○日間など）</t>
    <phoneticPr fontId="1"/>
  </si>
  <si>
    <t>○名×○円×○日間＋○円（手数料、○○費用）
○円（介護職員○名分（○月○日～○月○日））、○円（看護職員○名分（○月○日～○月○日））</t>
    <phoneticPr fontId="1"/>
  </si>
  <si>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1"/>
  </si>
  <si>
    <r>
      <t>（参考）「（３）各対象経費の概要、積算内訳」の記載例（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1"/>
  </si>
  <si>
    <t>○円（○人分、○日間分））</t>
    <rPh sb="4" eb="5">
      <t>ニン</t>
    </rPh>
    <rPh sb="5" eb="6">
      <t>ブン</t>
    </rPh>
    <phoneticPr fontId="1"/>
  </si>
  <si>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</si>
  <si>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</si>
  <si>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</si>
  <si>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</si>
  <si>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</si>
  <si>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</si>
  <si>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</si>
  <si>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</si>
  <si>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</si>
  <si>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</si>
  <si>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</si>
  <si>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1"/>
  </si>
  <si>
    <t>通所できない利用者の安否確認等のためタブレットをリースした。</t>
    <rPh sb="0" eb="2">
      <t>ツウショ</t>
    </rPh>
    <rPh sb="6" eb="9">
      <t>リヨウシャ</t>
    </rPh>
    <rPh sb="10" eb="12">
      <t>アンピ</t>
    </rPh>
    <rPh sb="12" eb="14">
      <t>カクニン</t>
    </rPh>
    <rPh sb="14" eb="15">
      <t>トウ</t>
    </rPh>
    <phoneticPr fontId="1"/>
  </si>
  <si>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1"/>
  </si>
  <si>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1"/>
  </si>
  <si>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1"/>
  </si>
  <si>
    <t>感染者の発生した事業所の利用者の受入のために追加的に介護職員を緊急雇用するため、有料職業紹介サイトに求人募集を依頼した。</t>
    <rPh sb="55" eb="57">
      <t>イライ</t>
    </rPh>
    <phoneticPr fontId="1"/>
  </si>
  <si>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1"/>
  </si>
  <si>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1"/>
  </si>
  <si>
    <t>/定員</t>
    <rPh sb="1" eb="3">
      <t>テイイン</t>
    </rPh>
    <phoneticPr fontId="1"/>
  </si>
  <si>
    <t>介護療養型医療施設</t>
    <phoneticPr fontId="1"/>
  </si>
  <si>
    <t>介護医療院</t>
    <phoneticPr fontId="1"/>
  </si>
  <si>
    <t>/事業所</t>
    <rPh sb="1" eb="4">
      <t>ジギョウショ</t>
    </rPh>
    <phoneticPr fontId="1"/>
  </si>
  <si>
    <t>看護小規模多機能型居宅介護事業所</t>
    <phoneticPr fontId="1"/>
  </si>
  <si>
    <t>小規模多機能型居宅介護事業所</t>
    <phoneticPr fontId="1"/>
  </si>
  <si>
    <t>福祉用具貸与事業所</t>
    <phoneticPr fontId="1"/>
  </si>
  <si>
    <t>居宅介護支援事業所</t>
    <phoneticPr fontId="1"/>
  </si>
  <si>
    <t>夜間対応型訪問介護事業所</t>
    <phoneticPr fontId="1"/>
  </si>
  <si>
    <t>定期巡回・随時対応型訪問介護看護事業所</t>
    <phoneticPr fontId="1"/>
  </si>
  <si>
    <t>訪問リハビリテーション事業所</t>
    <phoneticPr fontId="1"/>
  </si>
  <si>
    <t>訪問看護事業所</t>
    <phoneticPr fontId="1"/>
  </si>
  <si>
    <t>訪問入浴介護事業所</t>
    <phoneticPr fontId="1"/>
  </si>
  <si>
    <t>訪問介護事業所</t>
    <phoneticPr fontId="1"/>
  </si>
  <si>
    <t>認知症対応型通所介護事業所</t>
    <phoneticPr fontId="1"/>
  </si>
  <si>
    <t>基準単価（単位：千円、１事業所又は１定員当たり）</t>
  </si>
  <si>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1"/>
  </si>
  <si>
    <r>
      <t>（５）事業所・施設等チェック項目　</t>
    </r>
    <r>
      <rPr>
        <sz val="14"/>
        <color rgb="FFFF0000"/>
        <rFont val="メイリオ"/>
        <family val="3"/>
        <charset val="128"/>
      </rPr>
      <t>※チェック漏れのないようご注意ください</t>
    </r>
    <rPh sb="3" eb="6">
      <t>ジギョウショ</t>
    </rPh>
    <rPh sb="7" eb="10">
      <t>シセツトウ</t>
    </rPh>
    <rPh sb="14" eb="16">
      <t>コウモク</t>
    </rPh>
    <rPh sb="22" eb="23">
      <t>モ</t>
    </rPh>
    <rPh sb="30" eb="32">
      <t>チュウイ</t>
    </rPh>
    <phoneticPr fontId="1"/>
  </si>
  <si>
    <r>
      <t>【別添</t>
    </r>
    <r>
      <rPr>
        <sz val="14"/>
        <color theme="1"/>
        <rFont val="ＭＳ Ｐ明朝"/>
        <family val="1"/>
        <charset val="128"/>
      </rPr>
      <t>３</t>
    </r>
    <r>
      <rPr>
        <sz val="14"/>
        <rFont val="ＭＳ Ｐ明朝"/>
        <family val="1"/>
        <charset val="128"/>
      </rPr>
      <t>】新型コロナウイルス感染症流行下における介護サービス事業所等のサービス提供体制確保事業（基準単価）</t>
    </r>
    <rPh sb="1" eb="3">
      <t>ベッテン</t>
    </rPh>
    <phoneticPr fontId="1"/>
  </si>
  <si>
    <t>通所介護事業所（通常規模型）</t>
    <rPh sb="0" eb="2">
      <t>ツウショ</t>
    </rPh>
    <phoneticPr fontId="1"/>
  </si>
  <si>
    <t>通所介護事業所（大規模型（Ⅰ））</t>
    <rPh sb="0" eb="2">
      <t>ツウショ</t>
    </rPh>
    <phoneticPr fontId="1"/>
  </si>
  <si>
    <t>通所介護事業所（大規模型（Ⅱ））</t>
    <rPh sb="0" eb="2">
      <t>ツウショ</t>
    </rPh>
    <phoneticPr fontId="1"/>
  </si>
  <si>
    <t>地域密着型通所介護事業所(療養通所介護事業所を含む)</t>
    <phoneticPr fontId="28"/>
  </si>
  <si>
    <t>通所リハビリテーション事業所（通常規模型）</t>
    <phoneticPr fontId="1"/>
  </si>
  <si>
    <t>通所リハビリテーション事業所（大規模型（Ⅰ））</t>
    <phoneticPr fontId="1"/>
  </si>
  <si>
    <t>通所リハビリテーション事業所（大規模型（Ⅱ））</t>
    <phoneticPr fontId="1"/>
  </si>
  <si>
    <t>単位：円</t>
    <rPh sb="0" eb="2">
      <t>タンイ</t>
    </rPh>
    <rPh sb="3" eb="4">
      <t>エン</t>
    </rPh>
    <phoneticPr fontId="1"/>
  </si>
  <si>
    <t>単位：千円</t>
    <rPh sb="0" eb="2">
      <t>タンイ</t>
    </rPh>
    <rPh sb="3" eb="5">
      <t>センエン</t>
    </rPh>
    <phoneticPr fontId="1"/>
  </si>
  <si>
    <t>-</t>
  </si>
  <si>
    <r>
      <t>別添１　令和５年度新型コロナウイルス感染症流行下における介護サービス事業所等のサービス提供体制確保事業（個別協議書）【（実施要綱）３（１）ア</t>
    </r>
    <r>
      <rPr>
        <b/>
        <sz val="18"/>
        <color rgb="FFFF0000"/>
        <rFont val="メイリオ"/>
        <family val="3"/>
        <charset val="128"/>
      </rPr>
      <t>（ア）分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</si>
  <si>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t>備　考（補足事項があれば記載してください。）</t>
    <rPh sb="0" eb="1">
      <t>ビ</t>
    </rPh>
    <rPh sb="2" eb="3">
      <t>コウ</t>
    </rPh>
    <phoneticPr fontId="1"/>
  </si>
  <si>
    <t>人数①</t>
    <rPh sb="0" eb="1">
      <t>ヒト</t>
    </rPh>
    <rPh sb="1" eb="2">
      <t>スウ</t>
    </rPh>
    <phoneticPr fontId="1"/>
  </si>
  <si>
    <t>人数②</t>
    <rPh sb="0" eb="1">
      <t>ヒト</t>
    </rPh>
    <rPh sb="1" eb="2">
      <t>スウ</t>
    </rPh>
    <phoneticPr fontId="1"/>
  </si>
  <si>
    <t>水色のセルに必要事項を記載してください。</t>
    <rPh sb="0" eb="1">
      <t>ミズ</t>
    </rPh>
    <phoneticPr fontId="1"/>
  </si>
  <si>
    <r>
      <t xml:space="preserve">自費検査
</t>
    </r>
    <r>
      <rPr>
        <sz val="11"/>
        <color rgb="FFFF0000"/>
        <rFont val="メイリオ"/>
        <family val="3"/>
        <charset val="128"/>
      </rPr>
      <t>※介護施設等のみ</t>
    </r>
    <rPh sb="0" eb="2">
      <t>ジヒ</t>
    </rPh>
    <rPh sb="2" eb="4">
      <t>ケンサ</t>
    </rPh>
    <rPh sb="6" eb="8">
      <t>カイゴ</t>
    </rPh>
    <rPh sb="8" eb="11">
      <t>シセツトウ</t>
    </rPh>
    <phoneticPr fontId="1"/>
  </si>
  <si>
    <t>リース費用（車、自転車）</t>
    <rPh sb="3" eb="5">
      <t>ヒヨウ</t>
    </rPh>
    <rPh sb="6" eb="7">
      <t>クルマ</t>
    </rPh>
    <rPh sb="8" eb="11">
      <t>ジテンシャ</t>
    </rPh>
    <phoneticPr fontId="1"/>
  </si>
  <si>
    <t>謝金（同行指導）</t>
    <rPh sb="0" eb="2">
      <t>シャキン</t>
    </rPh>
    <rPh sb="3" eb="5">
      <t>ドウコウ</t>
    </rPh>
    <rPh sb="5" eb="7">
      <t>シドウ</t>
    </rPh>
    <phoneticPr fontId="1"/>
  </si>
  <si>
    <t>令和４年度</t>
    <rPh sb="0" eb="2">
      <t>レイワ</t>
    </rPh>
    <rPh sb="3" eb="5">
      <t>ネンド</t>
    </rPh>
    <phoneticPr fontId="1"/>
  </si>
  <si>
    <t>令和５年度</t>
    <rPh sb="0" eb="2">
      <t>レイワ</t>
    </rPh>
    <rPh sb="3" eb="5">
      <t>ネンド</t>
    </rPh>
    <phoneticPr fontId="1"/>
  </si>
  <si>
    <t>緑色のセルはプルダウンより選択してください。</t>
    <rPh sb="0" eb="1">
      <t>ミドリ</t>
    </rPh>
    <rPh sb="1" eb="2">
      <t>イロ</t>
    </rPh>
    <phoneticPr fontId="1"/>
  </si>
  <si>
    <r>
      <t xml:space="preserve">超過勤務手当：○円（○人分、延べ○時間）
○○手当：○円（○人分、単価○○円（１時間）、延べ○時間）
　　　　　○円（○人分、単価○○円（１日）、延べ○日間）
</t>
    </r>
    <r>
      <rPr>
        <u/>
        <sz val="13"/>
        <color rgb="FFFF0000"/>
        <rFont val="メイリオ"/>
        <family val="3"/>
        <charset val="128"/>
      </rPr>
      <t>※手当については、審査にあたり「１日あたり」または「１時間あたり」の単価を確認する必要があるため、必ず上記のとおり記載してください</t>
    </r>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1" eb="83">
      <t>テアテ</t>
    </rPh>
    <rPh sb="89" eb="91">
      <t>シンサ</t>
    </rPh>
    <rPh sb="97" eb="98">
      <t>ニチ</t>
    </rPh>
    <rPh sb="107" eb="109">
      <t>ジカン</t>
    </rPh>
    <rPh sb="114" eb="116">
      <t>タンカ</t>
    </rPh>
    <rPh sb="117" eb="119">
      <t>カクニン</t>
    </rPh>
    <rPh sb="121" eb="123">
      <t>ヒツヨウ</t>
    </rPh>
    <rPh sb="129" eb="130">
      <t>カナラ</t>
    </rPh>
    <rPh sb="131" eb="133">
      <t>ジョウキ</t>
    </rPh>
    <rPh sb="137" eb="139">
      <t>キサイ</t>
    </rPh>
    <phoneticPr fontId="1"/>
  </si>
  <si>
    <t>○名×○円×○日間＋○円（手数料、○○費用）
○円（職員○名分（○月○日～○月○日））</t>
    <rPh sb="19" eb="21">
      <t>ヒヨウ</t>
    </rPh>
    <rPh sb="20" eb="21">
      <t>ヨウ</t>
    </rPh>
    <rPh sb="24" eb="25">
      <t>エンカンセンタイオウヒツヨウマヒヨウブンテキセツケイジョウ</t>
    </rPh>
    <phoneticPr fontId="1"/>
  </si>
  <si>
    <t>感染者数・濃厚接触者</t>
    <rPh sb="0" eb="3">
      <t>カンセンシャ</t>
    </rPh>
    <rPh sb="3" eb="4">
      <t>スウ</t>
    </rPh>
    <rPh sb="5" eb="7">
      <t>ノウコウ</t>
    </rPh>
    <rPh sb="7" eb="10">
      <t>セッショクシャ</t>
    </rPh>
    <phoneticPr fontId="1"/>
  </si>
  <si>
    <t>感染者数</t>
    <rPh sb="0" eb="3">
      <t>カンセンシャ</t>
    </rPh>
    <rPh sb="3" eb="4">
      <t>スウ</t>
    </rPh>
    <phoneticPr fontId="1"/>
  </si>
  <si>
    <r>
      <t>（４）各対象経費の概要、積算内訳（上記「緊急雇用」から「施設内療養」までのうち該当のある費目ごとに記載してください。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1">
      <t>シセツナイ</t>
    </rPh>
    <rPh sb="31" eb="33">
      <t>リョウヨウ</t>
    </rPh>
    <rPh sb="39" eb="41">
      <t>ガイトウ</t>
    </rPh>
    <rPh sb="44" eb="46">
      <t>ヒモク</t>
    </rPh>
    <rPh sb="49" eb="51">
      <t>キサイ</t>
    </rPh>
    <rPh sb="58" eb="60">
      <t>フヨウ</t>
    </rPh>
    <rPh sb="61" eb="62">
      <t>ギョウ</t>
    </rPh>
    <rPh sb="63" eb="65">
      <t>サクジョ</t>
    </rPh>
    <rPh sb="70" eb="71">
      <t>ギョウ</t>
    </rPh>
    <rPh sb="72" eb="74">
      <t>フソク</t>
    </rPh>
    <rPh sb="76" eb="78">
      <t>バアイ</t>
    </rPh>
    <rPh sb="79" eb="81">
      <t>テキギ</t>
    </rPh>
    <rPh sb="81" eb="82">
      <t>アラ</t>
    </rPh>
    <rPh sb="84" eb="85">
      <t>ギョウ</t>
    </rPh>
    <rPh sb="86" eb="88">
      <t>ソウニュウ</t>
    </rPh>
    <phoneticPr fontId="1"/>
  </si>
  <si>
    <t>　　積算内訳の内容は、できる限り下表の欄内に全て記載し、やむを得ないものに限り別紙を添付するようにしてください。</t>
    <rPh sb="2" eb="4">
      <t>セキサン</t>
    </rPh>
    <rPh sb="4" eb="6">
      <t>ウチワケ</t>
    </rPh>
    <rPh sb="7" eb="9">
      <t>ナイヨウ</t>
    </rPh>
    <rPh sb="14" eb="15">
      <t>カギ</t>
    </rPh>
    <rPh sb="16" eb="17">
      <t>シタ</t>
    </rPh>
    <rPh sb="17" eb="18">
      <t>ヒョウ</t>
    </rPh>
    <rPh sb="19" eb="21">
      <t>ランナイ</t>
    </rPh>
    <rPh sb="22" eb="23">
      <t>スベ</t>
    </rPh>
    <rPh sb="24" eb="26">
      <t>キサイ</t>
    </rPh>
    <rPh sb="31" eb="32">
      <t>エ</t>
    </rPh>
    <rPh sb="37" eb="38">
      <t>カギ</t>
    </rPh>
    <rPh sb="39" eb="41">
      <t>ベッシ</t>
    </rPh>
    <rPh sb="42" eb="44">
      <t>テンプ</t>
    </rPh>
    <phoneticPr fontId="1"/>
  </si>
  <si>
    <r>
      <t xml:space="preserve">品目①○○：○円（○個分）、品目②○○：○円（○個分）、品目③○○：○円（○個分）（当該感染等期間中の使用見込み量：品目①○個、品目②○個、品目③○個）
</t>
    </r>
    <r>
      <rPr>
        <u/>
        <sz val="13"/>
        <color rgb="FFFF0000"/>
        <rFont val="メイリオ"/>
        <family val="3"/>
        <charset val="128"/>
      </rPr>
      <t>※「衛生用品等」「衛生用品他」のように「等」や「他」で省略せず、すべての種類を記載してください</t>
    </r>
    <r>
      <rPr>
        <sz val="13"/>
        <color theme="1"/>
        <rFont val="メイリオ"/>
        <family val="3"/>
        <charset val="128"/>
      </rPr>
      <t xml:space="preserve">
</t>
    </r>
    <r>
      <rPr>
        <u/>
        <sz val="13"/>
        <color rgb="FFFF0000"/>
        <rFont val="メイリオ"/>
        <family val="3"/>
        <charset val="128"/>
      </rPr>
      <t>※商品名ではなく品目名を記載してください（例えば、○○キラーではなく手指用消毒液、など）。（商品名では内容が判断できない可能性があります）</t>
    </r>
    <rPh sb="42" eb="44">
      <t>トウガイ</t>
    </rPh>
    <rPh sb="44" eb="46">
      <t>カンセン</t>
    </rPh>
    <rPh sb="46" eb="47">
      <t>トウ</t>
    </rPh>
    <rPh sb="47" eb="50">
      <t>キカンチュウ</t>
    </rPh>
    <rPh sb="51" eb="53">
      <t>シヨウ</t>
    </rPh>
    <rPh sb="53" eb="55">
      <t>ミコ</t>
    </rPh>
    <rPh sb="56" eb="57">
      <t>リョウ</t>
    </rPh>
    <rPh sb="58" eb="60">
      <t>ヒンモク</t>
    </rPh>
    <rPh sb="62" eb="63">
      <t>コ</t>
    </rPh>
    <rPh sb="79" eb="81">
      <t>エイセイ</t>
    </rPh>
    <rPh sb="81" eb="83">
      <t>ヨウヒン</t>
    </rPh>
    <rPh sb="83" eb="84">
      <t>ナド</t>
    </rPh>
    <rPh sb="86" eb="90">
      <t>エイセイヨウヒン</t>
    </rPh>
    <rPh sb="90" eb="91">
      <t>ホカ</t>
    </rPh>
    <rPh sb="97" eb="98">
      <t>ナド</t>
    </rPh>
    <rPh sb="101" eb="102">
      <t>ホカ</t>
    </rPh>
    <rPh sb="104" eb="106">
      <t>ショウリャク</t>
    </rPh>
    <rPh sb="113" eb="115">
      <t>シュルイ</t>
    </rPh>
    <rPh sb="116" eb="118">
      <t>キサイ</t>
    </rPh>
    <rPh sb="126" eb="129">
      <t>ショウヒンメイ</t>
    </rPh>
    <rPh sb="133" eb="136">
      <t>ヒンモクメイ</t>
    </rPh>
    <rPh sb="137" eb="139">
      <t>キサイ</t>
    </rPh>
    <rPh sb="146" eb="147">
      <t>タト</t>
    </rPh>
    <rPh sb="159" eb="160">
      <t>テ</t>
    </rPh>
    <rPh sb="160" eb="161">
      <t>ユビ</t>
    </rPh>
    <rPh sb="161" eb="162">
      <t>ヨウ</t>
    </rPh>
    <rPh sb="162" eb="165">
      <t>ショウドクエキ</t>
    </rPh>
    <rPh sb="171" eb="174">
      <t>ショウヒンメイ</t>
    </rPh>
    <rPh sb="176" eb="178">
      <t>ナイヨウ</t>
    </rPh>
    <rPh sb="179" eb="181">
      <t>ハンダン</t>
    </rPh>
    <rPh sb="185" eb="188">
      <t>カノウセイ</t>
    </rPh>
    <phoneticPr fontId="1"/>
  </si>
  <si>
    <t>収束日①</t>
    <rPh sb="0" eb="2">
      <t>シュウソク</t>
    </rPh>
    <rPh sb="2" eb="3">
      <t>ビ</t>
    </rPh>
    <phoneticPr fontId="1"/>
  </si>
  <si>
    <t>発生日②</t>
    <rPh sb="0" eb="3">
      <t>ハッセイビ</t>
    </rPh>
    <phoneticPr fontId="1"/>
  </si>
  <si>
    <t>収束日②</t>
    <rPh sb="0" eb="2">
      <t>シュウソク</t>
    </rPh>
    <rPh sb="2" eb="3">
      <t>ビ</t>
    </rPh>
    <phoneticPr fontId="1"/>
  </si>
  <si>
    <t>発生日①</t>
    <rPh sb="0" eb="3">
      <t>ハッセイビ</t>
    </rPh>
    <phoneticPr fontId="1"/>
  </si>
  <si>
    <t>※期間の異なる複数回の感染等の申請をする場合は、上記①②に分けて状況を記載してください。</t>
    <rPh sb="1" eb="3">
      <t>キカン</t>
    </rPh>
    <rPh sb="4" eb="5">
      <t>コト</t>
    </rPh>
    <rPh sb="7" eb="10">
      <t>フクスウカイ</t>
    </rPh>
    <rPh sb="11" eb="13">
      <t>カンセン</t>
    </rPh>
    <rPh sb="13" eb="14">
      <t>トウ</t>
    </rPh>
    <rPh sb="15" eb="17">
      <t>シンセイ</t>
    </rPh>
    <rPh sb="20" eb="22">
      <t>バアイ</t>
    </rPh>
    <rPh sb="24" eb="26">
      <t>ジョウキ</t>
    </rPh>
    <rPh sb="29" eb="30">
      <t>ワ</t>
    </rPh>
    <rPh sb="32" eb="34">
      <t>ジョウキョウ</t>
    </rPh>
    <rPh sb="35" eb="37">
      <t>キサイ</t>
    </rPh>
    <phoneticPr fontId="1"/>
  </si>
  <si>
    <t>都道府県名</t>
    <rPh sb="0" eb="4">
      <t>トドウフケン</t>
    </rPh>
    <rPh sb="4" eb="5">
      <t>メイ</t>
    </rPh>
    <phoneticPr fontId="1"/>
  </si>
  <si>
    <t>※事業実施主体が指定都市又は中核市の場合は当該市名</t>
    <rPh sb="1" eb="3">
      <t>ジギョウ</t>
    </rPh>
    <rPh sb="3" eb="5">
      <t>ジッシ</t>
    </rPh>
    <rPh sb="5" eb="7">
      <t>シュタイ</t>
    </rPh>
    <rPh sb="8" eb="10">
      <t>シテイ</t>
    </rPh>
    <rPh sb="10" eb="12">
      <t>トシ</t>
    </rPh>
    <rPh sb="12" eb="13">
      <t>マタ</t>
    </rPh>
    <rPh sb="14" eb="17">
      <t>チュウカクシ</t>
    </rPh>
    <rPh sb="18" eb="20">
      <t>バアイ</t>
    </rPh>
    <rPh sb="21" eb="23">
      <t>トウガイ</t>
    </rPh>
    <rPh sb="23" eb="24">
      <t>シ</t>
    </rPh>
    <rPh sb="24" eb="25">
      <t>メイ</t>
    </rPh>
    <phoneticPr fontId="1"/>
  </si>
  <si>
    <r>
      <rPr>
        <sz val="12"/>
        <rFont val="メイリオ"/>
        <family val="3"/>
        <charset val="128"/>
      </rPr>
      <t>定員数</t>
    </r>
    <r>
      <rPr>
        <sz val="12"/>
        <color rgb="FFFF0000"/>
        <rFont val="メイリオ"/>
        <family val="3"/>
        <charset val="128"/>
      </rPr>
      <t xml:space="preserve">
</t>
    </r>
    <r>
      <rPr>
        <sz val="12"/>
        <color theme="1"/>
        <rFont val="メイリオ"/>
        <family val="3"/>
        <charset val="128"/>
      </rPr>
      <t>※基準単価の単位が</t>
    </r>
    <r>
      <rPr>
        <sz val="12"/>
        <color rgb="FFFF0000"/>
        <rFont val="メイリオ"/>
        <family val="3"/>
        <charset val="128"/>
      </rPr>
      <t>「/</t>
    </r>
    <r>
      <rPr>
        <u/>
        <sz val="12"/>
        <color rgb="FFFF0000"/>
        <rFont val="メイリオ"/>
        <family val="3"/>
        <charset val="128"/>
      </rPr>
      <t>事業所」の場合は「１」</t>
    </r>
    <r>
      <rPr>
        <sz val="12"/>
        <color theme="1"/>
        <rFont val="メイリオ"/>
        <family val="3"/>
        <charset val="128"/>
      </rPr>
      <t>を入力</t>
    </r>
    <rPh sb="0" eb="2">
      <t>テイイン</t>
    </rPh>
    <rPh sb="2" eb="3">
      <t>スウ</t>
    </rPh>
    <rPh sb="5" eb="7">
      <t>キジュン</t>
    </rPh>
    <rPh sb="7" eb="9">
      <t>タンカ</t>
    </rPh>
    <rPh sb="10" eb="12">
      <t>タンイ</t>
    </rPh>
    <rPh sb="15" eb="18">
      <t>ジギョウショ</t>
    </rPh>
    <rPh sb="20" eb="22">
      <t>バアイ</t>
    </rPh>
    <rPh sb="27" eb="29">
      <t>ニュウリョク</t>
    </rPh>
    <phoneticPr fontId="1"/>
  </si>
  <si>
    <r>
      <rPr>
        <sz val="13"/>
        <color rgb="FFFF0000"/>
        <rFont val="メイリオ"/>
        <family val="3"/>
        <charset val="128"/>
      </rPr>
      <t>通常補助分１万円</t>
    </r>
    <r>
      <rPr>
        <sz val="13"/>
        <color theme="1"/>
        <rFont val="メイリオ"/>
        <family val="3"/>
        <charset val="128"/>
      </rPr>
      <t>×延べ○日間（施設内療養者○名分）、</t>
    </r>
    <r>
      <rPr>
        <sz val="13"/>
        <color rgb="FFFF0000"/>
        <rFont val="メイリオ"/>
        <family val="3"/>
        <charset val="128"/>
      </rPr>
      <t>追加補助分１万円</t>
    </r>
    <r>
      <rPr>
        <sz val="13"/>
        <color theme="1"/>
        <rFont val="メイリオ"/>
        <family val="3"/>
        <charset val="128"/>
      </rPr>
      <t xml:space="preserve">×延べ○日間（施設内療養者○名分）
</t>
    </r>
    <r>
      <rPr>
        <u/>
        <sz val="13"/>
        <color rgb="FFFF0000"/>
        <rFont val="メイリオ"/>
        <family val="3"/>
        <charset val="128"/>
      </rPr>
      <t>※追加補助の上限額を確認する必要があるため、通常補助分と追加補助分に必ず分けて記載してください</t>
    </r>
    <rPh sb="0" eb="2">
      <t>ツウジョウ</t>
    </rPh>
    <rPh sb="2" eb="4">
      <t>ホジョ</t>
    </rPh>
    <rPh sb="4" eb="5">
      <t>ブン</t>
    </rPh>
    <rPh sb="6" eb="8">
      <t>マンエン</t>
    </rPh>
    <rPh sb="9" eb="10">
      <t>ノ</t>
    </rPh>
    <rPh sb="15" eb="18">
      <t>シセツナイ</t>
    </rPh>
    <rPh sb="18" eb="21">
      <t>リョウヨウシャ</t>
    </rPh>
    <rPh sb="23" eb="24">
      <t>ブン</t>
    </rPh>
    <rPh sb="26" eb="28">
      <t>ツイカ</t>
    </rPh>
    <rPh sb="28" eb="31">
      <t>ホジョブン</t>
    </rPh>
    <rPh sb="32" eb="34">
      <t>マンエン</t>
    </rPh>
    <rPh sb="53" eb="55">
      <t>ツイカ</t>
    </rPh>
    <rPh sb="55" eb="57">
      <t>ホジョ</t>
    </rPh>
    <rPh sb="58" eb="60">
      <t>ジョウゲン</t>
    </rPh>
    <rPh sb="60" eb="61">
      <t>ガク</t>
    </rPh>
    <rPh sb="62" eb="64">
      <t>カクニン</t>
    </rPh>
    <rPh sb="66" eb="68">
      <t>ヒツヨウ</t>
    </rPh>
    <rPh sb="74" eb="79">
      <t>ツウジョウホジョブン</t>
    </rPh>
    <rPh sb="80" eb="84">
      <t>ツイカホジョ</t>
    </rPh>
    <rPh sb="84" eb="85">
      <t>ブン</t>
    </rPh>
    <rPh sb="86" eb="87">
      <t>カナラ</t>
    </rPh>
    <rPh sb="88" eb="89">
      <t>ワ</t>
    </rPh>
    <rPh sb="91" eb="93">
      <t>キサイ</t>
    </rPh>
    <phoneticPr fontId="1"/>
  </si>
  <si>
    <t>〇円（素泊まり1泊〇円×〇泊×○名）</t>
    <rPh sb="1" eb="2">
      <t>エン</t>
    </rPh>
    <rPh sb="3" eb="5">
      <t>スド</t>
    </rPh>
    <rPh sb="8" eb="9">
      <t>ハク</t>
    </rPh>
    <rPh sb="10" eb="11">
      <t>エン</t>
    </rPh>
    <rPh sb="13" eb="14">
      <t>ハク</t>
    </rPh>
    <phoneticPr fontId="1"/>
  </si>
  <si>
    <r>
      <t>【（実施要綱）３（１）ア（</t>
    </r>
    <r>
      <rPr>
        <sz val="20"/>
        <color rgb="FFFF0000"/>
        <rFont val="ＭＳ Ｐ明朝"/>
        <family val="1"/>
        <charset val="128"/>
      </rPr>
      <t>ア</t>
    </r>
    <r>
      <rPr>
        <sz val="20"/>
        <color theme="1"/>
        <rFont val="ＭＳ Ｐ明朝"/>
        <family val="1"/>
        <charset val="128"/>
      </rPr>
      <t>）分】</t>
    </r>
    <phoneticPr fontId="1"/>
  </si>
  <si>
    <r>
      <t>【（実施要綱）３（１）ア（</t>
    </r>
    <r>
      <rPr>
        <sz val="20"/>
        <color rgb="FFFF0000"/>
        <rFont val="ＭＳ Ｐ明朝"/>
        <family val="1"/>
        <charset val="128"/>
      </rPr>
      <t>ウ</t>
    </r>
    <r>
      <rPr>
        <sz val="20"/>
        <color theme="1"/>
        <rFont val="ＭＳ Ｐ明朝"/>
        <family val="1"/>
        <charset val="128"/>
      </rPr>
      <t>）分】</t>
    </r>
    <phoneticPr fontId="1"/>
  </si>
  <si>
    <t>感染者と接触があった者（感染者と同居している場合に限る）</t>
    <phoneticPr fontId="1"/>
  </si>
  <si>
    <r>
      <rPr>
        <sz val="12"/>
        <color theme="1"/>
        <rFont val="メイリオ"/>
        <family val="3"/>
        <charset val="128"/>
      </rPr>
      <t>令和</t>
    </r>
    <r>
      <rPr>
        <b/>
        <sz val="18"/>
        <color theme="1"/>
        <rFont val="メイリオ"/>
        <family val="3"/>
        <charset val="128"/>
      </rPr>
      <t>５</t>
    </r>
    <r>
      <rPr>
        <sz val="12"/>
        <color theme="1"/>
        <rFont val="メイリオ"/>
        <family val="3"/>
        <charset val="128"/>
      </rPr>
      <t>年度（</t>
    </r>
    <r>
      <rPr>
        <b/>
        <sz val="16"/>
        <color theme="1"/>
        <rFont val="メイリオ"/>
        <family val="3"/>
        <charset val="128"/>
      </rPr>
      <t>令和５年５月８日</t>
    </r>
    <r>
      <rPr>
        <sz val="14"/>
        <color theme="1"/>
        <rFont val="メイリオ"/>
        <family val="3"/>
        <charset val="128"/>
      </rPr>
      <t>から</t>
    </r>
    <r>
      <rPr>
        <sz val="12"/>
        <color theme="1"/>
        <rFont val="メイリオ"/>
        <family val="3"/>
        <charset val="128"/>
      </rPr>
      <t>令和６年３月３１日まで）に生じた費用分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</si>
  <si>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感染者と同居する職員○名○○の職員○名に対して、補助要件を満たした上で、自費検査を実施した。</t>
    <rPh sb="0" eb="3">
      <t>カンセンシャ</t>
    </rPh>
    <rPh sb="4" eb="6">
      <t>ドウキョ</t>
    </rPh>
    <rPh sb="8" eb="10">
      <t>ショクイン</t>
    </rPh>
    <rPh sb="11" eb="12">
      <t>メイ</t>
    </rPh>
    <rPh sb="15" eb="17">
      <t>ショクイン</t>
    </rPh>
    <rPh sb="18" eb="19">
      <t>メイ</t>
    </rPh>
    <rPh sb="20" eb="21">
      <t>タイ</t>
    </rPh>
    <rPh sb="24" eb="26">
      <t>ホジョ</t>
    </rPh>
    <rPh sb="26" eb="28">
      <t>ヨウケン</t>
    </rPh>
    <rPh sb="29" eb="30">
      <t>ミ</t>
    </rPh>
    <rPh sb="33" eb="34">
      <t>ウエ</t>
    </rPh>
    <rPh sb="36" eb="38">
      <t>ジヒ</t>
    </rPh>
    <rPh sb="38" eb="40">
      <t>ケンサ</t>
    </rPh>
    <rPh sb="41" eb="43">
      <t>ジッシ</t>
    </rPh>
    <phoneticPr fontId="1"/>
  </si>
  <si>
    <t>感染者の発生に係る対応により追加的業務の生じた職員に対して、かかり増し分の超過勤務手当及び○○手当を支給した。</t>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1"/>
  </si>
  <si>
    <t>別紙３　（その２）令和５年度（令和５年５月８日以降）に生じた費用分</t>
    <phoneticPr fontId="41"/>
  </si>
  <si>
    <t>１　チェックリスト</t>
    <phoneticPr fontId="41"/>
  </si>
  <si>
    <t>確認項目</t>
    <rPh sb="0" eb="2">
      <t>カクニン</t>
    </rPh>
    <rPh sb="2" eb="4">
      <t>コウモク</t>
    </rPh>
    <phoneticPr fontId="41"/>
  </si>
  <si>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41"/>
  </si>
  <si>
    <t>ゾーニング（区域をわける）を実施した。</t>
    <rPh sb="6" eb="8">
      <t>クイキ</t>
    </rPh>
    <rPh sb="14" eb="16">
      <t>ジッシ</t>
    </rPh>
    <phoneticPr fontId="41"/>
  </si>
  <si>
    <t>コホーティング（隔離）を実施した。</t>
    <phoneticPr fontId="41"/>
  </si>
  <si>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41"/>
  </si>
  <si>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</si>
  <si>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41"/>
  </si>
  <si>
    <t>その他</t>
    <rPh sb="2" eb="3">
      <t>ホカ</t>
    </rPh>
    <phoneticPr fontId="41"/>
  </si>
  <si>
    <r>
      <t>※本</t>
    </r>
    <r>
      <rPr>
        <sz val="10"/>
        <rFont val="游ゴシック"/>
        <family val="3"/>
        <charset val="128"/>
        <scheme val="minor"/>
      </rPr>
      <t>資料への虚偽記載があった場合は、基金からの補助の返還や指定取消となる場合がある。</t>
    </r>
    <rPh sb="2" eb="4">
      <t>シリョウ</t>
    </rPh>
    <phoneticPr fontId="1"/>
  </si>
  <si>
    <t>本資料の記載内容に虚偽がないことを証明するとともに、記載内容を証明する資料を適切に保管していることを誓約します。</t>
    <rPh sb="0" eb="1">
      <t>ホン</t>
    </rPh>
    <rPh sb="1" eb="3">
      <t>シリョウ</t>
    </rPh>
    <phoneticPr fontId="41"/>
  </si>
  <si>
    <t>事業所名</t>
    <rPh sb="0" eb="3">
      <t>ジギョウショ</t>
    </rPh>
    <rPh sb="3" eb="4">
      <t>メイ</t>
    </rPh>
    <phoneticPr fontId="41"/>
  </si>
  <si>
    <t>代表者</t>
    <rPh sb="0" eb="3">
      <t>ダイヒョウシャ</t>
    </rPh>
    <phoneticPr fontId="41"/>
  </si>
  <si>
    <t>・記入例を参考に事業所内で感染者が発生してから最終の解除日までの経緯をご記入ください。</t>
    <rPh sb="1" eb="3">
      <t>キニュウ</t>
    </rPh>
    <rPh sb="3" eb="4">
      <t>レイ</t>
    </rPh>
    <rPh sb="5" eb="7">
      <t>サンコウ</t>
    </rPh>
    <rPh sb="8" eb="11">
      <t>ジギョウショ</t>
    </rPh>
    <rPh sb="11" eb="12">
      <t>ナイ</t>
    </rPh>
    <rPh sb="13" eb="16">
      <t>カンセンシャ</t>
    </rPh>
    <rPh sb="17" eb="19">
      <t>ハッセイ</t>
    </rPh>
    <rPh sb="23" eb="25">
      <t>サイシュウ</t>
    </rPh>
    <rPh sb="26" eb="28">
      <t>カイジョ</t>
    </rPh>
    <rPh sb="28" eb="29">
      <t>ビ</t>
    </rPh>
    <rPh sb="32" eb="34">
      <t>ケイイ</t>
    </rPh>
    <rPh sb="36" eb="38">
      <t>キニュウ</t>
    </rPh>
    <phoneticPr fontId="1"/>
  </si>
  <si>
    <t>・特に、感染者が発生した日とその人数、及び施設内ゾーニング・居室隔離を行った場合はその開始日と終了日のご記入をお願いします。</t>
    <rPh sb="1" eb="2">
      <t>トク</t>
    </rPh>
    <rPh sb="4" eb="7">
      <t>カンセンシャ</t>
    </rPh>
    <rPh sb="8" eb="10">
      <t>ハッセイ</t>
    </rPh>
    <rPh sb="12" eb="13">
      <t>ヒ</t>
    </rPh>
    <rPh sb="16" eb="18">
      <t>ニンズウ</t>
    </rPh>
    <rPh sb="19" eb="20">
      <t>オヨ</t>
    </rPh>
    <rPh sb="21" eb="24">
      <t>シセツナイ</t>
    </rPh>
    <rPh sb="30" eb="32">
      <t>キョシツ</t>
    </rPh>
    <rPh sb="32" eb="34">
      <t>カクリ</t>
    </rPh>
    <rPh sb="35" eb="36">
      <t>オコナ</t>
    </rPh>
    <rPh sb="38" eb="40">
      <t>バアイ</t>
    </rPh>
    <rPh sb="43" eb="46">
      <t>カイシビ</t>
    </rPh>
    <rPh sb="47" eb="50">
      <t>シュウリョウビ</t>
    </rPh>
    <rPh sb="52" eb="54">
      <t>キニュウ</t>
    </rPh>
    <rPh sb="56" eb="57">
      <t>ネガ</t>
    </rPh>
    <phoneticPr fontId="1"/>
  </si>
  <si>
    <t>　（特に、施設内療養費を申請される場合は、ゾーニング及び隔離の実施は必須となりますので、確実にご記入ください。）</t>
    <rPh sb="2" eb="3">
      <t>トク</t>
    </rPh>
    <rPh sb="5" eb="8">
      <t>シセツナイ</t>
    </rPh>
    <rPh sb="8" eb="11">
      <t>リョウヨウヒ</t>
    </rPh>
    <rPh sb="12" eb="14">
      <t>シンセイ</t>
    </rPh>
    <rPh sb="17" eb="19">
      <t>バアイ</t>
    </rPh>
    <rPh sb="26" eb="27">
      <t>オヨ</t>
    </rPh>
    <rPh sb="28" eb="30">
      <t>カクリ</t>
    </rPh>
    <rPh sb="31" eb="33">
      <t>ジッシ</t>
    </rPh>
    <rPh sb="34" eb="36">
      <t>ヒッス</t>
    </rPh>
    <rPh sb="44" eb="46">
      <t>カクジツ</t>
    </rPh>
    <rPh sb="48" eb="50">
      <t>キニュウ</t>
    </rPh>
    <phoneticPr fontId="1"/>
  </si>
  <si>
    <t>【記入例】</t>
    <rPh sb="1" eb="3">
      <t>キニュウ</t>
    </rPh>
    <rPh sb="3" eb="4">
      <t>レイ</t>
    </rPh>
    <phoneticPr fontId="1"/>
  </si>
  <si>
    <t>年月日</t>
    <rPh sb="0" eb="3">
      <t>ネンガッピ</t>
    </rPh>
    <phoneticPr fontId="1"/>
  </si>
  <si>
    <t>内容</t>
    <rPh sb="0" eb="2">
      <t>ナイヨウ</t>
    </rPh>
    <phoneticPr fontId="1"/>
  </si>
  <si>
    <t>感染者（人）</t>
    <rPh sb="0" eb="3">
      <t>カンセンシャ</t>
    </rPh>
    <rPh sb="4" eb="5">
      <t>ニン</t>
    </rPh>
    <phoneticPr fontId="1"/>
  </si>
  <si>
    <t>施設内
ゾーニング・隔離</t>
    <rPh sb="0" eb="3">
      <t>シセツナイ</t>
    </rPh>
    <rPh sb="10" eb="12">
      <t>カクリ</t>
    </rPh>
    <phoneticPr fontId="1"/>
  </si>
  <si>
    <t>感染者発生までの経緯</t>
    <rPh sb="0" eb="3">
      <t>カンセンシャ</t>
    </rPh>
    <rPh sb="3" eb="5">
      <t>ハッセイ</t>
    </rPh>
    <rPh sb="8" eb="10">
      <t>ケイイ</t>
    </rPh>
    <phoneticPr fontId="1"/>
  </si>
  <si>
    <t>職員Ａ出勤</t>
    <rPh sb="0" eb="2">
      <t>ショクイン</t>
    </rPh>
    <rPh sb="3" eb="5">
      <t>シュッキン</t>
    </rPh>
    <phoneticPr fontId="1"/>
  </si>
  <si>
    <t>職員Ａ体調不良によりＰＣＲ検査を実施　陽性確認</t>
    <rPh sb="0" eb="2">
      <t>ショクイン</t>
    </rPh>
    <rPh sb="3" eb="5">
      <t>タイチョウ</t>
    </rPh>
    <rPh sb="5" eb="7">
      <t>フリョウ</t>
    </rPh>
    <rPh sb="13" eb="15">
      <t>ケンサ</t>
    </rPh>
    <rPh sb="16" eb="18">
      <t>ジッシ</t>
    </rPh>
    <rPh sb="19" eb="21">
      <t>ヨウセイ</t>
    </rPh>
    <rPh sb="21" eb="23">
      <t>カクニン</t>
    </rPh>
    <phoneticPr fontId="1"/>
  </si>
  <si>
    <t>発生後の対応</t>
    <rPh sb="0" eb="2">
      <t>ハッセイ</t>
    </rPh>
    <rPh sb="2" eb="3">
      <t>ゴ</t>
    </rPh>
    <rPh sb="4" eb="6">
      <t>タイオウ</t>
    </rPh>
    <phoneticPr fontId="1"/>
  </si>
  <si>
    <t>職員Ａと接触をしていた○○氏体調不良　ＰＣＲ検査の
結果陽性確認</t>
    <rPh sb="0" eb="2">
      <t>ショクイン</t>
    </rPh>
    <rPh sb="4" eb="6">
      <t>セッショク</t>
    </rPh>
    <rPh sb="13" eb="14">
      <t>シ</t>
    </rPh>
    <rPh sb="14" eb="16">
      <t>タイチョウ</t>
    </rPh>
    <rPh sb="16" eb="18">
      <t>フリョウ</t>
    </rPh>
    <rPh sb="22" eb="24">
      <t>ケンサ</t>
    </rPh>
    <rPh sb="26" eb="28">
      <t>ケッカ</t>
    </rPh>
    <rPh sb="28" eb="30">
      <t>ヨウセイ</t>
    </rPh>
    <rPh sb="30" eb="32">
      <t>カクニン</t>
    </rPh>
    <phoneticPr fontId="1"/>
  </si>
  <si>
    <t>○○氏の陽性を受け施設内のゾーニング及び居室隔離を行う。</t>
    <rPh sb="2" eb="3">
      <t>シ</t>
    </rPh>
    <rPh sb="4" eb="6">
      <t>ヨウセイ</t>
    </rPh>
    <rPh sb="7" eb="8">
      <t>ウ</t>
    </rPh>
    <rPh sb="9" eb="12">
      <t>シセツナイ</t>
    </rPh>
    <rPh sb="18" eb="19">
      <t>オヨ</t>
    </rPh>
    <rPh sb="20" eb="22">
      <t>キョシツ</t>
    </rPh>
    <rPh sb="22" eb="24">
      <t>カクリ</t>
    </rPh>
    <rPh sb="25" eb="26">
      <t>オコナ</t>
    </rPh>
    <phoneticPr fontId="1"/>
  </si>
  <si>
    <t>開始</t>
    <rPh sb="0" eb="2">
      <t>カイシ</t>
    </rPh>
    <phoneticPr fontId="1"/>
  </si>
  <si>
    <t>利用者６名体調不良　PCR検査の結果陽性確認</t>
    <rPh sb="0" eb="3">
      <t>リヨウシャ</t>
    </rPh>
    <rPh sb="4" eb="5">
      <t>メイ</t>
    </rPh>
    <rPh sb="5" eb="7">
      <t>タイチョウ</t>
    </rPh>
    <rPh sb="7" eb="9">
      <t>フリョウ</t>
    </rPh>
    <rPh sb="13" eb="15">
      <t>ケンサ</t>
    </rPh>
    <rPh sb="16" eb="18">
      <t>ケッカ</t>
    </rPh>
    <rPh sb="18" eb="20">
      <t>ヨウセイ</t>
    </rPh>
    <rPh sb="20" eb="22">
      <t>カクニン</t>
    </rPh>
    <phoneticPr fontId="1"/>
  </si>
  <si>
    <t>職員2名　抗原検査結果陽性確認</t>
    <rPh sb="0" eb="2">
      <t>ショクイン</t>
    </rPh>
    <rPh sb="3" eb="4">
      <t>メイ</t>
    </rPh>
    <rPh sb="5" eb="7">
      <t>コウゲン</t>
    </rPh>
    <rPh sb="7" eb="9">
      <t>ケンサ</t>
    </rPh>
    <rPh sb="9" eb="11">
      <t>ケッカ</t>
    </rPh>
    <rPh sb="11" eb="13">
      <t>ヨウセイ</t>
    </rPh>
    <rPh sb="13" eb="15">
      <t>カクニン</t>
    </rPh>
    <phoneticPr fontId="1"/>
  </si>
  <si>
    <t>令和7月5日以降</t>
    <rPh sb="0" eb="2">
      <t>レイワ</t>
    </rPh>
    <rPh sb="3" eb="4">
      <t>ガツ</t>
    </rPh>
    <rPh sb="5" eb="6">
      <t>ニチ</t>
    </rPh>
    <rPh sb="6" eb="8">
      <t>イコウ</t>
    </rPh>
    <phoneticPr fontId="1"/>
  </si>
  <si>
    <t>新規感染者なし</t>
    <rPh sb="0" eb="2">
      <t>シンキ</t>
    </rPh>
    <rPh sb="2" eb="5">
      <t>カンセンシャ</t>
    </rPh>
    <phoneticPr fontId="1"/>
  </si>
  <si>
    <t>令和7月3日～7月12日</t>
    <rPh sb="0" eb="2">
      <t>レイワ</t>
    </rPh>
    <rPh sb="3" eb="4">
      <t>ガツ</t>
    </rPh>
    <rPh sb="5" eb="6">
      <t>ニチ</t>
    </rPh>
    <rPh sb="8" eb="9">
      <t>ガツ</t>
    </rPh>
    <rPh sb="11" eb="12">
      <t>ニチ</t>
    </rPh>
    <phoneticPr fontId="1"/>
  </si>
  <si>
    <t>連携医療機関の指示のもと日常的な健康観察の実施</t>
    <rPh sb="0" eb="2">
      <t>レンケイ</t>
    </rPh>
    <rPh sb="2" eb="4">
      <t>イリョウ</t>
    </rPh>
    <rPh sb="4" eb="6">
      <t>キカン</t>
    </rPh>
    <rPh sb="7" eb="9">
      <t>シジ</t>
    </rPh>
    <rPh sb="12" eb="15">
      <t>ニチジョウテキ</t>
    </rPh>
    <rPh sb="16" eb="18">
      <t>ケンコウ</t>
    </rPh>
    <rPh sb="18" eb="20">
      <t>カンサツ</t>
    </rPh>
    <rPh sb="21" eb="23">
      <t>ジッシ</t>
    </rPh>
    <phoneticPr fontId="1"/>
  </si>
  <si>
    <t>感染解除日</t>
    <rPh sb="0" eb="2">
      <t>カンセン</t>
    </rPh>
    <rPh sb="2" eb="4">
      <t>カイジョ</t>
    </rPh>
    <rPh sb="4" eb="5">
      <t>ビ</t>
    </rPh>
    <phoneticPr fontId="1"/>
  </si>
  <si>
    <t>・医師の指示により利用者全員の施設内療養を解除
・同時に施設内のゾーニング及び居室隔離を終了し通常営業に移行</t>
    <rPh sb="1" eb="3">
      <t>イシ</t>
    </rPh>
    <rPh sb="4" eb="6">
      <t>シジ</t>
    </rPh>
    <rPh sb="9" eb="12">
      <t>リヨウシャ</t>
    </rPh>
    <rPh sb="12" eb="14">
      <t>ゼンイン</t>
    </rPh>
    <rPh sb="15" eb="18">
      <t>シセツナイ</t>
    </rPh>
    <rPh sb="18" eb="20">
      <t>リョウヨウ</t>
    </rPh>
    <rPh sb="21" eb="23">
      <t>カイジョ</t>
    </rPh>
    <rPh sb="25" eb="27">
      <t>ドウジ</t>
    </rPh>
    <rPh sb="28" eb="31">
      <t>シセツナイ</t>
    </rPh>
    <rPh sb="37" eb="38">
      <t>オヨ</t>
    </rPh>
    <rPh sb="39" eb="41">
      <t>キョシツ</t>
    </rPh>
    <rPh sb="41" eb="43">
      <t>カクリ</t>
    </rPh>
    <rPh sb="44" eb="46">
      <t>シュウリョウ</t>
    </rPh>
    <rPh sb="47" eb="49">
      <t>ツウジョウ</t>
    </rPh>
    <rPh sb="49" eb="51">
      <t>エイギョウ</t>
    </rPh>
    <rPh sb="52" eb="54">
      <t>イコウ</t>
    </rPh>
    <phoneticPr fontId="1"/>
  </si>
  <si>
    <t>終了</t>
    <rPh sb="0" eb="2">
      <t>シュウリョウ</t>
    </rPh>
    <phoneticPr fontId="1"/>
  </si>
  <si>
    <t>計</t>
    <rPh sb="0" eb="1">
      <t>ケイ</t>
    </rPh>
    <phoneticPr fontId="1"/>
  </si>
  <si>
    <r>
      <t>【留意事項】
１　領収書や請求書等写しの証拠書類提出が必要なものについては全てこの一覧表に入力してください。
２　補助対象経費は</t>
    </r>
    <r>
      <rPr>
        <b/>
        <sz val="11"/>
        <color rgb="FFFF0000"/>
        <rFont val="游ゴシック"/>
        <family val="3"/>
        <charset val="128"/>
        <scheme val="minor"/>
      </rPr>
      <t>全て</t>
    </r>
    <r>
      <rPr>
        <b/>
        <u/>
        <sz val="11"/>
        <color rgb="FFFF0000"/>
        <rFont val="游ゴシック"/>
        <family val="3"/>
        <charset val="128"/>
        <scheme val="minor"/>
      </rPr>
      <t>税抜額</t>
    </r>
    <r>
      <rPr>
        <sz val="11"/>
        <color theme="1"/>
        <rFont val="游ゴシック"/>
        <family val="3"/>
        <charset val="128"/>
        <scheme val="minor"/>
      </rPr>
      <t>を入力してください。
３　</t>
    </r>
    <r>
      <rPr>
        <u/>
        <sz val="11"/>
        <color rgb="FFFF0000"/>
        <rFont val="游ゴシック"/>
        <family val="3"/>
        <charset val="128"/>
        <scheme val="minor"/>
      </rPr>
      <t>補助対象期間外に発生したかかりまし経費</t>
    </r>
    <r>
      <rPr>
        <sz val="11"/>
        <color theme="1"/>
        <rFont val="游ゴシック"/>
        <family val="3"/>
        <charset val="128"/>
        <scheme val="minor"/>
      </rPr>
      <t>は、原則として</t>
    </r>
    <r>
      <rPr>
        <b/>
        <u/>
        <sz val="11"/>
        <color rgb="FFFF0000"/>
        <rFont val="游ゴシック"/>
        <family val="3"/>
        <charset val="128"/>
        <scheme val="minor"/>
      </rPr>
      <t>補助対象外</t>
    </r>
    <r>
      <rPr>
        <sz val="11"/>
        <color theme="1"/>
        <rFont val="游ゴシック"/>
        <family val="3"/>
        <charset val="128"/>
        <scheme val="minor"/>
      </rPr>
      <t>となります。
　　（発生した日から収束日までに要した（=発注した）通常の介護サービスの提供では想定されないかかり増し費用が対象となります。）
４　「領収等No」には、別途ご提出いただく領収書等写しに記載いただく番号と同じものを入力してください。
５　「品目名」については、商品や作業等ごとに記載し、一つの項目に複数の商品等を記載しないようにしてください。
　　（「マスク、ガウン等」といった記載は不可です。）
６　</t>
    </r>
    <r>
      <rPr>
        <sz val="11"/>
        <color rgb="FFFF0000"/>
        <rFont val="游ゴシック"/>
        <family val="3"/>
        <charset val="128"/>
        <scheme val="minor"/>
      </rPr>
      <t>商品名では入力しないでください。　　（●●スーパーコップ×⇒使い捨て食器〇、ハンドスキッシュ×⇒手指消毒剤○）</t>
    </r>
    <r>
      <rPr>
        <sz val="11"/>
        <color theme="1"/>
        <rFont val="游ゴシック"/>
        <family val="3"/>
        <charset val="128"/>
        <scheme val="minor"/>
      </rPr>
      <t xml:space="preserve">
７　行数が不足する場合は、必要に応じて行を増やしてください。</t>
    </r>
    <rPh sb="45" eb="47">
      <t>ニュウリョク</t>
    </rPh>
    <rPh sb="57" eb="59">
      <t>ホジョ</t>
    </rPh>
    <rPh sb="59" eb="61">
      <t>タイショウ</t>
    </rPh>
    <rPh sb="61" eb="63">
      <t>ケイヒ</t>
    </rPh>
    <rPh sb="64" eb="65">
      <t>スベ</t>
    </rPh>
    <rPh sb="66" eb="68">
      <t>ゼイヌ</t>
    </rPh>
    <rPh sb="68" eb="69">
      <t>ガク</t>
    </rPh>
    <rPh sb="70" eb="72">
      <t>ニュウリョク</t>
    </rPh>
    <rPh sb="82" eb="84">
      <t>ホジョ</t>
    </rPh>
    <rPh sb="84" eb="86">
      <t>タイショウ</t>
    </rPh>
    <rPh sb="187" eb="189">
      <t>リョウシュウ</t>
    </rPh>
    <rPh sb="189" eb="190">
      <t>トウ</t>
    </rPh>
    <rPh sb="196" eb="198">
      <t>ベット</t>
    </rPh>
    <rPh sb="199" eb="201">
      <t>テイシュツ</t>
    </rPh>
    <rPh sb="205" eb="208">
      <t>リョウシュウショ</t>
    </rPh>
    <rPh sb="208" eb="209">
      <t>トウ</t>
    </rPh>
    <rPh sb="209" eb="210">
      <t>ウツ</t>
    </rPh>
    <rPh sb="212" eb="214">
      <t>キサイ</t>
    </rPh>
    <rPh sb="218" eb="220">
      <t>バンゴウ</t>
    </rPh>
    <rPh sb="221" eb="222">
      <t>オナ</t>
    </rPh>
    <rPh sb="226" eb="228">
      <t>ニュウリョク</t>
    </rPh>
    <rPh sb="241" eb="242">
      <t>メイ</t>
    </rPh>
    <rPh sb="320" eb="323">
      <t>ショウヒンメイ</t>
    </rPh>
    <rPh sb="325" eb="327">
      <t>ニュウリョク</t>
    </rPh>
    <rPh sb="350" eb="351">
      <t>ツカ</t>
    </rPh>
    <rPh sb="352" eb="353">
      <t>ス</t>
    </rPh>
    <rPh sb="354" eb="356">
      <t>ショッキ</t>
    </rPh>
    <rPh sb="368" eb="370">
      <t>シュシ</t>
    </rPh>
    <rPh sb="370" eb="373">
      <t>ショウドクザイ</t>
    </rPh>
    <rPh sb="379" eb="380">
      <t>スウ</t>
    </rPh>
    <rPh sb="381" eb="383">
      <t>フソク</t>
    </rPh>
    <rPh sb="389" eb="391">
      <t>ヒツヨウ</t>
    </rPh>
    <rPh sb="392" eb="393">
      <t>オウ</t>
    </rPh>
    <phoneticPr fontId="28"/>
  </si>
  <si>
    <t>領収等No</t>
    <rPh sb="0" eb="2">
      <t>リョウシュウ</t>
    </rPh>
    <rPh sb="2" eb="3">
      <t>トウ</t>
    </rPh>
    <phoneticPr fontId="1"/>
  </si>
  <si>
    <t>発注日
（依頼日）</t>
    <rPh sb="0" eb="3">
      <t>ハッチュウビ</t>
    </rPh>
    <rPh sb="5" eb="8">
      <t>イライビ</t>
    </rPh>
    <phoneticPr fontId="1"/>
  </si>
  <si>
    <t>納品日
（施行日）</t>
    <rPh sb="0" eb="3">
      <t>ノウヒンビ</t>
    </rPh>
    <rPh sb="5" eb="8">
      <t>セコウビ</t>
    </rPh>
    <phoneticPr fontId="1"/>
  </si>
  <si>
    <t>費目名</t>
    <rPh sb="0" eb="2">
      <t>ヒモク</t>
    </rPh>
    <rPh sb="2" eb="3">
      <t>メイ</t>
    </rPh>
    <phoneticPr fontId="1"/>
  </si>
  <si>
    <t>品目名</t>
    <rPh sb="0" eb="3">
      <t>ヒンモクメイ</t>
    </rPh>
    <phoneticPr fontId="1"/>
  </si>
  <si>
    <t>数量</t>
    <rPh sb="0" eb="2">
      <t>スウリョウ</t>
    </rPh>
    <phoneticPr fontId="1"/>
  </si>
  <si>
    <t>単位</t>
    <rPh sb="0" eb="2">
      <t>タンイ</t>
    </rPh>
    <phoneticPr fontId="1"/>
  </si>
  <si>
    <t>単価</t>
    <rPh sb="0" eb="2">
      <t>タンカ</t>
    </rPh>
    <phoneticPr fontId="1"/>
  </si>
  <si>
    <t>金額（税抜）</t>
    <rPh sb="0" eb="2">
      <t>キンガク</t>
    </rPh>
    <rPh sb="3" eb="5">
      <t>ゼイヌキ</t>
    </rPh>
    <phoneticPr fontId="1"/>
  </si>
  <si>
    <t>（例）</t>
    <rPh sb="1" eb="2">
      <t>レイ</t>
    </rPh>
    <phoneticPr fontId="1"/>
  </si>
  <si>
    <t>衛生用品購入</t>
  </si>
  <si>
    <t>消毒液　45L×１本</t>
    <rPh sb="0" eb="2">
      <t>ショウドク</t>
    </rPh>
    <rPh sb="2" eb="3">
      <t>エキ</t>
    </rPh>
    <rPh sb="9" eb="10">
      <t>ホン</t>
    </rPh>
    <phoneticPr fontId="1"/>
  </si>
  <si>
    <t>本</t>
    <rPh sb="0" eb="1">
      <t>ホン</t>
    </rPh>
    <phoneticPr fontId="1"/>
  </si>
  <si>
    <t>感染性廃棄物処理費用</t>
  </si>
  <si>
    <t>感染性廃棄物回収費用</t>
    <rPh sb="0" eb="3">
      <t>カンセンセイ</t>
    </rPh>
    <rPh sb="3" eb="6">
      <t>ハイキブツ</t>
    </rPh>
    <rPh sb="6" eb="8">
      <t>カイシュウ</t>
    </rPh>
    <rPh sb="8" eb="10">
      <t>ヒヨウ</t>
    </rPh>
    <phoneticPr fontId="1"/>
  </si>
  <si>
    <t>kg</t>
    <phoneticPr fontId="1"/>
  </si>
  <si>
    <t>消毒・清掃</t>
  </si>
  <si>
    <t>施設内消毒委託料</t>
    <rPh sb="0" eb="3">
      <t>シセツナイ</t>
    </rPh>
    <rPh sb="3" eb="5">
      <t>ショウドク</t>
    </rPh>
    <rPh sb="5" eb="8">
      <t>イタクリョウ</t>
    </rPh>
    <phoneticPr fontId="1"/>
  </si>
  <si>
    <t>回</t>
    <rPh sb="0" eb="1">
      <t>カイ</t>
    </rPh>
    <phoneticPr fontId="1"/>
  </si>
  <si>
    <t>宿泊費</t>
  </si>
  <si>
    <t>帰宅困難職員の宿泊費（5/7～5/10　３泊×２名）</t>
    <rPh sb="0" eb="6">
      <t>キタクコンナンショクイン</t>
    </rPh>
    <rPh sb="7" eb="10">
      <t>シュクハクヒ</t>
    </rPh>
    <rPh sb="21" eb="22">
      <t>ハク</t>
    </rPh>
    <rPh sb="24" eb="25">
      <t>メイ</t>
    </rPh>
    <phoneticPr fontId="1"/>
  </si>
  <si>
    <t>泊</t>
    <rPh sb="0" eb="1">
      <t>ハク</t>
    </rPh>
    <phoneticPr fontId="1"/>
  </si>
  <si>
    <t>合計</t>
    <rPh sb="0" eb="2">
      <t>ゴウケイ</t>
    </rPh>
    <phoneticPr fontId="1"/>
  </si>
  <si>
    <t>（円）</t>
    <rPh sb="1" eb="2">
      <t>エン</t>
    </rPh>
    <phoneticPr fontId="1"/>
  </si>
  <si>
    <t>No.</t>
    <phoneticPr fontId="1"/>
  </si>
  <si>
    <t>職員氏名</t>
    <rPh sb="0" eb="2">
      <t>ショクイン</t>
    </rPh>
    <rPh sb="2" eb="4">
      <t>シメイ</t>
    </rPh>
    <phoneticPr fontId="1"/>
  </si>
  <si>
    <t>手当の種類</t>
    <rPh sb="0" eb="2">
      <t>テアテ</t>
    </rPh>
    <rPh sb="3" eb="5">
      <t>シュルイ</t>
    </rPh>
    <phoneticPr fontId="1"/>
  </si>
  <si>
    <t>対象時期</t>
    <rPh sb="0" eb="2">
      <t>タイショウ</t>
    </rPh>
    <rPh sb="2" eb="4">
      <t>ジキ</t>
    </rPh>
    <phoneticPr fontId="1"/>
  </si>
  <si>
    <t>支給日</t>
    <rPh sb="0" eb="3">
      <t>シキュウビ</t>
    </rPh>
    <phoneticPr fontId="1"/>
  </si>
  <si>
    <t>回数</t>
    <rPh sb="0" eb="2">
      <t>カイスウ</t>
    </rPh>
    <phoneticPr fontId="1"/>
  </si>
  <si>
    <t>長寿　たろう</t>
    <rPh sb="0" eb="2">
      <t>チョウジュ</t>
    </rPh>
    <phoneticPr fontId="1"/>
  </si>
  <si>
    <t>超過勤務手当</t>
    <rPh sb="0" eb="2">
      <t>チョウカ</t>
    </rPh>
    <rPh sb="2" eb="4">
      <t>キンム</t>
    </rPh>
    <rPh sb="4" eb="6">
      <t>テアテ</t>
    </rPh>
    <phoneticPr fontId="1"/>
  </si>
  <si>
    <t>5/8～5/26</t>
    <phoneticPr fontId="1"/>
  </si>
  <si>
    <t>－</t>
    <phoneticPr fontId="1"/>
  </si>
  <si>
    <t>時間</t>
    <rPh sb="0" eb="2">
      <t>ジカン</t>
    </rPh>
    <phoneticPr fontId="1"/>
  </si>
  <si>
    <t>危険手当</t>
    <rPh sb="0" eb="2">
      <t>キケン</t>
    </rPh>
    <rPh sb="2" eb="4">
      <t>テアテ</t>
    </rPh>
    <phoneticPr fontId="1"/>
  </si>
  <si>
    <t>日</t>
    <rPh sb="0" eb="1">
      <t>ニチ</t>
    </rPh>
    <phoneticPr fontId="1"/>
  </si>
  <si>
    <t>・適宜、行と列を挿入し作成ください。</t>
    <rPh sb="1" eb="3">
      <t>テキギ</t>
    </rPh>
    <rPh sb="4" eb="5">
      <t>ギョウ</t>
    </rPh>
    <rPh sb="6" eb="7">
      <t>レツ</t>
    </rPh>
    <rPh sb="8" eb="10">
      <t>ソウニュウ</t>
    </rPh>
    <rPh sb="11" eb="13">
      <t>サクセイ</t>
    </rPh>
    <phoneticPr fontId="41"/>
  </si>
  <si>
    <t>補助申請総額</t>
    <rPh sb="0" eb="2">
      <t>ホジョ</t>
    </rPh>
    <rPh sb="2" eb="4">
      <t>シンセイ</t>
    </rPh>
    <rPh sb="4" eb="6">
      <t>ソウガク</t>
    </rPh>
    <phoneticPr fontId="1"/>
  </si>
  <si>
    <t>入居者</t>
    <rPh sb="0" eb="3">
      <t>ニュウキョシャ</t>
    </rPh>
    <phoneticPr fontId="1"/>
  </si>
  <si>
    <t>（例）</t>
    <rPh sb="1" eb="2">
      <t>レイ</t>
    </rPh>
    <phoneticPr fontId="41"/>
  </si>
  <si>
    <t>解除</t>
    <rPh sb="0" eb="2">
      <t>カイジョ</t>
    </rPh>
    <phoneticPr fontId="41"/>
  </si>
  <si>
    <t>No.9</t>
    <phoneticPr fontId="41"/>
  </si>
  <si>
    <t>No.12</t>
    <phoneticPr fontId="41"/>
  </si>
  <si>
    <t>No.20</t>
    <phoneticPr fontId="41"/>
  </si>
  <si>
    <t>男</t>
    <rPh sb="0" eb="1">
      <t>オトコ</t>
    </rPh>
    <phoneticPr fontId="41"/>
  </si>
  <si>
    <t>通所介護事業所（通常規模型）</t>
  </si>
  <si>
    <t>法人住所</t>
    <rPh sb="0" eb="2">
      <t>ホウジン</t>
    </rPh>
    <rPh sb="2" eb="4">
      <t>ジュウショ</t>
    </rPh>
    <phoneticPr fontId="41"/>
  </si>
  <si>
    <t>No.</t>
    <phoneticPr fontId="41"/>
  </si>
  <si>
    <t>入力項目</t>
    <rPh sb="0" eb="2">
      <t>ニュウリョク</t>
    </rPh>
    <rPh sb="2" eb="4">
      <t>コウモク</t>
    </rPh>
    <phoneticPr fontId="41"/>
  </si>
  <si>
    <t>入力欄</t>
    <rPh sb="0" eb="2">
      <t>ニュウリョク</t>
    </rPh>
    <rPh sb="2" eb="3">
      <t>ラン</t>
    </rPh>
    <phoneticPr fontId="41"/>
  </si>
  <si>
    <t>入力例　・　備考欄</t>
    <rPh sb="0" eb="2">
      <t>ニュウリョク</t>
    </rPh>
    <rPh sb="1" eb="2">
      <t>サンニュウ</t>
    </rPh>
    <rPh sb="2" eb="3">
      <t>レイ</t>
    </rPh>
    <rPh sb="6" eb="9">
      <t>ビコウラン</t>
    </rPh>
    <phoneticPr fontId="41"/>
  </si>
  <si>
    <t>女</t>
    <rPh sb="0" eb="1">
      <t>オンナ</t>
    </rPh>
    <phoneticPr fontId="41"/>
  </si>
  <si>
    <t>通所介護事業所（大規模型（Ⅰ））</t>
  </si>
  <si>
    <t>事業所住所</t>
    <rPh sb="0" eb="3">
      <t>ジギョウショ</t>
    </rPh>
    <rPh sb="3" eb="5">
      <t>ジュウショ</t>
    </rPh>
    <phoneticPr fontId="41"/>
  </si>
  <si>
    <t>担
当
者
情
報</t>
    <rPh sb="0" eb="1">
      <t>タン</t>
    </rPh>
    <rPh sb="2" eb="3">
      <t>トウ</t>
    </rPh>
    <rPh sb="4" eb="5">
      <t>シャ</t>
    </rPh>
    <rPh sb="6" eb="7">
      <t>ジョウ</t>
    </rPh>
    <rPh sb="8" eb="9">
      <t>ホウ</t>
    </rPh>
    <phoneticPr fontId="41"/>
  </si>
  <si>
    <t>担当者氏名（フルネーム）</t>
    <rPh sb="0" eb="3">
      <t>タントウシャ</t>
    </rPh>
    <rPh sb="3" eb="5">
      <t>シメイ</t>
    </rPh>
    <phoneticPr fontId="41"/>
  </si>
  <si>
    <t>宮崎　太郎</t>
    <rPh sb="0" eb="2">
      <t>ミヤザキ</t>
    </rPh>
    <rPh sb="3" eb="5">
      <t>タロウ</t>
    </rPh>
    <phoneticPr fontId="41"/>
  </si>
  <si>
    <t>通所介護事業所（大規模型（Ⅱ））</t>
  </si>
  <si>
    <t>電話番号</t>
    <rPh sb="0" eb="2">
      <t>デンワ</t>
    </rPh>
    <rPh sb="2" eb="4">
      <t>バンゴウ</t>
    </rPh>
    <phoneticPr fontId="41"/>
  </si>
  <si>
    <t>0985-26-7058</t>
    <phoneticPr fontId="41"/>
  </si>
  <si>
    <t>地域密着型通所介護事業所(療養通所介護事業所を含む)</t>
  </si>
  <si>
    <t>メールアドレス</t>
    <phoneticPr fontId="41"/>
  </si>
  <si>
    <t>shisetsu@pref.miyazaki.lg.jp</t>
    <phoneticPr fontId="41"/>
  </si>
  <si>
    <t>法
人
情
報</t>
    <rPh sb="0" eb="1">
      <t>ホウ</t>
    </rPh>
    <rPh sb="2" eb="3">
      <t>ニン</t>
    </rPh>
    <rPh sb="4" eb="5">
      <t>ジョウ</t>
    </rPh>
    <rPh sb="6" eb="7">
      <t>ホウ</t>
    </rPh>
    <phoneticPr fontId="41"/>
  </si>
  <si>
    <t>法人ﾌﾘｶﾞﾅ</t>
    <rPh sb="0" eb="2">
      <t>ホウジン</t>
    </rPh>
    <phoneticPr fontId="41"/>
  </si>
  <si>
    <t>ｼｬｶｲﾌｸｼﾎｳｼﾞﾝ○○ｶｲ</t>
    <phoneticPr fontId="41"/>
  </si>
  <si>
    <t>通所リハビリテーション事業所（通常規模型）</t>
  </si>
  <si>
    <t>法人名</t>
  </si>
  <si>
    <t>社会福祉法人○○会</t>
    <rPh sb="0" eb="2">
      <t>シャカイ</t>
    </rPh>
    <rPh sb="2" eb="4">
      <t>フクシ</t>
    </rPh>
    <rPh sb="4" eb="6">
      <t>ホウジン</t>
    </rPh>
    <rPh sb="8" eb="9">
      <t>カイ</t>
    </rPh>
    <phoneticPr fontId="41"/>
  </si>
  <si>
    <t>通所リハビリテーション事業所（大規模型（Ⅰ））</t>
  </si>
  <si>
    <t>代表者ﾌﾘｶﾞﾅ</t>
    <rPh sb="0" eb="2">
      <t>ダイヒョウ</t>
    </rPh>
    <rPh sb="2" eb="3">
      <t>シャ</t>
    </rPh>
    <phoneticPr fontId="41"/>
  </si>
  <si>
    <t>ﾘｼﾞﾁｮｳ　ﾐﾔｻﾞｷ　ﾊﾅｺ</t>
    <phoneticPr fontId="41"/>
  </si>
  <si>
    <t>通所リハビリテーション事業所（大規模型（Ⅱ））</t>
  </si>
  <si>
    <t>代表者（役職・氏名）</t>
    <phoneticPr fontId="41"/>
  </si>
  <si>
    <t>理事長　宮崎　花子</t>
    <rPh sb="0" eb="3">
      <t>リジチョウ</t>
    </rPh>
    <rPh sb="4" eb="6">
      <t>ミヤザキ</t>
    </rPh>
    <rPh sb="7" eb="9">
      <t>ハナコ</t>
    </rPh>
    <phoneticPr fontId="41"/>
  </si>
  <si>
    <t>短期入所生活介護事業所</t>
  </si>
  <si>
    <t>代表者の生年月日</t>
    <rPh sb="0" eb="3">
      <t>ダイヒョウシャ</t>
    </rPh>
    <rPh sb="4" eb="6">
      <t>セイネン</t>
    </rPh>
    <rPh sb="6" eb="8">
      <t>ガッピ</t>
    </rPh>
    <phoneticPr fontId="41"/>
  </si>
  <si>
    <t>昭和○○年○○月○○日</t>
    <rPh sb="0" eb="2">
      <t>ショウワ</t>
    </rPh>
    <rPh sb="4" eb="5">
      <t>ネン</t>
    </rPh>
    <rPh sb="7" eb="8">
      <t>ガツ</t>
    </rPh>
    <rPh sb="10" eb="11">
      <t>ニチ</t>
    </rPh>
    <phoneticPr fontId="41"/>
  </si>
  <si>
    <t>短期入所療養介護事業所</t>
  </si>
  <si>
    <t>代表者の性別</t>
    <rPh sb="0" eb="3">
      <t>ダイヒョウシャ</t>
    </rPh>
    <rPh sb="4" eb="6">
      <t>セイベツ</t>
    </rPh>
    <phoneticPr fontId="41"/>
  </si>
  <si>
    <t>プルダウンリスト（※）から選択</t>
    <rPh sb="13" eb="15">
      <t>センタク</t>
    </rPh>
    <phoneticPr fontId="41"/>
  </si>
  <si>
    <t>法人の郵便番号</t>
    <rPh sb="0" eb="2">
      <t>ホウジン</t>
    </rPh>
    <rPh sb="3" eb="7">
      <t>ユウビンバンゴウ</t>
    </rPh>
    <phoneticPr fontId="41"/>
  </si>
  <si>
    <t>880-8501</t>
    <phoneticPr fontId="41"/>
  </si>
  <si>
    <t>法人の住所</t>
    <rPh sb="0" eb="2">
      <t>ホウジン</t>
    </rPh>
    <rPh sb="3" eb="5">
      <t>ジュウショ</t>
    </rPh>
    <phoneticPr fontId="41"/>
  </si>
  <si>
    <t>宮崎県宮崎市橘通東2丁目10番1号</t>
    <rPh sb="0" eb="3">
      <t>ミヤザキケン</t>
    </rPh>
    <rPh sb="3" eb="6">
      <t>ミヤザキシ</t>
    </rPh>
    <rPh sb="6" eb="8">
      <t>タチバナドオリ</t>
    </rPh>
    <rPh sb="8" eb="9">
      <t>ヒガシ</t>
    </rPh>
    <rPh sb="10" eb="12">
      <t>チョウメ</t>
    </rPh>
    <rPh sb="14" eb="15">
      <t>バン</t>
    </rPh>
    <rPh sb="16" eb="17">
      <t>ゴウ</t>
    </rPh>
    <phoneticPr fontId="41"/>
  </si>
  <si>
    <t>事
業
所
情
報</t>
    <rPh sb="0" eb="1">
      <t>コト</t>
    </rPh>
    <rPh sb="2" eb="3">
      <t>ギョウ</t>
    </rPh>
    <rPh sb="4" eb="5">
      <t>ショ</t>
    </rPh>
    <rPh sb="6" eb="7">
      <t>ジョウ</t>
    </rPh>
    <rPh sb="8" eb="9">
      <t>ホウ</t>
    </rPh>
    <phoneticPr fontId="41"/>
  </si>
  <si>
    <t>事業所・施設種別</t>
    <rPh sb="0" eb="3">
      <t>ジギョウショ</t>
    </rPh>
    <rPh sb="4" eb="6">
      <t>シセツ</t>
    </rPh>
    <rPh sb="6" eb="8">
      <t>シュベツ</t>
    </rPh>
    <phoneticPr fontId="41"/>
  </si>
  <si>
    <t>介護老人福祉施設</t>
  </si>
  <si>
    <t>事業所ﾌﾘｶﾞﾅ</t>
    <rPh sb="0" eb="3">
      <t>ジギョウショ</t>
    </rPh>
    <phoneticPr fontId="41"/>
  </si>
  <si>
    <t>ﾄｸﾍﾞﾂﾖｳｺﾞﾛｳｼﾞﾝﾎｰﾑ○○</t>
    <phoneticPr fontId="41"/>
  </si>
  <si>
    <t>特別養護老人ホーム○○</t>
    <phoneticPr fontId="41"/>
  </si>
  <si>
    <t>介護保険事業所番号</t>
    <rPh sb="0" eb="2">
      <t>カイゴ</t>
    </rPh>
    <rPh sb="2" eb="4">
      <t>ホケン</t>
    </rPh>
    <rPh sb="4" eb="7">
      <t>ジギョウショ</t>
    </rPh>
    <rPh sb="7" eb="9">
      <t>バンゴウ</t>
    </rPh>
    <phoneticPr fontId="41"/>
  </si>
  <si>
    <t>養護老人ホーム、軽費老人ホーム、有料老人ホーム、サービス付き高齢者向け住宅は入力不要です。</t>
    <rPh sb="0" eb="4">
      <t>ヨウゴロウジン</t>
    </rPh>
    <rPh sb="8" eb="12">
      <t>ケイヒロウジン</t>
    </rPh>
    <rPh sb="16" eb="20">
      <t>ユウリョウロウジン</t>
    </rPh>
    <rPh sb="28" eb="29">
      <t>ツ</t>
    </rPh>
    <rPh sb="30" eb="34">
      <t>コウレイシャム</t>
    </rPh>
    <rPh sb="35" eb="37">
      <t>ジュウタク</t>
    </rPh>
    <rPh sb="38" eb="40">
      <t>ニュウリョク</t>
    </rPh>
    <rPh sb="40" eb="42">
      <t>フヨウ</t>
    </rPh>
    <phoneticPr fontId="41"/>
  </si>
  <si>
    <t>事業所の郵便番号</t>
    <rPh sb="0" eb="3">
      <t>ジギョウショ</t>
    </rPh>
    <rPh sb="4" eb="6">
      <t>ユウビン</t>
    </rPh>
    <rPh sb="6" eb="8">
      <t>バンゴウ</t>
    </rPh>
    <phoneticPr fontId="41"/>
  </si>
  <si>
    <t>880-0032</t>
    <phoneticPr fontId="41"/>
  </si>
  <si>
    <t>事業所の住所</t>
    <rPh sb="0" eb="3">
      <t>ジギョウショ</t>
    </rPh>
    <rPh sb="4" eb="6">
      <t>ジュウショ</t>
    </rPh>
    <phoneticPr fontId="41"/>
  </si>
  <si>
    <t>宮崎県宮崎市霧島1-1-2</t>
    <rPh sb="0" eb="3">
      <t>ミヤザキケン</t>
    </rPh>
    <rPh sb="3" eb="6">
      <t>ミヤザキシ</t>
    </rPh>
    <rPh sb="6" eb="8">
      <t>キリシマ</t>
    </rPh>
    <phoneticPr fontId="41"/>
  </si>
  <si>
    <t>居宅療養管理指導事業所</t>
  </si>
  <si>
    <t>事業所の管理者</t>
    <rPh sb="0" eb="3">
      <t>ジギョウショ</t>
    </rPh>
    <rPh sb="4" eb="7">
      <t>カンリシャ</t>
    </rPh>
    <phoneticPr fontId="41"/>
  </si>
  <si>
    <t>施設長　宮崎　太郎</t>
    <rPh sb="0" eb="3">
      <t>シセツチョウ</t>
    </rPh>
    <rPh sb="4" eb="6">
      <t>ミヤザキ</t>
    </rPh>
    <rPh sb="7" eb="9">
      <t>タロウ</t>
    </rPh>
    <phoneticPr fontId="41"/>
  </si>
  <si>
    <t>事業所の定員</t>
    <rPh sb="0" eb="3">
      <t>ジギョウショ</t>
    </rPh>
    <rPh sb="4" eb="6">
      <t>テイイン</t>
    </rPh>
    <phoneticPr fontId="41"/>
  </si>
  <si>
    <t>施設系サービスのみ入力してください。
施設系サービス以外のサービスは入力不要です。</t>
    <rPh sb="0" eb="2">
      <t>シセツ</t>
    </rPh>
    <rPh sb="2" eb="3">
      <t>ケイ</t>
    </rPh>
    <rPh sb="9" eb="11">
      <t>ニュウリョク</t>
    </rPh>
    <rPh sb="19" eb="21">
      <t>シセツ</t>
    </rPh>
    <rPh sb="21" eb="22">
      <t>ケイ</t>
    </rPh>
    <rPh sb="26" eb="28">
      <t>イガイ</t>
    </rPh>
    <rPh sb="34" eb="36">
      <t>ニュウリョク</t>
    </rPh>
    <rPh sb="36" eb="38">
      <t>フヨウ</t>
    </rPh>
    <phoneticPr fontId="41"/>
  </si>
  <si>
    <t>申請情報</t>
    <rPh sb="0" eb="2">
      <t>シンセイ</t>
    </rPh>
    <rPh sb="2" eb="4">
      <t>ジョウホウ</t>
    </rPh>
    <phoneticPr fontId="41"/>
  </si>
  <si>
    <t>通知書の送付先</t>
    <rPh sb="0" eb="3">
      <t>ツウチショ</t>
    </rPh>
    <rPh sb="4" eb="7">
      <t>ソウフサキ</t>
    </rPh>
    <phoneticPr fontId="41"/>
  </si>
  <si>
    <t>プルダウンリスト（※）から選択</t>
    <phoneticPr fontId="41"/>
  </si>
  <si>
    <t>地域密着型介護老人福祉施設</t>
  </si>
  <si>
    <t>申請年月日</t>
    <rPh sb="0" eb="2">
      <t>シンセイ</t>
    </rPh>
    <rPh sb="2" eb="5">
      <t>ネンガッピ</t>
    </rPh>
    <phoneticPr fontId="41"/>
  </si>
  <si>
    <t>書類の申請年月日を入力してください。</t>
    <rPh sb="0" eb="2">
      <t>ショルイ</t>
    </rPh>
    <rPh sb="3" eb="5">
      <t>シンセイ</t>
    </rPh>
    <rPh sb="5" eb="8">
      <t>ネンガッピ</t>
    </rPh>
    <rPh sb="9" eb="11">
      <t>ニュウリョク</t>
    </rPh>
    <phoneticPr fontId="41"/>
  </si>
  <si>
    <t>介護老人保健施設</t>
  </si>
  <si>
    <t>※エクセルのバージョンが古い場合は、プルダウンリストが表示されないことがありますので、
　その際は、右側のリストから、該当する項目を直接選択して、入力欄に貼り付けてください。</t>
    <rPh sb="12" eb="13">
      <t>フル</t>
    </rPh>
    <rPh sb="14" eb="16">
      <t>バアイ</t>
    </rPh>
    <rPh sb="27" eb="29">
      <t>ヒョウジ</t>
    </rPh>
    <rPh sb="47" eb="48">
      <t>サイ</t>
    </rPh>
    <phoneticPr fontId="41"/>
  </si>
  <si>
    <t>認知症対応型共同生活介護事業所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</si>
  <si>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</si>
  <si>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</si>
  <si>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</si>
  <si>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</si>
  <si>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</si>
  <si>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</si>
  <si>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</si>
  <si>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</si>
  <si>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r>
      <t>感染対策等を行った上での施設内療養に要する費用の補助に係るチェックリスト</t>
    </r>
    <r>
      <rPr>
        <b/>
        <u val="double"/>
        <sz val="12"/>
        <color theme="4"/>
        <rFont val="ＭＳ Ｐ明朝"/>
        <family val="1"/>
        <charset val="128"/>
      </rPr>
      <t>【該当する場合のみ】</t>
    </r>
    <rPh sb="27" eb="28">
      <t>カカ</t>
    </rPh>
    <phoneticPr fontId="1"/>
  </si>
  <si>
    <t>担当職員を分ける等のための勤務調整を実施した。</t>
    <phoneticPr fontId="41"/>
  </si>
  <si>
    <t>状態の急変に備えた・日常的な入所者の健康観察を実施した。</t>
    <phoneticPr fontId="41"/>
  </si>
  <si>
    <t>症状に変化があった場合等の医療機関・医師等への連絡・相談フローを確認した。</t>
    <rPh sb="0" eb="2">
      <t>ショウジョウ</t>
    </rPh>
    <rPh sb="3" eb="5">
      <t>ヘンカ</t>
    </rPh>
    <rPh sb="9" eb="11">
      <t>バアイ</t>
    </rPh>
    <rPh sb="11" eb="12">
      <t>ナド</t>
    </rPh>
    <rPh sb="13" eb="15">
      <t>イリョウ</t>
    </rPh>
    <rPh sb="15" eb="17">
      <t>キカン</t>
    </rPh>
    <rPh sb="18" eb="20">
      <t>イシ</t>
    </rPh>
    <rPh sb="20" eb="21">
      <t>トウ</t>
    </rPh>
    <rPh sb="23" eb="25">
      <t>レンラク</t>
    </rPh>
    <rPh sb="26" eb="28">
      <t>ソウダン</t>
    </rPh>
    <rPh sb="32" eb="34">
      <t>カクニン</t>
    </rPh>
    <phoneticPr fontId="41"/>
  </si>
  <si>
    <t>職・氏名</t>
    <rPh sb="0" eb="1">
      <t>ショク</t>
    </rPh>
    <rPh sb="2" eb="4">
      <t>シメイ</t>
    </rPh>
    <phoneticPr fontId="41"/>
  </si>
  <si>
    <r>
      <t>○感染発生の経緯</t>
    </r>
    <r>
      <rPr>
        <b/>
        <u val="double"/>
        <sz val="20"/>
        <color rgb="FFFF0000"/>
        <rFont val="游ゴシック"/>
        <family val="3"/>
        <charset val="128"/>
        <scheme val="minor"/>
      </rPr>
      <t>【必須】</t>
    </r>
    <rPh sb="1" eb="3">
      <t>カンセン</t>
    </rPh>
    <rPh sb="3" eb="5">
      <t>ハッセイ</t>
    </rPh>
    <rPh sb="6" eb="8">
      <t>ケイイ</t>
    </rPh>
    <rPh sb="9" eb="11">
      <t>ヒッス</t>
    </rPh>
    <phoneticPr fontId="1"/>
  </si>
  <si>
    <r>
      <t>○領収書等の明細一覧</t>
    </r>
    <r>
      <rPr>
        <b/>
        <u val="double"/>
        <sz val="20"/>
        <color rgb="FF0070C0"/>
        <rFont val="游ゴシック"/>
        <family val="3"/>
        <charset val="128"/>
        <scheme val="minor"/>
      </rPr>
      <t>【該当する場合のみ】</t>
    </r>
    <rPh sb="1" eb="4">
      <t>リョウシュウショ</t>
    </rPh>
    <rPh sb="4" eb="5">
      <t>トウ</t>
    </rPh>
    <rPh sb="6" eb="8">
      <t>メイサイ</t>
    </rPh>
    <rPh sb="8" eb="10">
      <t>イチラン</t>
    </rPh>
    <rPh sb="11" eb="13">
      <t>ガイトウ</t>
    </rPh>
    <rPh sb="15" eb="17">
      <t>バアイ</t>
    </rPh>
    <phoneticPr fontId="1"/>
  </si>
  <si>
    <t>その他</t>
  </si>
  <si>
    <r>
      <t>○割増賃金・手当等の明細一覧</t>
    </r>
    <r>
      <rPr>
        <b/>
        <u val="double"/>
        <sz val="20"/>
        <color rgb="FF0070C0"/>
        <rFont val="游ゴシック"/>
        <family val="3"/>
        <charset val="128"/>
        <scheme val="minor"/>
      </rPr>
      <t>【該当する場合のみ】</t>
    </r>
    <rPh sb="1" eb="3">
      <t>ワリマシ</t>
    </rPh>
    <rPh sb="3" eb="5">
      <t>チンギン</t>
    </rPh>
    <rPh sb="6" eb="8">
      <t>テアテ</t>
    </rPh>
    <rPh sb="8" eb="9">
      <t>トウ</t>
    </rPh>
    <rPh sb="10" eb="12">
      <t>メイサイ</t>
    </rPh>
    <rPh sb="12" eb="14">
      <t>イチラン</t>
    </rPh>
    <rPh sb="15" eb="17">
      <t>ガイトウ</t>
    </rPh>
    <rPh sb="19" eb="21">
      <t>バアイ</t>
    </rPh>
    <phoneticPr fontId="1"/>
  </si>
  <si>
    <t>割増賃金・手当</t>
    <rPh sb="0" eb="4">
      <t>ワリマシチンギン</t>
    </rPh>
    <rPh sb="5" eb="7">
      <t>テアテ</t>
    </rPh>
    <phoneticPr fontId="41"/>
  </si>
  <si>
    <r>
      <t>○施設内療養の一覧表</t>
    </r>
    <r>
      <rPr>
        <b/>
        <u val="double"/>
        <sz val="18"/>
        <color rgb="FF0070C0"/>
        <rFont val="ＭＳ Ｐゴシック"/>
        <family val="3"/>
        <charset val="128"/>
      </rPr>
      <t>【該当する場合のみ】</t>
    </r>
    <rPh sb="1" eb="4">
      <t>シセツナイ</t>
    </rPh>
    <rPh sb="4" eb="6">
      <t>リョウヨウ</t>
    </rPh>
    <rPh sb="7" eb="10">
      <t>イチランヒョウ</t>
    </rPh>
    <phoneticPr fontId="41"/>
  </si>
  <si>
    <t>定員</t>
    <rPh sb="0" eb="2">
      <t>テイイン</t>
    </rPh>
    <phoneticPr fontId="41"/>
  </si>
  <si>
    <t>・対象事業所：介護老人福祉施設、地域密着型介護老人福祉施設、介護老人保健施設、介護療養型医療施設、介護医療院、認知症対応型共同生活介護、養護老人ホーム、軽費老人ホーム、有料老人ホーム、サービス付き高齢者向け住宅、短期入所生活介護、短期入所療養介護</t>
    <rPh sb="1" eb="3">
      <t>タイショウ</t>
    </rPh>
    <rPh sb="3" eb="6">
      <t>ジギョウショ</t>
    </rPh>
    <rPh sb="7" eb="15">
      <t>カイゴロウジンフクシシセツ</t>
    </rPh>
    <rPh sb="16" eb="18">
      <t>チイキ</t>
    </rPh>
    <rPh sb="18" eb="21">
      <t>ミッチャクガタ</t>
    </rPh>
    <rPh sb="21" eb="29">
      <t>カイゴロウジンフクシシセツ</t>
    </rPh>
    <rPh sb="30" eb="32">
      <t>カイゴ</t>
    </rPh>
    <rPh sb="32" eb="34">
      <t>ロウジン</t>
    </rPh>
    <rPh sb="34" eb="36">
      <t>ホケン</t>
    </rPh>
    <rPh sb="36" eb="38">
      <t>シセツ</t>
    </rPh>
    <rPh sb="39" eb="48">
      <t>カイゴリョウヨウガタイリョウシセツ</t>
    </rPh>
    <rPh sb="49" eb="51">
      <t>カイゴ</t>
    </rPh>
    <rPh sb="51" eb="53">
      <t>イリョウ</t>
    </rPh>
    <rPh sb="53" eb="54">
      <t>イン</t>
    </rPh>
    <rPh sb="55" eb="58">
      <t>ニンチショウ</t>
    </rPh>
    <rPh sb="58" eb="61">
      <t>タイオウガタ</t>
    </rPh>
    <rPh sb="61" eb="63">
      <t>キョウドウ</t>
    </rPh>
    <rPh sb="63" eb="65">
      <t>セイカツ</t>
    </rPh>
    <rPh sb="65" eb="67">
      <t>カイゴ</t>
    </rPh>
    <rPh sb="68" eb="72">
      <t>ヨウゴロウジン</t>
    </rPh>
    <rPh sb="76" eb="80">
      <t>ケイヒロウジン</t>
    </rPh>
    <rPh sb="84" eb="88">
      <t>ユウリョウロウジン</t>
    </rPh>
    <rPh sb="96" eb="97">
      <t>ツ</t>
    </rPh>
    <rPh sb="98" eb="102">
      <t>コウレイシャム</t>
    </rPh>
    <rPh sb="103" eb="105">
      <t>ジュウタク</t>
    </rPh>
    <rPh sb="106" eb="114">
      <t>タンキニュウショセイカツカイゴ</t>
    </rPh>
    <rPh sb="115" eb="117">
      <t>タンキ</t>
    </rPh>
    <rPh sb="117" eb="119">
      <t>ニュウショ</t>
    </rPh>
    <rPh sb="119" eb="121">
      <t>リョウヨウ</t>
    </rPh>
    <rPh sb="121" eb="123">
      <t>カイゴ</t>
    </rPh>
    <phoneticPr fontId="41"/>
  </si>
  <si>
    <t>施設内で療養している日（発症日を含む）を指します。</t>
    <phoneticPr fontId="41"/>
  </si>
  <si>
    <t>解除とは、①療養解除の日、②医療機関等への入院日の翌日、③死亡日の翌日指します。</t>
    <rPh sb="0" eb="2">
      <t>カイジョ</t>
    </rPh>
    <rPh sb="6" eb="8">
      <t>リョウヨウ</t>
    </rPh>
    <rPh sb="8" eb="10">
      <t>カイジョ</t>
    </rPh>
    <rPh sb="11" eb="12">
      <t>ヒ</t>
    </rPh>
    <rPh sb="14" eb="16">
      <t>イリョウ</t>
    </rPh>
    <rPh sb="16" eb="18">
      <t>キカン</t>
    </rPh>
    <rPh sb="18" eb="19">
      <t>トウ</t>
    </rPh>
    <rPh sb="21" eb="23">
      <t>ニュウイン</t>
    </rPh>
    <rPh sb="23" eb="24">
      <t>ビ</t>
    </rPh>
    <rPh sb="25" eb="27">
      <t>ヨクジツ</t>
    </rPh>
    <rPh sb="29" eb="31">
      <t>シボウ</t>
    </rPh>
    <rPh sb="31" eb="32">
      <t>ビ</t>
    </rPh>
    <rPh sb="33" eb="35">
      <t>ヨクジツ</t>
    </rPh>
    <rPh sb="35" eb="36">
      <t>サ</t>
    </rPh>
    <phoneticPr fontId="41"/>
  </si>
  <si>
    <t>即解</t>
    <rPh sb="0" eb="2">
      <t>ソッカイ</t>
    </rPh>
    <phoneticPr fontId="41"/>
  </si>
  <si>
    <t>即解とは、①発症日に医療機関等へ入院した場合、②発症日に死亡した場合を指します。</t>
    <rPh sb="0" eb="1">
      <t>ソク</t>
    </rPh>
    <rPh sb="6" eb="8">
      <t>ハッショウ</t>
    </rPh>
    <rPh sb="8" eb="9">
      <t>ヒ</t>
    </rPh>
    <rPh sb="10" eb="12">
      <t>イリョウ</t>
    </rPh>
    <rPh sb="12" eb="14">
      <t>キカン</t>
    </rPh>
    <rPh sb="14" eb="15">
      <t>トウ</t>
    </rPh>
    <rPh sb="16" eb="18">
      <t>ニュウイン</t>
    </rPh>
    <rPh sb="20" eb="22">
      <t>バアイ</t>
    </rPh>
    <rPh sb="24" eb="26">
      <t>ハッショウ</t>
    </rPh>
    <rPh sb="26" eb="27">
      <t>ヒ</t>
    </rPh>
    <rPh sb="28" eb="30">
      <t>シボウ</t>
    </rPh>
    <rPh sb="32" eb="34">
      <t>バアイ</t>
    </rPh>
    <rPh sb="35" eb="36">
      <t>サ</t>
    </rPh>
    <phoneticPr fontId="41"/>
  </si>
  <si>
    <r>
      <t>・発症日を起算と</t>
    </r>
    <r>
      <rPr>
        <b/>
        <sz val="11"/>
        <rFont val="ＭＳ Ｐゴシック"/>
        <family val="3"/>
        <charset val="128"/>
      </rPr>
      <t>し、①入院または死亡日まで</t>
    </r>
    <r>
      <rPr>
        <sz val="11"/>
        <color theme="1"/>
        <rFont val="游ゴシック"/>
        <family val="2"/>
        <charset val="128"/>
        <scheme val="minor"/>
      </rPr>
      <t>②療養解除日の前日までのいずれかが終期となります。</t>
    </r>
    <rPh sb="1" eb="3">
      <t>ハッショウ</t>
    </rPh>
    <rPh sb="3" eb="4">
      <t>ビ</t>
    </rPh>
    <rPh sb="5" eb="7">
      <t>キサン</t>
    </rPh>
    <rPh sb="11" eb="13">
      <t>ニュウイン</t>
    </rPh>
    <rPh sb="16" eb="19">
      <t>シボウビ</t>
    </rPh>
    <rPh sb="22" eb="24">
      <t>リョウヨウ</t>
    </rPh>
    <rPh sb="24" eb="26">
      <t>カイジョ</t>
    </rPh>
    <rPh sb="26" eb="27">
      <t>ビ</t>
    </rPh>
    <rPh sb="28" eb="30">
      <t>ゼンジツ</t>
    </rPh>
    <rPh sb="38" eb="40">
      <t>シュウキ</t>
    </rPh>
    <phoneticPr fontId="41"/>
  </si>
  <si>
    <r>
      <t>・入力規制（プルダウンよる入力）を行っています</t>
    </r>
    <r>
      <rPr>
        <b/>
        <sz val="11"/>
        <color theme="9"/>
        <rFont val="ＭＳ Ｐゴシック"/>
        <family val="3"/>
        <charset val="128"/>
      </rPr>
      <t>（参考：入力の考え方）</t>
    </r>
    <r>
      <rPr>
        <sz val="11"/>
        <color theme="1"/>
        <rFont val="游ゴシック"/>
        <family val="2"/>
        <charset val="128"/>
        <scheme val="minor"/>
      </rPr>
      <t>。</t>
    </r>
    <rPh sb="1" eb="3">
      <t>ニュウリョク</t>
    </rPh>
    <rPh sb="3" eb="5">
      <t>キセイ</t>
    </rPh>
    <rPh sb="13" eb="15">
      <t>ニュウリョク</t>
    </rPh>
    <rPh sb="17" eb="18">
      <t>オコナ</t>
    </rPh>
    <rPh sb="24" eb="26">
      <t>サンコウ</t>
    </rPh>
    <rPh sb="27" eb="29">
      <t>ニュウリョク</t>
    </rPh>
    <rPh sb="30" eb="31">
      <t>カンガ</t>
    </rPh>
    <rPh sb="32" eb="33">
      <t>カタ</t>
    </rPh>
    <phoneticPr fontId="41"/>
  </si>
  <si>
    <t>施設内療養費</t>
    <rPh sb="0" eb="2">
      <t>シセツ</t>
    </rPh>
    <rPh sb="2" eb="3">
      <t>ナイ</t>
    </rPh>
    <rPh sb="3" eb="6">
      <t>リョウヨウヒ</t>
    </rPh>
    <phoneticPr fontId="41"/>
  </si>
  <si>
    <t>施設内療養者</t>
    <rPh sb="0" eb="3">
      <t>シセツナイ</t>
    </rPh>
    <rPh sb="3" eb="6">
      <t>リョウヨウシャ</t>
    </rPh>
    <phoneticPr fontId="41"/>
  </si>
  <si>
    <t>計</t>
    <rPh sb="0" eb="1">
      <t>ケイ</t>
    </rPh>
    <phoneticPr fontId="41"/>
  </si>
  <si>
    <t>宮崎県</t>
    <rPh sb="0" eb="3">
      <t>ミヤザキケン</t>
    </rPh>
    <phoneticPr fontId="1"/>
  </si>
  <si>
    <t>R5かかり増しの受領実績</t>
    <rPh sb="5" eb="6">
      <t>マ</t>
    </rPh>
    <rPh sb="8" eb="10">
      <t>ジュリョウ</t>
    </rPh>
    <rPh sb="10" eb="12">
      <t>ジッセキ</t>
    </rPh>
    <phoneticPr fontId="41"/>
  </si>
  <si>
    <r>
      <t>●</t>
    </r>
    <r>
      <rPr>
        <b/>
        <sz val="11"/>
        <color rgb="FFFF0000"/>
        <rFont val="ＭＳ 明朝"/>
        <family val="1"/>
        <charset val="128"/>
      </rPr>
      <t>R5</t>
    </r>
    <r>
      <rPr>
        <sz val="11"/>
        <rFont val="ＭＳ 明朝"/>
        <family val="1"/>
        <charset val="128"/>
      </rPr>
      <t>に係る個別協議を希望する場合
　対象期間が「</t>
    </r>
    <r>
      <rPr>
        <b/>
        <sz val="11"/>
        <color rgb="FFFF0000"/>
        <rFont val="ＭＳ 明朝"/>
        <family val="1"/>
        <charset val="128"/>
      </rPr>
      <t>令和5年度（R5.4.1～R6.3.31）</t>
    </r>
    <r>
      <rPr>
        <sz val="11"/>
        <rFont val="ＭＳ 明朝"/>
        <family val="1"/>
        <charset val="128"/>
      </rPr>
      <t>」のかかり増し補助金の受領実績（</t>
    </r>
    <r>
      <rPr>
        <b/>
        <sz val="11"/>
        <color rgb="FFFF0000"/>
        <rFont val="ＭＳ 明朝"/>
        <family val="1"/>
        <charset val="128"/>
      </rPr>
      <t>施設内療養費に係るものは除く</t>
    </r>
    <r>
      <rPr>
        <sz val="11"/>
        <rFont val="ＭＳ 明朝"/>
        <family val="1"/>
        <charset val="128"/>
      </rPr>
      <t>）を入力してください。
　いずれも、既に補助金の申請を行っていて、県からの決定通知・支払をまだ受けていない場合は、申請見込額を入力してください（千円未満切捨て）。</t>
    </r>
    <rPh sb="96" eb="97">
      <t>カカ</t>
    </rPh>
    <rPh sb="101" eb="102">
      <t>ノゾ</t>
    </rPh>
    <rPh sb="105" eb="107">
      <t>ニュウリョク</t>
    </rPh>
    <rPh sb="116" eb="117">
      <t>スデ</t>
    </rPh>
    <rPh sb="118" eb="121">
      <t>ホジョキン</t>
    </rPh>
    <rPh sb="122" eb="124">
      <t>シンセイ</t>
    </rPh>
    <rPh sb="125" eb="126">
      <t>オコナ</t>
    </rPh>
    <rPh sb="131" eb="132">
      <t>ケン</t>
    </rPh>
    <rPh sb="135" eb="137">
      <t>ケッテイ</t>
    </rPh>
    <rPh sb="137" eb="139">
      <t>ツウチ</t>
    </rPh>
    <rPh sb="140" eb="142">
      <t>シハライ</t>
    </rPh>
    <rPh sb="145" eb="146">
      <t>ウ</t>
    </rPh>
    <rPh sb="151" eb="153">
      <t>バアイ</t>
    </rPh>
    <rPh sb="155" eb="157">
      <t>シンセイミコミガクニュウリョクセンエンミマンキリス</t>
    </rPh>
    <phoneticPr fontId="41"/>
  </si>
  <si>
    <t>○</t>
  </si>
  <si>
    <r>
      <t>・【定員</t>
    </r>
    <r>
      <rPr>
        <b/>
        <u/>
        <sz val="11"/>
        <rFont val="ＭＳ Ｐゴシック"/>
        <family val="3"/>
        <charset val="128"/>
      </rPr>
      <t>30名以上</t>
    </r>
    <r>
      <rPr>
        <sz val="11"/>
        <color theme="1"/>
        <rFont val="ＭＳ Ｐゴシック"/>
        <family val="2"/>
        <charset val="128"/>
      </rPr>
      <t>の施設の場合】施設内療養者が</t>
    </r>
    <r>
      <rPr>
        <b/>
        <sz val="11"/>
        <color theme="1"/>
        <rFont val="ＭＳ Ｐゴシック"/>
        <family val="3"/>
        <charset val="128"/>
      </rPr>
      <t>10</t>
    </r>
    <r>
      <rPr>
        <b/>
        <u/>
        <sz val="11"/>
        <rFont val="ＭＳ Ｐゴシック"/>
        <family val="3"/>
        <charset val="128"/>
      </rPr>
      <t>名以上</t>
    </r>
    <r>
      <rPr>
        <sz val="11"/>
        <color theme="1"/>
        <rFont val="ＭＳ Ｐゴシック"/>
        <family val="2"/>
        <charset val="128"/>
      </rPr>
      <t>いる日は、</t>
    </r>
    <r>
      <rPr>
        <b/>
        <sz val="11"/>
        <color theme="1"/>
        <rFont val="ＭＳ Ｐゴシック"/>
        <family val="3"/>
        <charset val="128"/>
      </rPr>
      <t>1日５千円</t>
    </r>
    <r>
      <rPr>
        <sz val="11"/>
        <color theme="1"/>
        <rFont val="ＭＳ Ｐゴシック"/>
        <family val="2"/>
        <charset val="128"/>
      </rPr>
      <t>が追加補助されます。</t>
    </r>
    <rPh sb="2" eb="4">
      <t>テイイン</t>
    </rPh>
    <rPh sb="6" eb="7">
      <t>メイ</t>
    </rPh>
    <rPh sb="7" eb="9">
      <t>イジョウ</t>
    </rPh>
    <rPh sb="10" eb="12">
      <t>シセツ</t>
    </rPh>
    <rPh sb="13" eb="15">
      <t>バアイ</t>
    </rPh>
    <rPh sb="16" eb="18">
      <t>シセツ</t>
    </rPh>
    <rPh sb="18" eb="19">
      <t>ナイ</t>
    </rPh>
    <rPh sb="19" eb="22">
      <t>リョウヨウシャ</t>
    </rPh>
    <rPh sb="25" eb="26">
      <t>メイ</t>
    </rPh>
    <rPh sb="26" eb="28">
      <t>イジョウ</t>
    </rPh>
    <rPh sb="30" eb="31">
      <t>ヒ</t>
    </rPh>
    <rPh sb="34" eb="35">
      <t>ニチ</t>
    </rPh>
    <rPh sb="36" eb="37">
      <t>セン</t>
    </rPh>
    <rPh sb="37" eb="38">
      <t>エン</t>
    </rPh>
    <rPh sb="39" eb="41">
      <t>ツイカ</t>
    </rPh>
    <rPh sb="41" eb="43">
      <t>ホジョ</t>
    </rPh>
    <phoneticPr fontId="41"/>
  </si>
  <si>
    <r>
      <t>・陽性者となった入居者につい</t>
    </r>
    <r>
      <rPr>
        <sz val="11"/>
        <color rgb="FFFF0000"/>
        <rFont val="ＭＳ Ｐゴシック"/>
        <family val="3"/>
        <charset val="128"/>
      </rPr>
      <t>て、</t>
    </r>
    <r>
      <rPr>
        <b/>
        <u/>
        <sz val="11"/>
        <color rgb="FFFF0000"/>
        <rFont val="ＭＳ Ｐゴシック"/>
        <family val="3"/>
        <charset val="128"/>
      </rPr>
      <t>ゾーニング等の必要な対応を行った上で</t>
    </r>
    <r>
      <rPr>
        <sz val="11"/>
        <color theme="1"/>
        <rFont val="ＭＳ Ｐゴシック"/>
        <family val="3"/>
        <charset val="128"/>
      </rPr>
      <t>施設内で療養した場合は、令和5年10月1日以降は</t>
    </r>
    <r>
      <rPr>
        <sz val="11"/>
        <color rgb="FFFF0000"/>
        <rFont val="ＭＳ Ｐゴシック"/>
        <family val="3"/>
        <charset val="128"/>
      </rPr>
      <t>1日5千円の補助</t>
    </r>
    <r>
      <rPr>
        <sz val="11"/>
        <color theme="1"/>
        <rFont val="ＭＳ Ｐゴシック"/>
        <family val="3"/>
        <charset val="128"/>
      </rPr>
      <t>対象となります</t>
    </r>
    <r>
      <rPr>
        <b/>
        <sz val="11"/>
        <color theme="9" tint="0.39997558519241921"/>
        <rFont val="ＭＳ Ｐゴシック"/>
        <family val="3"/>
        <charset val="128"/>
      </rPr>
      <t>（参考：施設内療養費の補助対象となる期間）。　</t>
    </r>
    <rPh sb="1" eb="4">
      <t>ヨウセイシャ</t>
    </rPh>
    <rPh sb="8" eb="11">
      <t>ニュウキョシャ</t>
    </rPh>
    <rPh sb="21" eb="22">
      <t>トウ</t>
    </rPh>
    <rPh sb="23" eb="25">
      <t>ヒツヨウ</t>
    </rPh>
    <rPh sb="26" eb="28">
      <t>タイオウ</t>
    </rPh>
    <rPh sb="29" eb="30">
      <t>オコナ</t>
    </rPh>
    <rPh sb="32" eb="33">
      <t>ウエ</t>
    </rPh>
    <rPh sb="34" eb="37">
      <t>シセツナイ</t>
    </rPh>
    <rPh sb="38" eb="40">
      <t>リョウヨウ</t>
    </rPh>
    <rPh sb="42" eb="44">
      <t>バアイ</t>
    </rPh>
    <phoneticPr fontId="1"/>
  </si>
  <si>
    <r>
      <t>・【定員</t>
    </r>
    <r>
      <rPr>
        <b/>
        <u/>
        <sz val="11"/>
        <rFont val="ＭＳ Ｐゴシック"/>
        <family val="3"/>
        <charset val="128"/>
      </rPr>
      <t>29名以下</t>
    </r>
    <r>
      <rPr>
        <sz val="11"/>
        <color theme="1"/>
        <rFont val="ＭＳ Ｐゴシック"/>
        <family val="3"/>
        <charset val="128"/>
      </rPr>
      <t>の施設の場合】施設内療養者が</t>
    </r>
    <r>
      <rPr>
        <b/>
        <sz val="11"/>
        <color theme="1"/>
        <rFont val="ＭＳ Ｐゴシック"/>
        <family val="3"/>
        <charset val="128"/>
      </rPr>
      <t>４</t>
    </r>
    <r>
      <rPr>
        <b/>
        <u/>
        <sz val="11"/>
        <rFont val="ＭＳ Ｐゴシック"/>
        <family val="3"/>
        <charset val="128"/>
      </rPr>
      <t>名以上</t>
    </r>
    <r>
      <rPr>
        <sz val="11"/>
        <color theme="1"/>
        <rFont val="ＭＳ Ｐゴシック"/>
        <family val="3"/>
        <charset val="128"/>
      </rPr>
      <t>いる日は、</t>
    </r>
    <r>
      <rPr>
        <b/>
        <sz val="11"/>
        <color theme="1"/>
        <rFont val="ＭＳ Ｐゴシック"/>
        <family val="3"/>
        <charset val="128"/>
      </rPr>
      <t>1日５千円</t>
    </r>
    <r>
      <rPr>
        <sz val="11"/>
        <color theme="1"/>
        <rFont val="ＭＳ Ｐゴシック"/>
        <family val="3"/>
        <charset val="128"/>
      </rPr>
      <t>が追加補助されます。</t>
    </r>
    <rPh sb="2" eb="4">
      <t>テイイン</t>
    </rPh>
    <rPh sb="6" eb="7">
      <t>メイ</t>
    </rPh>
    <rPh sb="7" eb="9">
      <t>イカ</t>
    </rPh>
    <rPh sb="10" eb="12">
      <t>シセツ</t>
    </rPh>
    <rPh sb="13" eb="15">
      <t>バアイ</t>
    </rPh>
    <rPh sb="16" eb="18">
      <t>シセツ</t>
    </rPh>
    <rPh sb="18" eb="19">
      <t>ナイ</t>
    </rPh>
    <rPh sb="19" eb="22">
      <t>リョウヨウシャ</t>
    </rPh>
    <rPh sb="24" eb="25">
      <t>メイ</t>
    </rPh>
    <rPh sb="25" eb="27">
      <t>イジョウ</t>
    </rPh>
    <rPh sb="29" eb="30">
      <t>ヒ</t>
    </rPh>
    <rPh sb="33" eb="34">
      <t>ニチ</t>
    </rPh>
    <rPh sb="35" eb="36">
      <t>セン</t>
    </rPh>
    <rPh sb="36" eb="37">
      <t>エン</t>
    </rPh>
    <rPh sb="38" eb="40">
      <t>ツイカ</t>
    </rPh>
    <rPh sb="40" eb="42">
      <t>ホジョ</t>
    </rPh>
    <phoneticPr fontId="41"/>
  </si>
  <si>
    <r>
      <t>【留意事項】
１　</t>
    </r>
    <r>
      <rPr>
        <sz val="11"/>
        <color rgb="FFFF0000"/>
        <rFont val="游ゴシック"/>
        <family val="3"/>
        <charset val="128"/>
        <scheme val="minor"/>
      </rPr>
      <t>慰労金</t>
    </r>
    <r>
      <rPr>
        <sz val="11"/>
        <color theme="1"/>
        <rFont val="游ゴシック"/>
        <family val="3"/>
        <charset val="128"/>
        <scheme val="minor"/>
      </rPr>
      <t>や</t>
    </r>
    <r>
      <rPr>
        <sz val="11"/>
        <color rgb="FFFF0000"/>
        <rFont val="游ゴシック"/>
        <family val="3"/>
        <charset val="128"/>
        <scheme val="minor"/>
      </rPr>
      <t>見舞金、休業補償に係る手当</t>
    </r>
    <r>
      <rPr>
        <sz val="11"/>
        <color theme="1"/>
        <rFont val="游ゴシック"/>
        <family val="3"/>
        <charset val="128"/>
        <scheme val="minor"/>
      </rPr>
      <t>は</t>
    </r>
    <r>
      <rPr>
        <u/>
        <sz val="11"/>
        <color rgb="FFFF0000"/>
        <rFont val="游ゴシック"/>
        <family val="3"/>
        <charset val="128"/>
        <scheme val="minor"/>
      </rPr>
      <t>補助対象外</t>
    </r>
    <r>
      <rPr>
        <sz val="11"/>
        <color theme="1"/>
        <rFont val="游ゴシック"/>
        <family val="3"/>
        <charset val="128"/>
        <scheme val="minor"/>
      </rPr>
      <t>となります。
２　</t>
    </r>
    <r>
      <rPr>
        <sz val="11"/>
        <color rgb="FFFF0000"/>
        <rFont val="游ゴシック"/>
        <family val="3"/>
        <charset val="128"/>
        <scheme val="minor"/>
      </rPr>
      <t>補助対象期間外に発生した手当等は補助対象外</t>
    </r>
    <r>
      <rPr>
        <sz val="11"/>
        <color theme="1"/>
        <rFont val="游ゴシック"/>
        <family val="3"/>
        <charset val="128"/>
        <scheme val="minor"/>
      </rPr>
      <t>となります。
　　（発生した日から収束日までの間に要した通常の介護サービスの提供では想定されない費用が対象となります。）
３　超過勤務手当のうち、期間内であっても通常業務を行っている場合は、補助対象外となります。
　　（超過勤務手当は、新型コロナウイルスの対応のために発生した経費に限られます。）
４　</t>
    </r>
    <r>
      <rPr>
        <b/>
        <sz val="11"/>
        <color rgb="FFFF0000"/>
        <rFont val="游ゴシック"/>
        <family val="3"/>
        <charset val="128"/>
        <scheme val="minor"/>
      </rPr>
      <t>危険手当</t>
    </r>
    <r>
      <rPr>
        <sz val="11"/>
        <color theme="1"/>
        <rFont val="游ゴシック"/>
        <family val="3"/>
        <charset val="128"/>
        <scheme val="minor"/>
      </rPr>
      <t>については</t>
    </r>
    <r>
      <rPr>
        <u/>
        <sz val="11"/>
        <color rgb="FFFF0000"/>
        <rFont val="游ゴシック"/>
        <family val="3"/>
        <charset val="128"/>
        <scheme val="minor"/>
      </rPr>
      <t xml:space="preserve">感染者への直接対応やレッドゾーン勤務など、感染が発生したことにより感染リスクが高い業務を行った
</t>
    </r>
    <r>
      <rPr>
        <sz val="11"/>
        <color rgb="FFFF0000"/>
        <rFont val="游ゴシック"/>
        <family val="3"/>
        <charset val="128"/>
        <scheme val="minor"/>
      </rPr>
      <t xml:space="preserve">       </t>
    </r>
    <r>
      <rPr>
        <u/>
        <sz val="11"/>
        <color rgb="FFFF0000"/>
        <rFont val="游ゴシック"/>
        <family val="3"/>
        <charset val="128"/>
        <scheme val="minor"/>
      </rPr>
      <t>ことに対して支給されるものが対象</t>
    </r>
    <r>
      <rPr>
        <sz val="11"/>
        <color theme="1"/>
        <rFont val="游ゴシック"/>
        <family val="3"/>
        <charset val="128"/>
        <scheme val="minor"/>
      </rPr>
      <t>となります。金額については社会通念上、適当な範囲が対象となります。
５　本一覧表とあわせて、下記の証拠書類を補助金の交付を受けた日の翌年度から起算して５年間保管してください。
　　・請求する職員が発生日から収束日までに勤務したことがわかる書類（出勤簿、時間外届簿等）
　　・請求する職員に対し、支払いを行ったことがわかる書類（賃金台帳など）
　　・危険手当等については、単価等の支払根拠がわかる書類（賃金規程、手当の案内等）
　　※原則、申請時に上記資料の提出を求めませんが、審査中に必要に応じて提出を求めることがあります。）
６　補助金の交付後、監査等により、補助対象外経費が含まれていることが判明した場合や、保管する書類に不備がある場合は、
　　返還を求めることがあります。
７　行が足りない場合は、「挿入」にて行を増やすか、ページを複製してください。
８　同一の職員で、複数の種類の手当を請求される場合は、手当の種類ごとに作成してください。
　　また、危険手当の単価が複数ある場合（従事する内容により単価を変更している場合など）も同様に行を分けて作成してください。
９　令和５年10月1日以降に支給された割増賃金・手当のうち、</t>
    </r>
    <r>
      <rPr>
        <u/>
        <sz val="11"/>
        <color rgb="FFFF0000"/>
        <rFont val="游ゴシック"/>
        <family val="3"/>
        <charset val="128"/>
        <scheme val="minor"/>
      </rPr>
      <t xml:space="preserve">新型コロナウイルス感染症への対応に係る業務手当（危険手当）については、
</t>
    </r>
    <r>
      <rPr>
        <sz val="11"/>
        <color rgb="FFFF0000"/>
        <rFont val="游ゴシック"/>
        <family val="3"/>
        <charset val="128"/>
        <scheme val="minor"/>
      </rPr>
      <t>　　</t>
    </r>
    <r>
      <rPr>
        <u/>
        <sz val="11"/>
        <color rgb="FFFF0000"/>
        <rFont val="游ゴシック"/>
        <family val="3"/>
        <charset val="128"/>
        <scheme val="minor"/>
      </rPr>
      <t>職員一人につき、日額による支給の場合には１日当たり４千円を補助上限とし、１月当たり２万円を限度額とします。</t>
    </r>
    <r>
      <rPr>
        <sz val="11"/>
        <color theme="1"/>
        <rFont val="游ゴシック"/>
        <family val="3"/>
        <charset val="128"/>
        <scheme val="minor"/>
      </rPr>
      <t xml:space="preserve">
　　また、</t>
    </r>
    <r>
      <rPr>
        <u/>
        <sz val="11"/>
        <color rgb="FFFF0000"/>
        <rFont val="游ゴシック"/>
        <family val="3"/>
        <charset val="128"/>
        <scheme val="minor"/>
      </rPr>
      <t>月額又は時給による支給の場合には１月当たり２万円を補助上限の限度額とします。</t>
    </r>
    <r>
      <rPr>
        <sz val="11"/>
        <color theme="1"/>
        <rFont val="游ゴシック"/>
        <family val="3"/>
        <charset val="128"/>
        <scheme val="minor"/>
      </rPr>
      <t xml:space="preserve">
</t>
    </r>
    <rPh sb="17" eb="19">
      <t>キュウギョウ</t>
    </rPh>
    <rPh sb="19" eb="21">
      <t>ホショウ</t>
    </rPh>
    <rPh sb="22" eb="23">
      <t>カカ</t>
    </rPh>
    <rPh sb="24" eb="26">
      <t>テアテ</t>
    </rPh>
    <rPh sb="41" eb="43">
      <t>ホジョ</t>
    </rPh>
    <rPh sb="43" eb="45">
      <t>タイショウ</t>
    </rPh>
    <rPh sb="45" eb="47">
      <t>キカン</t>
    </rPh>
    <rPh sb="47" eb="48">
      <t>ソト</t>
    </rPh>
    <rPh sb="49" eb="51">
      <t>ハッセイ</t>
    </rPh>
    <rPh sb="329" eb="330">
      <t>ホン</t>
    </rPh>
    <rPh sb="330" eb="333">
      <t>イチランヒョウ</t>
    </rPh>
    <rPh sb="509" eb="511">
      <t>ゲンソク</t>
    </rPh>
    <rPh sb="512" eb="514">
      <t>シンセイ</t>
    </rPh>
    <rPh sb="514" eb="515">
      <t>ジ</t>
    </rPh>
    <rPh sb="516" eb="518">
      <t>ジョウキ</t>
    </rPh>
    <rPh sb="518" eb="520">
      <t>シリョウ</t>
    </rPh>
    <rPh sb="521" eb="523">
      <t>テイシュツ</t>
    </rPh>
    <rPh sb="524" eb="525">
      <t>モト</t>
    </rPh>
    <rPh sb="531" eb="533">
      <t>シンサ</t>
    </rPh>
    <rPh sb="533" eb="534">
      <t>チュウ</t>
    </rPh>
    <rPh sb="535" eb="537">
      <t>ヒツヨウ</t>
    </rPh>
    <rPh sb="538" eb="539">
      <t>オウ</t>
    </rPh>
    <rPh sb="541" eb="543">
      <t>テイシュツ</t>
    </rPh>
    <rPh sb="544" eb="545">
      <t>モト</t>
    </rPh>
    <rPh sb="833" eb="835">
      <t>キケン</t>
    </rPh>
    <rPh sb="835" eb="837">
      <t>テアテ</t>
    </rPh>
    <phoneticPr fontId="28"/>
  </si>
  <si>
    <t>【かかり増し（個別協議）：Ｒ５発生分C（発生期間：R5.10.1～）】</t>
    <rPh sb="4" eb="5">
      <t>マ</t>
    </rPh>
    <rPh sb="7" eb="9">
      <t>コベツ</t>
    </rPh>
    <rPh sb="9" eb="11">
      <t>キョウギ</t>
    </rPh>
    <rPh sb="15" eb="17">
      <t>ハッセイ</t>
    </rPh>
    <rPh sb="17" eb="18">
      <t>ブン</t>
    </rPh>
    <rPh sb="20" eb="22">
      <t>ハッセイ</t>
    </rPh>
    <rPh sb="22" eb="24">
      <t>キカン</t>
    </rPh>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</si>
</sst>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numFmt numFmtId="177" formatCode="yyyy&quot;年&quot;m&quot;月&quot;d&quot;日&quot;;@"/>
    <numFmt numFmtId="178" formatCode="[$]ggge&quot;年&quot;m&quot;月&quot;d&quot;日&quot;;@"/>
    <numFmt numFmtId="179" formatCode="[$]ggge&quot;年&quot;m&quot;月&quot;d&quot;日&quot;;@" x16r2:formatCode16="[$-ja-JP-x-gannen]ggge&quot;年&quot;m&quot;月&quot;d&quot;日&quot;;@"/>
  </numFmts>
  <fonts count="92">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メイリオ"/>
      <family val="3"/>
      <charset val="128"/>
    </font>
    <font>
      <sz val="11"/>
      <color theme="1"/>
      <name val="メイリオ"/>
      <family val="3"/>
      <charset val="128"/>
    </font>
    <font>
      <sz val="12"/>
      <color theme="1"/>
      <name val="メイリオ"/>
      <family val="3"/>
      <charset val="128"/>
    </font>
    <font>
      <sz val="10"/>
      <color rgb="FFFF0000"/>
      <name val="メイリオ"/>
      <family val="3"/>
      <charset val="128"/>
    </font>
    <font>
      <sz val="14"/>
      <color theme="1"/>
      <name val="メイリオ"/>
      <family val="3"/>
      <charset val="128"/>
    </font>
    <font>
      <b/>
      <sz val="12"/>
      <color theme="1"/>
      <name val="メイリオ"/>
      <family val="3"/>
      <charset val="128"/>
    </font>
    <font>
      <sz val="13"/>
      <color theme="1"/>
      <name val="メイリオ"/>
      <family val="3"/>
      <charset val="128"/>
    </font>
    <font>
      <b/>
      <sz val="18"/>
      <color theme="1"/>
      <name val="メイリオ"/>
      <family val="3"/>
      <charset val="128"/>
    </font>
    <font>
      <sz val="12"/>
      <color theme="1"/>
      <name val="ＭＳ Ｐゴシック"/>
      <family val="3"/>
      <charset val="128"/>
    </font>
    <font>
      <sz val="14"/>
      <color rgb="FFFF0000"/>
      <name val="メイリオ"/>
      <family val="3"/>
      <charset val="128"/>
    </font>
    <font>
      <b/>
      <sz val="18"/>
      <color rgb="FFFF0000"/>
      <name val="メイリオ"/>
      <family val="3"/>
      <charset val="128"/>
    </font>
    <font>
      <u/>
      <sz val="12"/>
      <color rgb="FFFF0000"/>
      <name val="メイリオ"/>
      <family val="3"/>
      <charset val="128"/>
    </font>
    <font>
      <sz val="12"/>
      <color theme="1"/>
      <name val="ＭＳ Ｐ明朝"/>
      <family val="1"/>
      <charset val="128"/>
    </font>
    <font>
      <sz val="14"/>
      <color theme="1"/>
      <name val="ＭＳ Ｐ明朝"/>
      <family val="1"/>
      <charset val="128"/>
    </font>
    <font>
      <sz val="14"/>
      <name val="ＭＳ Ｐ明朝"/>
      <family val="1"/>
      <charset val="128"/>
    </font>
    <font>
      <sz val="16"/>
      <color theme="1"/>
      <name val="ＭＳ Ｐ明朝"/>
      <family val="1"/>
      <charset val="128"/>
    </font>
    <font>
      <sz val="12"/>
      <name val="ＭＳ Ｐ明朝"/>
      <family val="1"/>
      <charset val="128"/>
    </font>
    <font>
      <sz val="18"/>
      <name val="ＭＳ Ｐ明朝"/>
      <family val="1"/>
      <charset val="128"/>
    </font>
    <font>
      <sz val="16"/>
      <name val="ＭＳ Ｐ明朝"/>
      <family val="1"/>
      <charset val="128"/>
    </font>
    <font>
      <sz val="20"/>
      <color theme="1"/>
      <name val="ＭＳ Ｐ明朝"/>
      <family val="1"/>
      <charset val="128"/>
    </font>
    <font>
      <sz val="13"/>
      <color rgb="FFFF0000"/>
      <name val="メイリオ"/>
      <family val="3"/>
      <charset val="128"/>
    </font>
    <font>
      <sz val="12"/>
      <name val="メイリオ"/>
      <family val="3"/>
      <charset val="128"/>
    </font>
    <font>
      <sz val="10"/>
      <name val="メイリオ"/>
      <family val="3"/>
      <charset val="128"/>
    </font>
    <font>
      <sz val="14"/>
      <name val="メイリオ"/>
      <family val="3"/>
      <charset val="128"/>
    </font>
    <font>
      <sz val="14"/>
      <color rgb="FF00B0F0"/>
      <name val="ＭＳ Ｐ明朝"/>
      <family val="1"/>
      <charset val="128"/>
    </font>
    <font>
      <sz val="6"/>
      <name val="游ゴシック"/>
      <family val="3"/>
      <charset val="128"/>
      <scheme val="minor"/>
    </font>
    <font>
      <sz val="16"/>
      <color theme="1"/>
      <name val="メイリオ"/>
      <family val="3"/>
      <charset val="128"/>
    </font>
    <font>
      <b/>
      <u/>
      <sz val="18"/>
      <color theme="1"/>
      <name val="メイリオ"/>
      <family val="3"/>
      <charset val="128"/>
    </font>
    <font>
      <sz val="11"/>
      <color rgb="FFFF0000"/>
      <name val="メイリオ"/>
      <family val="3"/>
      <charset val="128"/>
    </font>
    <font>
      <sz val="14"/>
      <color indexed="81"/>
      <name val="MS P ゴシック"/>
      <family val="3"/>
      <charset val="128"/>
    </font>
    <font>
      <sz val="14"/>
      <color indexed="10"/>
      <name val="MS P ゴシック"/>
      <family val="3"/>
      <charset val="128"/>
    </font>
    <font>
      <sz val="12"/>
      <color rgb="FFFF0000"/>
      <name val="メイリオ"/>
      <family val="3"/>
      <charset val="128"/>
    </font>
    <font>
      <u/>
      <sz val="13"/>
      <color rgb="FFFF0000"/>
      <name val="メイリオ"/>
      <family val="3"/>
      <charset val="128"/>
    </font>
    <font>
      <sz val="20"/>
      <color rgb="FFFF0000"/>
      <name val="ＭＳ Ｐ明朝"/>
      <family val="1"/>
      <charset val="128"/>
    </font>
    <font>
      <b/>
      <sz val="16"/>
      <color theme="1"/>
      <name val="メイリオ"/>
      <family val="3"/>
      <charset val="128"/>
    </font>
    <font>
      <sz val="13"/>
      <name val="メイリオ"/>
      <family val="3"/>
      <charset val="128"/>
    </font>
    <font>
      <sz val="9"/>
      <color indexed="81"/>
      <name val="MS P ゴシック"/>
      <family val="3"/>
      <charset val="128"/>
    </font>
    <font>
      <sz val="11"/>
      <name val="ＭＳ Ｐゴシック"/>
      <family val="3"/>
      <charset val="128"/>
    </font>
    <font>
      <sz val="6"/>
      <name val="ＭＳ Ｐゴシック"/>
      <family val="3"/>
      <charset val="128"/>
    </font>
    <font>
      <sz val="12"/>
      <name val="游ゴシック"/>
      <family val="3"/>
      <charset val="128"/>
      <scheme val="minor"/>
    </font>
    <font>
      <sz val="10"/>
      <name val="游ゴシック"/>
      <family val="3"/>
      <charset val="128"/>
      <scheme val="minor"/>
    </font>
    <font>
      <sz val="9"/>
      <color theme="1"/>
      <name val="游ゴシック"/>
      <family val="2"/>
      <charset val="128"/>
      <scheme val="minor"/>
    </font>
    <font>
      <sz val="10"/>
      <name val="游ゴシック"/>
      <family val="2"/>
      <charset val="128"/>
      <scheme val="minor"/>
    </font>
    <font>
      <b/>
      <sz val="12"/>
      <name val="ＭＳ Ｐ明朝"/>
      <family val="1"/>
      <charset val="128"/>
    </font>
    <font>
      <sz val="10.5"/>
      <name val="ＭＳ Ｐ明朝"/>
      <family val="1"/>
      <charset val="128"/>
    </font>
    <font>
      <b/>
      <sz val="10.5"/>
      <name val="ＭＳ Ｐ明朝"/>
      <family val="1"/>
      <charset val="128"/>
    </font>
    <font>
      <b/>
      <sz val="20"/>
      <color theme="1"/>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b/>
      <u/>
      <sz val="11"/>
      <color rgb="FFFF0000"/>
      <name val="游ゴシック"/>
      <family val="3"/>
      <charset val="128"/>
      <scheme val="minor"/>
    </font>
    <font>
      <u/>
      <sz val="11"/>
      <color rgb="FFFF0000"/>
      <name val="游ゴシック"/>
      <family val="3"/>
      <charset val="128"/>
      <scheme val="minor"/>
    </font>
    <font>
      <sz val="11"/>
      <color rgb="FFFF0000"/>
      <name val="游ゴシック"/>
      <family val="3"/>
      <charset val="128"/>
      <scheme val="minor"/>
    </font>
    <font>
      <b/>
      <sz val="11"/>
      <color theme="1"/>
      <name val="游ゴシック"/>
      <family val="3"/>
      <charset val="128"/>
      <scheme val="minor"/>
    </font>
    <font>
      <sz val="18"/>
      <name val="ＭＳ Ｐゴシック"/>
      <family val="3"/>
      <charset val="128"/>
    </font>
    <font>
      <sz val="11"/>
      <name val="ＭＳ Ｐ明朝"/>
      <family val="1"/>
      <charset val="128"/>
    </font>
    <font>
      <sz val="11"/>
      <name val="游ゴシック"/>
      <family val="2"/>
      <charset val="128"/>
      <scheme val="minor"/>
    </font>
    <font>
      <b/>
      <sz val="11"/>
      <name val="ＭＳ Ｐ明朝"/>
      <family val="1"/>
      <charset val="128"/>
    </font>
    <font>
      <b/>
      <sz val="9"/>
      <name val="游ゴシック"/>
      <family val="3"/>
      <charset val="128"/>
      <scheme val="minor"/>
    </font>
    <font>
      <b/>
      <sz val="10.5"/>
      <name val="游ゴシック"/>
      <family val="3"/>
      <charset val="128"/>
      <scheme val="minor"/>
    </font>
    <font>
      <sz val="9"/>
      <name val="ＭＳ Ｐ明朝"/>
      <family val="1"/>
      <charset val="128"/>
    </font>
    <font>
      <sz val="9"/>
      <name val="游ゴシック"/>
      <family val="2"/>
      <charset val="128"/>
      <scheme val="minor"/>
    </font>
    <font>
      <sz val="8"/>
      <name val="ＭＳ Ｐ明朝"/>
      <family val="1"/>
      <charset val="128"/>
    </font>
    <font>
      <sz val="8"/>
      <name val="游ゴシック"/>
      <family val="3"/>
      <charset val="128"/>
      <scheme val="minor"/>
    </font>
    <font>
      <sz val="9"/>
      <name val="游ゴシック"/>
      <family val="3"/>
      <charset val="128"/>
      <scheme val="minor"/>
    </font>
    <font>
      <b/>
      <sz val="11"/>
      <color rgb="FFFF0000"/>
      <name val="游ゴシック"/>
      <family val="3"/>
      <charset val="128"/>
    </font>
    <font>
      <sz val="11"/>
      <name val="ＭＳ 明朝"/>
      <family val="1"/>
      <charset val="128"/>
    </font>
    <font>
      <b/>
      <sz val="12"/>
      <color rgb="FFFF0000"/>
      <name val="ＭＳ 明朝"/>
      <family val="1"/>
      <charset val="128"/>
    </font>
    <font>
      <b/>
      <sz val="11"/>
      <color rgb="FFFF0000"/>
      <name val="ＭＳ 明朝"/>
      <family val="1"/>
      <charset val="128"/>
    </font>
    <font>
      <sz val="10"/>
      <name val="ＭＳ 明朝"/>
      <family val="1"/>
      <charset val="128"/>
    </font>
    <font>
      <u/>
      <sz val="11"/>
      <color theme="10"/>
      <name val="ＭＳ Ｐゴシック"/>
      <family val="3"/>
      <charset val="128"/>
    </font>
    <font>
      <u/>
      <sz val="11"/>
      <color theme="10"/>
      <name val="ＭＳ 明朝"/>
      <family val="1"/>
      <charset val="128"/>
    </font>
    <font>
      <sz val="9"/>
      <name val="ＭＳ 明朝"/>
      <family val="1"/>
      <charset val="128"/>
    </font>
    <font>
      <b/>
      <sz val="11"/>
      <name val="ＭＳ 明朝"/>
      <family val="1"/>
      <charset val="128"/>
    </font>
    <font>
      <b/>
      <u val="double"/>
      <sz val="12"/>
      <color theme="4"/>
      <name val="ＭＳ Ｐ明朝"/>
      <family val="1"/>
      <charset val="128"/>
    </font>
    <font>
      <sz val="11"/>
      <color rgb="FF000000"/>
      <name val="ＭＳ 明朝"/>
      <family val="1"/>
      <charset val="128"/>
    </font>
    <font>
      <b/>
      <u val="double"/>
      <sz val="20"/>
      <color rgb="FFFF0000"/>
      <name val="游ゴシック"/>
      <family val="3"/>
      <charset val="128"/>
      <scheme val="minor"/>
    </font>
    <font>
      <b/>
      <u val="double"/>
      <sz val="20"/>
      <color rgb="FF0070C0"/>
      <name val="游ゴシック"/>
      <family val="3"/>
      <charset val="128"/>
      <scheme val="minor"/>
    </font>
    <font>
      <b/>
      <u val="double"/>
      <sz val="18"/>
      <color rgb="FF0070C0"/>
      <name val="ＭＳ Ｐゴシック"/>
      <family val="3"/>
      <charset val="128"/>
    </font>
    <font>
      <sz val="11"/>
      <color rgb="FFFF0000"/>
      <name val="ＭＳ Ｐゴシック"/>
      <family val="3"/>
      <charset val="128"/>
    </font>
    <font>
      <b/>
      <u/>
      <sz val="11"/>
      <color rgb="FFFF0000"/>
      <name val="ＭＳ Ｐゴシック"/>
      <family val="3"/>
      <charset val="128"/>
    </font>
    <font>
      <b/>
      <sz val="11"/>
      <color theme="9"/>
      <name val="ＭＳ Ｐゴシック"/>
      <family val="3"/>
      <charset val="128"/>
    </font>
    <font>
      <b/>
      <u/>
      <sz val="11"/>
      <name val="ＭＳ Ｐゴシック"/>
      <family val="3"/>
      <charset val="128"/>
    </font>
    <font>
      <b/>
      <sz val="11"/>
      <name val="ＭＳ Ｐゴシック"/>
      <family val="3"/>
      <charset val="128"/>
    </font>
    <font>
      <sz val="11"/>
      <color theme="1"/>
      <name val="ＭＳ Ｐゴシック"/>
      <family val="2"/>
      <charset val="128"/>
    </font>
    <font>
      <b/>
      <sz val="11"/>
      <color theme="1"/>
      <name val="ＭＳ Ｐゴシック"/>
      <family val="3"/>
      <charset val="128"/>
    </font>
    <font>
      <sz val="11"/>
      <color theme="1"/>
      <name val="ＭＳ Ｐゴシック"/>
      <family val="3"/>
      <charset val="128"/>
    </font>
    <font>
      <b/>
      <sz val="11"/>
      <color theme="9" tint="0.39997558519241921"/>
      <name val="ＭＳ Ｐゴシック"/>
      <family val="3"/>
      <charset val="128"/>
    </font>
  </fonts>
  <fills count="19">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EAEAEA"/>
        <bgColor indexed="64"/>
      </patternFill>
    </fill>
    <fill>
      <patternFill patternType="solid">
        <fgColor theme="9" tint="0.59999389629810485"/>
        <bgColor indexed="64"/>
      </patternFill>
    </fill>
    <fill>
      <patternFill patternType="solid">
        <fgColor rgb="FF0066FF"/>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59999389629810485"/>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diagonal/>
    </border>
    <border>
      <left style="thin">
        <color indexed="64"/>
      </left>
      <right/>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FF0000"/>
      </left>
      <right style="thin">
        <color rgb="FFFF0000"/>
      </right>
      <top style="thin">
        <color rgb="FFFF0000"/>
      </top>
      <bottom style="thin">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rgb="FFFF0000"/>
      </left>
      <right style="thin">
        <color rgb="FFFF0000"/>
      </right>
      <top style="thin">
        <color rgb="FFFF0000"/>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diagonalDown="1">
      <left style="medium">
        <color indexed="64"/>
      </left>
      <right style="medium">
        <color indexed="64"/>
      </right>
      <top style="thin">
        <color indexed="64"/>
      </top>
      <bottom style="double">
        <color indexed="64"/>
      </bottom>
      <diagonal style="thin">
        <color indexed="64"/>
      </diagonal>
    </border>
    <border diagonalDown="1">
      <left style="medium">
        <color indexed="64"/>
      </left>
      <right style="medium">
        <color indexed="64"/>
      </right>
      <top/>
      <bottom style="thin">
        <color indexed="64"/>
      </bottom>
      <diagonal style="thin">
        <color indexed="64"/>
      </diagonal>
    </border>
    <border diagonalDown="1">
      <left style="medium">
        <color indexed="64"/>
      </left>
      <right style="medium">
        <color indexed="64"/>
      </right>
      <top style="thin">
        <color indexed="64"/>
      </top>
      <bottom style="thin">
        <color indexed="64"/>
      </bottom>
      <diagonal style="thin">
        <color indexed="64"/>
      </diagonal>
    </border>
    <border diagonalDown="1">
      <left style="medium">
        <color indexed="64"/>
      </left>
      <right style="medium">
        <color indexed="64"/>
      </right>
      <top style="thin">
        <color indexed="64"/>
      </top>
      <bottom/>
      <diagonal style="thin">
        <color indexed="64"/>
      </diagonal>
    </border>
    <border diagonalDown="1">
      <left style="medium">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s>
  <cellStyleXfs count="14">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40" fillId="0" borderId="0">
      <alignment vertical="center"/>
    </xf>
    <xf numFmtId="38" fontId="40" fillId="0" borderId="0" applyFont="0" applyFill="0" applyBorder="0" applyAlignment="0" applyProtection="0">
      <alignment vertical="center"/>
    </xf>
    <xf numFmtId="0" fontId="74" fillId="0" borderId="0" applyNumberForma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cellStyleXfs>
  <cellXfs count="479">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38" fontId="3" fillId="0" borderId="0" xfId="1" applyFont="1" applyBorder="1">
      <alignment vertical="center"/>
    </xf>
    <xf numFmtId="38" fontId="4" fillId="0" borderId="0" xfId="1" applyFont="1">
      <alignment vertical="center"/>
    </xf>
    <xf numFmtId="0" fontId="4" fillId="0" borderId="0" xfId="0" applyFont="1">
      <alignment vertical="center"/>
    </xf>
    <xf numFmtId="0" fontId="5" fillId="0" borderId="0" xfId="0" applyFont="1">
      <alignment vertical="center"/>
    </xf>
    <xf numFmtId="0" fontId="0" fillId="2" borderId="0" xfId="0" applyFill="1">
      <alignment vertical="center"/>
    </xf>
    <xf numFmtId="0" fontId="7" fillId="0" borderId="0" xfId="0" applyFont="1">
      <alignment vertical="center"/>
    </xf>
    <xf numFmtId="38" fontId="3" fillId="0" borderId="0" xfId="0" applyNumberFormat="1" applyFont="1">
      <alignment vertical="center"/>
    </xf>
    <xf numFmtId="0" fontId="5" fillId="0" borderId="0" xfId="0" applyFont="1" applyAlignment="1">
      <alignment horizontal="center" vertical="center"/>
    </xf>
    <xf numFmtId="0" fontId="10" fillId="0" borderId="0" xfId="0" applyFont="1">
      <alignment vertical="center"/>
    </xf>
    <xf numFmtId="0" fontId="4" fillId="0" borderId="34" xfId="0" applyFont="1" applyBorder="1">
      <alignment vertical="center"/>
    </xf>
    <xf numFmtId="0" fontId="5" fillId="3" borderId="36" xfId="0" applyFont="1" applyFill="1" applyBorder="1" applyAlignment="1">
      <alignment horizontal="center" vertical="center"/>
    </xf>
    <xf numFmtId="0" fontId="5" fillId="0" borderId="18" xfId="0" applyFont="1" applyBorder="1" applyAlignment="1">
      <alignment horizontal="left" vertical="center"/>
    </xf>
    <xf numFmtId="0" fontId="5" fillId="0" borderId="2" xfId="0" applyFont="1" applyBorder="1" applyAlignment="1">
      <alignment horizontal="left" vertical="center"/>
    </xf>
    <xf numFmtId="0" fontId="5" fillId="0" borderId="19" xfId="0" applyFont="1" applyBorder="1" applyAlignment="1">
      <alignment horizontal="left" vertical="center"/>
    </xf>
    <xf numFmtId="0" fontId="5" fillId="0" borderId="2" xfId="0" applyFont="1" applyBorder="1" applyAlignment="1">
      <alignment horizontal="left" vertical="center" wrapText="1"/>
    </xf>
    <xf numFmtId="0" fontId="7" fillId="0" borderId="2" xfId="0" applyFont="1" applyBorder="1">
      <alignment vertical="center"/>
    </xf>
    <xf numFmtId="38" fontId="20" fillId="0" borderId="44" xfId="1" applyFont="1" applyFill="1" applyBorder="1" applyAlignment="1">
      <alignment horizontal="center" vertical="center"/>
    </xf>
    <xf numFmtId="0" fontId="17" fillId="0" borderId="0" xfId="2" applyFont="1">
      <alignment vertical="center"/>
    </xf>
    <xf numFmtId="0" fontId="16" fillId="0" borderId="0" xfId="2" applyFont="1" applyAlignment="1">
      <alignment horizontal="right" vertical="center" shrinkToFit="1"/>
    </xf>
    <xf numFmtId="0" fontId="16" fillId="0" borderId="0" xfId="2" applyFont="1" applyAlignment="1">
      <alignment horizontal="center" vertical="center"/>
    </xf>
    <xf numFmtId="0" fontId="27" fillId="0" borderId="0" xfId="2" applyFont="1">
      <alignment vertical="center"/>
    </xf>
    <xf numFmtId="0" fontId="16" fillId="0" borderId="0" xfId="2" applyFont="1">
      <alignment vertical="center"/>
    </xf>
    <xf numFmtId="0" fontId="15" fillId="0" borderId="0" xfId="2" applyFont="1">
      <alignment vertical="center"/>
    </xf>
    <xf numFmtId="0" fontId="17" fillId="0" borderId="1" xfId="2" applyFont="1" applyBorder="1" applyAlignment="1">
      <alignment horizontal="right" vertical="center"/>
    </xf>
    <xf numFmtId="0" fontId="21" fillId="0" borderId="1" xfId="2" applyFont="1" applyBorder="1" applyAlignment="1">
      <alignment horizontal="center" vertical="center"/>
    </xf>
    <xf numFmtId="38" fontId="20" fillId="0" borderId="44" xfId="3" applyFont="1" applyFill="1" applyBorder="1" applyAlignment="1">
      <alignment horizontal="center" vertical="center"/>
    </xf>
    <xf numFmtId="0" fontId="21" fillId="0" borderId="1" xfId="2" applyFont="1" applyBorder="1" applyAlignment="1">
      <alignment horizontal="center" vertical="center" shrinkToFit="1"/>
    </xf>
    <xf numFmtId="0" fontId="15" fillId="6" borderId="0" xfId="2" applyFont="1" applyFill="1">
      <alignment vertical="center"/>
    </xf>
    <xf numFmtId="0" fontId="19" fillId="0" borderId="0" xfId="2" applyFont="1">
      <alignment vertical="center"/>
    </xf>
    <xf numFmtId="0" fontId="21" fillId="0" borderId="1" xfId="2" applyFont="1" applyBorder="1" applyAlignment="1">
      <alignment horizontal="center" vertical="center" wrapText="1" shrinkToFit="1"/>
    </xf>
    <xf numFmtId="0" fontId="15" fillId="0" borderId="0" xfId="2" applyFont="1" applyAlignment="1">
      <alignment horizontal="right" vertical="center"/>
    </xf>
    <xf numFmtId="0" fontId="18" fillId="0" borderId="0" xfId="2" applyFont="1" applyAlignment="1">
      <alignment horizontal="center" vertical="center"/>
    </xf>
    <xf numFmtId="0" fontId="15" fillId="0" borderId="0" xfId="2" applyFont="1" applyAlignment="1">
      <alignment horizontal="center" vertical="center"/>
    </xf>
    <xf numFmtId="38" fontId="20" fillId="0" borderId="42" xfId="3" applyFont="1" applyFill="1" applyBorder="1" applyAlignment="1">
      <alignment horizontal="right" vertical="center"/>
    </xf>
    <xf numFmtId="38" fontId="20" fillId="0" borderId="1" xfId="3" applyFont="1" applyFill="1" applyBorder="1" applyAlignment="1">
      <alignment horizontal="right" vertical="center"/>
    </xf>
    <xf numFmtId="0" fontId="4" fillId="0" borderId="0" xfId="0" applyFont="1" applyAlignment="1">
      <alignment vertical="top"/>
    </xf>
    <xf numFmtId="38" fontId="4" fillId="3" borderId="7" xfId="1" applyFont="1" applyFill="1" applyBorder="1" applyAlignment="1">
      <alignment horizontal="center" vertical="center" wrapText="1"/>
    </xf>
    <xf numFmtId="38" fontId="4" fillId="3" borderId="8" xfId="1" applyFont="1" applyFill="1" applyBorder="1" applyAlignment="1">
      <alignment horizontal="center" vertical="center" wrapText="1"/>
    </xf>
    <xf numFmtId="38" fontId="4" fillId="3" borderId="22" xfId="1" applyFont="1" applyFill="1" applyBorder="1" applyAlignment="1">
      <alignment horizontal="center" vertical="center" wrapText="1"/>
    </xf>
    <xf numFmtId="38" fontId="20" fillId="0" borderId="1" xfId="3" applyFont="1" applyFill="1" applyBorder="1" applyAlignment="1">
      <alignment horizontal="center" vertical="center"/>
    </xf>
    <xf numFmtId="0" fontId="30" fillId="9" borderId="0" xfId="0" applyFont="1" applyFill="1">
      <alignment vertical="center"/>
    </xf>
    <xf numFmtId="0" fontId="3" fillId="9" borderId="0" xfId="0" applyFont="1" applyFill="1">
      <alignment vertical="center"/>
    </xf>
    <xf numFmtId="0" fontId="29" fillId="9" borderId="1" xfId="0" applyFont="1" applyFill="1" applyBorder="1" applyAlignment="1">
      <alignment horizontal="center" vertical="center"/>
    </xf>
    <xf numFmtId="0" fontId="7" fillId="0" borderId="1" xfId="0" applyFont="1" applyBorder="1" applyAlignment="1">
      <alignment horizontal="center" vertical="center"/>
    </xf>
    <xf numFmtId="0" fontId="7" fillId="0" borderId="50"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16" fillId="7" borderId="45" xfId="2" applyFont="1" applyFill="1" applyBorder="1">
      <alignment vertical="center"/>
    </xf>
    <xf numFmtId="0" fontId="19" fillId="7" borderId="46" xfId="2" applyFont="1" applyFill="1" applyBorder="1" applyAlignment="1">
      <alignment horizontal="right" vertical="center"/>
    </xf>
    <xf numFmtId="0" fontId="21" fillId="7" borderId="46" xfId="2" applyFont="1" applyFill="1" applyBorder="1" applyAlignment="1">
      <alignment horizontal="center" vertical="center"/>
    </xf>
    <xf numFmtId="0" fontId="19" fillId="7" borderId="25" xfId="2" applyFont="1" applyFill="1" applyBorder="1" applyAlignment="1">
      <alignment horizontal="center" vertical="center"/>
    </xf>
    <xf numFmtId="0" fontId="19" fillId="7" borderId="3" xfId="2" applyFont="1" applyFill="1" applyBorder="1">
      <alignment vertical="center"/>
    </xf>
    <xf numFmtId="0" fontId="15" fillId="7" borderId="47" xfId="2" applyFont="1" applyFill="1" applyBorder="1" applyAlignment="1">
      <alignment vertical="center" wrapText="1"/>
    </xf>
    <xf numFmtId="0" fontId="15" fillId="7" borderId="7" xfId="2" applyFont="1" applyFill="1" applyBorder="1" applyAlignment="1">
      <alignment vertical="center" wrapText="1"/>
    </xf>
    <xf numFmtId="0" fontId="19" fillId="7" borderId="47" xfId="2" applyFont="1" applyFill="1" applyBorder="1" applyAlignment="1">
      <alignment vertical="center" wrapText="1"/>
    </xf>
    <xf numFmtId="0" fontId="15" fillId="7" borderId="53" xfId="2" applyFont="1" applyFill="1" applyBorder="1" applyAlignment="1">
      <alignment vertical="center" wrapText="1"/>
    </xf>
    <xf numFmtId="0" fontId="16" fillId="11" borderId="45" xfId="2" applyFont="1" applyFill="1" applyBorder="1">
      <alignment vertical="center"/>
    </xf>
    <xf numFmtId="0" fontId="19" fillId="11" borderId="46" xfId="2" applyFont="1" applyFill="1" applyBorder="1" applyAlignment="1">
      <alignment horizontal="right" vertical="center"/>
    </xf>
    <xf numFmtId="0" fontId="21" fillId="11" borderId="46" xfId="2" applyFont="1" applyFill="1" applyBorder="1" applyAlignment="1">
      <alignment horizontal="center" vertical="center"/>
    </xf>
    <xf numFmtId="0" fontId="19" fillId="11" borderId="25" xfId="2" applyFont="1" applyFill="1" applyBorder="1" applyAlignment="1">
      <alignment horizontal="center" vertical="center"/>
    </xf>
    <xf numFmtId="0" fontId="19" fillId="11" borderId="3" xfId="2" applyFont="1" applyFill="1" applyBorder="1">
      <alignment vertical="center"/>
    </xf>
    <xf numFmtId="0" fontId="15" fillId="11" borderId="47" xfId="2" applyFont="1" applyFill="1" applyBorder="1" applyAlignment="1">
      <alignment vertical="center" wrapText="1"/>
    </xf>
    <xf numFmtId="0" fontId="15" fillId="11" borderId="7" xfId="2" applyFont="1" applyFill="1" applyBorder="1" applyAlignment="1">
      <alignment vertical="center" wrapText="1"/>
    </xf>
    <xf numFmtId="0" fontId="19" fillId="11" borderId="47" xfId="2" applyFont="1" applyFill="1" applyBorder="1" applyAlignment="1">
      <alignment vertical="center" wrapText="1"/>
    </xf>
    <xf numFmtId="0" fontId="15" fillId="11" borderId="53" xfId="2" applyFont="1" applyFill="1" applyBorder="1" applyAlignment="1">
      <alignment vertical="center" wrapText="1"/>
    </xf>
    <xf numFmtId="0" fontId="22" fillId="11" borderId="0" xfId="2" applyFont="1" applyFill="1" applyAlignment="1">
      <alignment horizontal="center" vertical="center"/>
    </xf>
    <xf numFmtId="0" fontId="22" fillId="7" borderId="0" xfId="2" applyFont="1" applyFill="1" applyAlignment="1">
      <alignment horizontal="center" vertical="center"/>
    </xf>
    <xf numFmtId="38" fontId="4" fillId="3" borderId="35" xfId="1" applyFont="1" applyFill="1" applyBorder="1" applyAlignment="1">
      <alignment horizontal="center" vertical="center" wrapText="1"/>
    </xf>
    <xf numFmtId="0" fontId="58" fillId="0" borderId="0" xfId="8" applyFont="1">
      <alignment vertical="center"/>
    </xf>
    <xf numFmtId="0" fontId="40" fillId="0" borderId="0" xfId="8">
      <alignment vertical="center"/>
    </xf>
    <xf numFmtId="0" fontId="40" fillId="0" borderId="72" xfId="8" applyBorder="1">
      <alignment vertical="center"/>
    </xf>
    <xf numFmtId="0" fontId="57" fillId="0" borderId="2" xfId="8" applyFont="1" applyBorder="1" applyAlignment="1">
      <alignment horizontal="center" vertical="center"/>
    </xf>
    <xf numFmtId="0" fontId="40" fillId="0" borderId="3" xfId="8" applyBorder="1">
      <alignment vertical="center"/>
    </xf>
    <xf numFmtId="38" fontId="53" fillId="0" borderId="56" xfId="9" applyFont="1" applyBorder="1">
      <alignment vertical="center"/>
    </xf>
    <xf numFmtId="0" fontId="40" fillId="0" borderId="1" xfId="8" applyBorder="1">
      <alignment vertical="center"/>
    </xf>
    <xf numFmtId="0" fontId="40" fillId="0" borderId="2" xfId="8" applyBorder="1">
      <alignment vertical="center"/>
    </xf>
    <xf numFmtId="0" fontId="40" fillId="0" borderId="46" xfId="8" applyBorder="1">
      <alignment vertical="center"/>
    </xf>
    <xf numFmtId="0" fontId="59" fillId="0" borderId="0" xfId="4" applyFont="1">
      <alignment vertical="center"/>
    </xf>
    <xf numFmtId="0" fontId="59" fillId="0" borderId="0" xfId="5" applyFont="1">
      <alignment vertical="center"/>
    </xf>
    <xf numFmtId="0" fontId="60" fillId="0" borderId="0" xfId="5" applyFont="1">
      <alignment vertical="center"/>
    </xf>
    <xf numFmtId="0" fontId="61" fillId="0" borderId="0" xfId="5" applyFont="1">
      <alignment vertical="center"/>
    </xf>
    <xf numFmtId="0" fontId="69" fillId="0" borderId="0" xfId="8" applyFont="1">
      <alignment vertical="center"/>
    </xf>
    <xf numFmtId="0" fontId="70" fillId="0" borderId="0" xfId="8" applyFont="1">
      <alignment vertical="center"/>
    </xf>
    <xf numFmtId="0" fontId="71" fillId="0" borderId="0" xfId="8" applyFont="1">
      <alignment vertical="center"/>
    </xf>
    <xf numFmtId="0" fontId="72" fillId="0" borderId="0" xfId="8" applyFont="1">
      <alignment vertical="center"/>
    </xf>
    <xf numFmtId="0" fontId="70" fillId="0" borderId="0" xfId="8" applyFont="1" applyAlignment="1">
      <alignment horizontal="center"/>
    </xf>
    <xf numFmtId="0" fontId="70" fillId="0" borderId="75" xfId="8" applyFont="1" applyBorder="1">
      <alignment vertical="center"/>
    </xf>
    <xf numFmtId="0" fontId="70" fillId="14" borderId="1" xfId="8" applyFont="1" applyFill="1" applyBorder="1">
      <alignment vertical="center"/>
    </xf>
    <xf numFmtId="0" fontId="70" fillId="14" borderId="1" xfId="8" applyFont="1" applyFill="1" applyBorder="1" applyAlignment="1">
      <alignment horizontal="center" vertical="center"/>
    </xf>
    <xf numFmtId="0" fontId="70" fillId="14" borderId="53" xfId="8" applyFont="1" applyFill="1" applyBorder="1" applyAlignment="1">
      <alignment horizontal="center" vertical="center"/>
    </xf>
    <xf numFmtId="0" fontId="73" fillId="15" borderId="1" xfId="8" applyFont="1" applyFill="1" applyBorder="1" applyAlignment="1">
      <alignment horizontal="center" vertical="center" wrapText="1"/>
    </xf>
    <xf numFmtId="0" fontId="70" fillId="15" borderId="45" xfId="8" applyFont="1" applyFill="1" applyBorder="1" applyAlignment="1">
      <alignment horizontal="center" vertical="center" wrapText="1"/>
    </xf>
    <xf numFmtId="0" fontId="70" fillId="2" borderId="76" xfId="8" applyFont="1" applyFill="1" applyBorder="1" applyAlignment="1">
      <alignment horizontal="left" vertical="center" shrinkToFit="1"/>
    </xf>
    <xf numFmtId="0" fontId="70" fillId="15" borderId="44" xfId="8" applyFont="1" applyFill="1" applyBorder="1" applyAlignment="1">
      <alignment horizontal="left" vertical="center"/>
    </xf>
    <xf numFmtId="0" fontId="73" fillId="15" borderId="1" xfId="8" applyFont="1" applyFill="1" applyBorder="1" applyAlignment="1">
      <alignment horizontal="center" vertical="center"/>
    </xf>
    <xf numFmtId="0" fontId="70" fillId="15" borderId="2" xfId="8" applyFont="1" applyFill="1" applyBorder="1" applyAlignment="1">
      <alignment horizontal="center" vertical="center"/>
    </xf>
    <xf numFmtId="0" fontId="70" fillId="2" borderId="57" xfId="8" applyFont="1" applyFill="1" applyBorder="1" applyAlignment="1">
      <alignment horizontal="left" vertical="center" shrinkToFit="1"/>
    </xf>
    <xf numFmtId="0" fontId="70" fillId="15" borderId="3" xfId="8" applyFont="1" applyFill="1" applyBorder="1" applyAlignment="1">
      <alignment horizontal="left" vertical="center"/>
    </xf>
    <xf numFmtId="0" fontId="70" fillId="15" borderId="8" xfId="8" applyFont="1" applyFill="1" applyBorder="1" applyAlignment="1">
      <alignment horizontal="center" vertical="center"/>
    </xf>
    <xf numFmtId="0" fontId="70" fillId="2" borderId="56" xfId="8" applyFont="1" applyFill="1" applyBorder="1" applyAlignment="1">
      <alignment horizontal="left" vertical="center" shrinkToFit="1"/>
    </xf>
    <xf numFmtId="0" fontId="75" fillId="15" borderId="3" xfId="10" applyFont="1" applyFill="1" applyBorder="1" applyAlignment="1">
      <alignment horizontal="left" vertical="center"/>
    </xf>
    <xf numFmtId="0" fontId="73" fillId="16" borderId="1" xfId="8" applyFont="1" applyFill="1" applyBorder="1" applyAlignment="1">
      <alignment horizontal="center" vertical="center"/>
    </xf>
    <xf numFmtId="0" fontId="70" fillId="16" borderId="2" xfId="8" applyFont="1" applyFill="1" applyBorder="1" applyAlignment="1">
      <alignment horizontal="center" vertical="center" wrapText="1"/>
    </xf>
    <xf numFmtId="0" fontId="70" fillId="2" borderId="56" xfId="8" applyFont="1" applyFill="1" applyBorder="1" applyAlignment="1">
      <alignment vertical="center" shrinkToFit="1"/>
    </xf>
    <xf numFmtId="0" fontId="70" fillId="16" borderId="3" xfId="8" applyFont="1" applyFill="1" applyBorder="1" applyAlignment="1">
      <alignment horizontal="left" vertical="center"/>
    </xf>
    <xf numFmtId="0" fontId="70" fillId="16" borderId="8" xfId="8" applyFont="1" applyFill="1" applyBorder="1" applyAlignment="1">
      <alignment horizontal="center" vertical="center"/>
    </xf>
    <xf numFmtId="0" fontId="70" fillId="2" borderId="77" xfId="8" applyFont="1" applyFill="1" applyBorder="1" applyAlignment="1">
      <alignment vertical="center" shrinkToFit="1"/>
    </xf>
    <xf numFmtId="0" fontId="70" fillId="16" borderId="21" xfId="8" applyFont="1" applyFill="1" applyBorder="1" applyAlignment="1">
      <alignment horizontal="left" vertical="center"/>
    </xf>
    <xf numFmtId="177" fontId="70" fillId="2" borderId="77" xfId="8" applyNumberFormat="1" applyFont="1" applyFill="1" applyBorder="1" applyAlignment="1">
      <alignment horizontal="left" vertical="center" shrinkToFit="1"/>
    </xf>
    <xf numFmtId="178" fontId="70" fillId="16" borderId="21" xfId="8" applyNumberFormat="1" applyFont="1" applyFill="1" applyBorder="1" applyAlignment="1">
      <alignment horizontal="left" vertical="center"/>
    </xf>
    <xf numFmtId="0" fontId="70" fillId="2" borderId="77" xfId="8" applyFont="1" applyFill="1" applyBorder="1" applyAlignment="1">
      <alignment horizontal="left" vertical="center" shrinkToFit="1"/>
    </xf>
    <xf numFmtId="0" fontId="70" fillId="16" borderId="2" xfId="8" applyFont="1" applyFill="1" applyBorder="1" applyAlignment="1">
      <alignment horizontal="center" vertical="center"/>
    </xf>
    <xf numFmtId="0" fontId="70" fillId="16" borderId="3" xfId="8" applyFont="1" applyFill="1" applyBorder="1">
      <alignment vertical="center"/>
    </xf>
    <xf numFmtId="0" fontId="73" fillId="17" borderId="1" xfId="8" applyFont="1" applyFill="1" applyBorder="1" applyAlignment="1">
      <alignment horizontal="center" vertical="center"/>
    </xf>
    <xf numFmtId="0" fontId="70" fillId="17" borderId="2" xfId="8" applyFont="1" applyFill="1" applyBorder="1" applyAlignment="1">
      <alignment horizontal="center" vertical="center"/>
    </xf>
    <xf numFmtId="0" fontId="70" fillId="17" borderId="3" xfId="8" applyFont="1" applyFill="1" applyBorder="1">
      <alignment vertical="center"/>
    </xf>
    <xf numFmtId="0" fontId="70" fillId="0" borderId="78" xfId="8" applyFont="1" applyBorder="1">
      <alignment vertical="center"/>
    </xf>
    <xf numFmtId="0" fontId="70" fillId="17" borderId="3" xfId="8" applyFont="1" applyFill="1" applyBorder="1" applyAlignment="1">
      <alignment vertical="center" wrapText="1"/>
    </xf>
    <xf numFmtId="0" fontId="70" fillId="17" borderId="44" xfId="8" applyFont="1" applyFill="1" applyBorder="1">
      <alignment vertical="center"/>
    </xf>
    <xf numFmtId="0" fontId="70" fillId="17" borderId="44" xfId="8" applyFont="1" applyFill="1" applyBorder="1" applyAlignment="1">
      <alignment horizontal="left" vertical="center" wrapText="1"/>
    </xf>
    <xf numFmtId="0" fontId="73" fillId="11" borderId="1" xfId="8" applyFont="1" applyFill="1" applyBorder="1" applyAlignment="1">
      <alignment horizontal="center" vertical="center"/>
    </xf>
    <xf numFmtId="0" fontId="70" fillId="11" borderId="2" xfId="8" applyFont="1" applyFill="1" applyBorder="1" applyAlignment="1">
      <alignment horizontal="center" vertical="center"/>
    </xf>
    <xf numFmtId="0" fontId="70" fillId="11" borderId="44" xfId="8" applyFont="1" applyFill="1" applyBorder="1" applyAlignment="1">
      <alignment horizontal="left" vertical="center"/>
    </xf>
    <xf numFmtId="38" fontId="70" fillId="2" borderId="57" xfId="9" applyFont="1" applyFill="1" applyBorder="1" applyAlignment="1">
      <alignment horizontal="left" vertical="center" shrinkToFit="1"/>
    </xf>
    <xf numFmtId="0" fontId="70" fillId="11" borderId="44" xfId="8" applyFont="1" applyFill="1" applyBorder="1" applyAlignment="1">
      <alignment horizontal="left" vertical="center" wrapText="1"/>
    </xf>
    <xf numFmtId="178" fontId="70" fillId="2" borderId="58" xfId="8" applyNumberFormat="1" applyFont="1" applyFill="1" applyBorder="1" applyAlignment="1">
      <alignment horizontal="left" vertical="center" shrinkToFit="1"/>
    </xf>
    <xf numFmtId="58" fontId="70" fillId="11" borderId="5" xfId="8" applyNumberFormat="1" applyFont="1" applyFill="1" applyBorder="1" applyAlignment="1">
      <alignment horizontal="left" vertical="center" wrapText="1"/>
    </xf>
    <xf numFmtId="0" fontId="60" fillId="0" borderId="0" xfId="11" applyFont="1">
      <alignment vertical="center"/>
    </xf>
    <xf numFmtId="0" fontId="60" fillId="0" borderId="0" xfId="11" applyFont="1" applyAlignment="1">
      <alignment vertical="center" wrapText="1"/>
    </xf>
    <xf numFmtId="0" fontId="79" fillId="2" borderId="82" xfId="8" applyFont="1" applyFill="1" applyBorder="1" applyAlignment="1">
      <alignment vertical="top"/>
    </xf>
    <xf numFmtId="0" fontId="79" fillId="2" borderId="27" xfId="8" applyFont="1" applyFill="1" applyBorder="1" applyAlignment="1">
      <alignment vertical="top"/>
    </xf>
    <xf numFmtId="0" fontId="79" fillId="2" borderId="16" xfId="8" applyFont="1" applyFill="1" applyBorder="1" applyAlignment="1">
      <alignment vertical="top"/>
    </xf>
    <xf numFmtId="0" fontId="63" fillId="0" borderId="0" xfId="11" applyFont="1" applyAlignment="1">
      <alignment vertical="center" wrapText="1"/>
    </xf>
    <xf numFmtId="0" fontId="48" fillId="0" borderId="0" xfId="11" applyFont="1" applyAlignment="1">
      <alignment vertical="center" wrapText="1"/>
    </xf>
    <xf numFmtId="0" fontId="61" fillId="0" borderId="0" xfId="11" applyFont="1">
      <alignment vertical="center"/>
    </xf>
    <xf numFmtId="0" fontId="64" fillId="0" borderId="0" xfId="11" applyFont="1" applyAlignment="1">
      <alignment horizontal="left" vertical="center" wrapText="1"/>
    </xf>
    <xf numFmtId="0" fontId="65" fillId="0" borderId="0" xfId="11" applyFont="1" applyAlignment="1">
      <alignment vertical="top"/>
    </xf>
    <xf numFmtId="0" fontId="45" fillId="0" borderId="0" xfId="11" applyFont="1" applyAlignment="1">
      <alignment vertical="top"/>
    </xf>
    <xf numFmtId="0" fontId="46" fillId="0" borderId="0" xfId="11" applyFont="1">
      <alignment vertical="center"/>
    </xf>
    <xf numFmtId="0" fontId="46" fillId="5" borderId="0" xfId="11" applyFont="1" applyFill="1">
      <alignment vertical="center"/>
    </xf>
    <xf numFmtId="0" fontId="46" fillId="5" borderId="0" xfId="11" applyFont="1" applyFill="1" applyAlignment="1">
      <alignment vertical="center" wrapText="1"/>
    </xf>
    <xf numFmtId="0" fontId="19" fillId="5" borderId="0" xfId="11" applyFont="1" applyFill="1">
      <alignment vertical="center"/>
    </xf>
    <xf numFmtId="0" fontId="46" fillId="5" borderId="0" xfId="11" applyFont="1" applyFill="1" applyAlignment="1" applyProtection="1">
      <alignment vertical="center" shrinkToFit="1"/>
      <protection locked="0"/>
    </xf>
    <xf numFmtId="0" fontId="47" fillId="0" borderId="0" xfId="11" applyFont="1">
      <alignment vertical="center"/>
    </xf>
    <xf numFmtId="0" fontId="48" fillId="0" borderId="0" xfId="11" applyFont="1">
      <alignment vertical="center"/>
    </xf>
    <xf numFmtId="0" fontId="48" fillId="0" borderId="0" xfId="11" applyFont="1" applyAlignment="1">
      <alignment horizontal="center" vertical="center"/>
    </xf>
    <xf numFmtId="0" fontId="48" fillId="0" borderId="0" xfId="11" applyFont="1" applyAlignment="1" applyProtection="1">
      <alignment vertical="center" shrinkToFit="1"/>
      <protection locked="0"/>
    </xf>
    <xf numFmtId="0" fontId="47" fillId="0" borderId="0" xfId="11" applyFont="1" applyAlignment="1">
      <alignment horizontal="center" vertical="center"/>
    </xf>
    <xf numFmtId="0" fontId="66" fillId="5" borderId="0" xfId="11" applyFont="1" applyFill="1" applyAlignment="1">
      <alignment horizontal="right" vertical="top"/>
    </xf>
    <xf numFmtId="0" fontId="67" fillId="5" borderId="0" xfId="11" applyFont="1" applyFill="1" applyAlignment="1">
      <alignment vertical="top"/>
    </xf>
    <xf numFmtId="0" fontId="63" fillId="5" borderId="0" xfId="11" applyFont="1" applyFill="1" applyAlignment="1">
      <alignment vertical="center" wrapText="1"/>
    </xf>
    <xf numFmtId="0" fontId="68" fillId="5" borderId="0" xfId="11" applyFont="1" applyFill="1">
      <alignment vertical="center"/>
    </xf>
    <xf numFmtId="0" fontId="66" fillId="5" borderId="0" xfId="11" applyFont="1" applyFill="1" applyAlignment="1">
      <alignment horizontal="right" vertical="top" wrapText="1"/>
    </xf>
    <xf numFmtId="0" fontId="2" fillId="0" borderId="0" xfId="12">
      <alignment vertical="center"/>
    </xf>
    <xf numFmtId="0" fontId="49" fillId="0" borderId="0" xfId="12" applyFont="1">
      <alignment vertical="center"/>
    </xf>
    <xf numFmtId="0" fontId="50" fillId="0" borderId="0" xfId="12" applyFont="1">
      <alignment vertical="center"/>
    </xf>
    <xf numFmtId="0" fontId="2" fillId="13" borderId="60" xfId="12" applyFill="1" applyBorder="1" applyAlignment="1">
      <alignment horizontal="center" vertical="center"/>
    </xf>
    <xf numFmtId="0" fontId="2" fillId="13" borderId="61" xfId="12" applyFill="1" applyBorder="1" applyAlignment="1">
      <alignment horizontal="center" vertical="center"/>
    </xf>
    <xf numFmtId="0" fontId="2" fillId="0" borderId="1" xfId="12" applyBorder="1" applyAlignment="1">
      <alignment horizontal="center" vertical="center"/>
    </xf>
    <xf numFmtId="179" fontId="2" fillId="0" borderId="62" xfId="12" applyNumberFormat="1" applyBorder="1">
      <alignment vertical="center"/>
    </xf>
    <xf numFmtId="0" fontId="2" fillId="0" borderId="62" xfId="12" applyBorder="1">
      <alignment vertical="center"/>
    </xf>
    <xf numFmtId="0" fontId="2" fillId="0" borderId="63" xfId="12" applyBorder="1">
      <alignment vertical="center"/>
    </xf>
    <xf numFmtId="0" fontId="2" fillId="0" borderId="64" xfId="12" applyBorder="1">
      <alignment vertical="center"/>
    </xf>
    <xf numFmtId="179" fontId="2" fillId="0" borderId="65" xfId="12" applyNumberFormat="1" applyBorder="1">
      <alignment vertical="center"/>
    </xf>
    <xf numFmtId="0" fontId="2" fillId="0" borderId="65" xfId="12" applyBorder="1">
      <alignment vertical="center"/>
    </xf>
    <xf numFmtId="0" fontId="2" fillId="0" borderId="66" xfId="12" applyBorder="1">
      <alignment vertical="center"/>
    </xf>
    <xf numFmtId="0" fontId="2" fillId="0" borderId="67" xfId="12" applyBorder="1">
      <alignment vertical="center"/>
    </xf>
    <xf numFmtId="0" fontId="2" fillId="0" borderId="62" xfId="12" applyBorder="1" applyAlignment="1">
      <alignment vertical="center" wrapText="1"/>
    </xf>
    <xf numFmtId="0" fontId="2" fillId="0" borderId="65" xfId="12" applyBorder="1" applyAlignment="1">
      <alignment horizontal="center" vertical="center"/>
    </xf>
    <xf numFmtId="0" fontId="2" fillId="0" borderId="65" xfId="12" applyBorder="1" applyAlignment="1">
      <alignment horizontal="right" vertical="center"/>
    </xf>
    <xf numFmtId="0" fontId="44" fillId="0" borderId="65" xfId="12" applyFont="1" applyBorder="1" applyAlignment="1">
      <alignment horizontal="right" vertical="center"/>
    </xf>
    <xf numFmtId="58" fontId="2" fillId="0" borderId="1" xfId="12" applyNumberFormat="1" applyBorder="1">
      <alignment vertical="center"/>
    </xf>
    <xf numFmtId="0" fontId="2" fillId="0" borderId="1" xfId="12" applyBorder="1" applyAlignment="1">
      <alignment vertical="center" wrapText="1"/>
    </xf>
    <xf numFmtId="0" fontId="2" fillId="0" borderId="60" xfId="12" applyBorder="1">
      <alignment vertical="center"/>
    </xf>
    <xf numFmtId="0" fontId="2" fillId="0" borderId="61" xfId="12" applyBorder="1">
      <alignment vertical="center"/>
    </xf>
    <xf numFmtId="0" fontId="2" fillId="0" borderId="0" xfId="12" applyAlignment="1">
      <alignment horizontal="right" vertical="center"/>
    </xf>
    <xf numFmtId="0" fontId="2" fillId="5" borderId="0" xfId="12" applyFill="1">
      <alignment vertical="center"/>
    </xf>
    <xf numFmtId="0" fontId="2" fillId="5" borderId="0" xfId="12" applyFill="1" applyAlignment="1">
      <alignment horizontal="right" vertical="center"/>
    </xf>
    <xf numFmtId="0" fontId="2" fillId="5" borderId="46" xfId="12" applyFill="1" applyBorder="1">
      <alignment vertical="center"/>
    </xf>
    <xf numFmtId="0" fontId="2" fillId="2" borderId="62" xfId="12" applyFill="1" applyBorder="1">
      <alignment vertical="center"/>
    </xf>
    <xf numFmtId="0" fontId="2" fillId="2" borderId="63" xfId="12" applyFill="1" applyBorder="1">
      <alignment vertical="center"/>
    </xf>
    <xf numFmtId="0" fontId="2" fillId="2" borderId="64" xfId="12" applyFill="1" applyBorder="1">
      <alignment vertical="center"/>
    </xf>
    <xf numFmtId="0" fontId="2" fillId="2" borderId="65" xfId="12" applyFill="1" applyBorder="1">
      <alignment vertical="center"/>
    </xf>
    <xf numFmtId="0" fontId="2" fillId="2" borderId="66" xfId="12" applyFill="1" applyBorder="1">
      <alignment vertical="center"/>
    </xf>
    <xf numFmtId="0" fontId="2" fillId="2" borderId="67" xfId="12" applyFill="1" applyBorder="1">
      <alignment vertical="center"/>
    </xf>
    <xf numFmtId="0" fontId="2" fillId="2" borderId="68" xfId="12" applyFill="1" applyBorder="1">
      <alignment vertical="center"/>
    </xf>
    <xf numFmtId="0" fontId="2" fillId="2" borderId="69" xfId="12" applyFill="1" applyBorder="1">
      <alignment vertical="center"/>
    </xf>
    <xf numFmtId="0" fontId="2" fillId="2" borderId="70" xfId="12" applyFill="1" applyBorder="1">
      <alignment vertical="center"/>
    </xf>
    <xf numFmtId="0" fontId="2" fillId="2" borderId="1" xfId="12" applyFill="1" applyBorder="1">
      <alignment vertical="center"/>
    </xf>
    <xf numFmtId="0" fontId="2" fillId="2" borderId="60" xfId="12" applyFill="1" applyBorder="1">
      <alignment vertical="center"/>
    </xf>
    <xf numFmtId="0" fontId="2" fillId="2" borderId="61" xfId="12" applyFill="1" applyBorder="1">
      <alignment vertical="center"/>
    </xf>
    <xf numFmtId="38" fontId="0" fillId="0" borderId="0" xfId="13" applyFont="1">
      <alignment vertical="center"/>
    </xf>
    <xf numFmtId="0" fontId="51" fillId="0" borderId="0" xfId="12" applyFont="1" applyAlignment="1">
      <alignment vertical="center" wrapText="1"/>
    </xf>
    <xf numFmtId="0" fontId="51" fillId="0" borderId="1" xfId="12" applyFont="1" applyBorder="1" applyAlignment="1">
      <alignment horizontal="center" vertical="center" wrapText="1"/>
    </xf>
    <xf numFmtId="0" fontId="52" fillId="0" borderId="43" xfId="12" applyFont="1" applyBorder="1" applyAlignment="1">
      <alignment horizontal="left" vertical="top" wrapText="1"/>
    </xf>
    <xf numFmtId="0" fontId="2" fillId="0" borderId="0" xfId="12" applyAlignment="1">
      <alignment horizontal="center" vertical="center"/>
    </xf>
    <xf numFmtId="0" fontId="44" fillId="0" borderId="1" xfId="12" applyFont="1" applyBorder="1" applyAlignment="1">
      <alignment horizontal="center" vertical="center" wrapText="1"/>
    </xf>
    <xf numFmtId="38" fontId="0" fillId="0" borderId="1" xfId="13" applyFont="1" applyBorder="1" applyAlignment="1">
      <alignment horizontal="center" vertical="center"/>
    </xf>
    <xf numFmtId="56" fontId="2" fillId="0" borderId="1" xfId="12" applyNumberFormat="1" applyBorder="1" applyAlignment="1">
      <alignment horizontal="center" vertical="center"/>
    </xf>
    <xf numFmtId="56" fontId="2" fillId="0" borderId="1" xfId="12" applyNumberFormat="1" applyBorder="1" applyAlignment="1">
      <alignment horizontal="right" vertical="center"/>
    </xf>
    <xf numFmtId="0" fontId="2" fillId="0" borderId="1" xfId="12" applyBorder="1" applyAlignment="1">
      <alignment vertical="center" shrinkToFit="1"/>
    </xf>
    <xf numFmtId="0" fontId="2" fillId="0" borderId="1" xfId="12" applyBorder="1" applyAlignment="1">
      <alignment horizontal="left" vertical="center"/>
    </xf>
    <xf numFmtId="38" fontId="0" fillId="0" borderId="1" xfId="13" applyFont="1" applyBorder="1" applyAlignment="1">
      <alignment horizontal="right" vertical="center"/>
    </xf>
    <xf numFmtId="38" fontId="0" fillId="0" borderId="1" xfId="13" applyFont="1" applyBorder="1">
      <alignment vertical="center"/>
    </xf>
    <xf numFmtId="0" fontId="2" fillId="0" borderId="1" xfId="12" applyBorder="1">
      <alignment vertical="center"/>
    </xf>
    <xf numFmtId="56" fontId="2" fillId="2" borderId="1" xfId="12" applyNumberFormat="1" applyFill="1" applyBorder="1">
      <alignment vertical="center"/>
    </xf>
    <xf numFmtId="0" fontId="2" fillId="2" borderId="1" xfId="12" applyFill="1" applyBorder="1" applyAlignment="1">
      <alignment vertical="center" shrinkToFit="1"/>
    </xf>
    <xf numFmtId="38" fontId="0" fillId="2" borderId="1" xfId="13" applyFont="1" applyFill="1" applyBorder="1">
      <alignment vertical="center"/>
    </xf>
    <xf numFmtId="38" fontId="2" fillId="0" borderId="1" xfId="9" applyFont="1" applyBorder="1">
      <alignment vertical="center"/>
    </xf>
    <xf numFmtId="0" fontId="2" fillId="2" borderId="1" xfId="12" applyFill="1" applyBorder="1" applyAlignment="1">
      <alignment horizontal="center" vertical="center"/>
    </xf>
    <xf numFmtId="56" fontId="2" fillId="2" borderId="1" xfId="12" applyNumberFormat="1" applyFill="1" applyBorder="1" applyAlignment="1">
      <alignment horizontal="right" vertical="center"/>
    </xf>
    <xf numFmtId="0" fontId="2" fillId="2" borderId="1" xfId="12" applyFill="1" applyBorder="1" applyAlignment="1">
      <alignment horizontal="left" vertical="center"/>
    </xf>
    <xf numFmtId="38" fontId="0" fillId="2" borderId="1" xfId="13" applyFont="1" applyFill="1" applyBorder="1" applyAlignment="1">
      <alignment horizontal="right" vertical="center"/>
    </xf>
    <xf numFmtId="40" fontId="0" fillId="2" borderId="1" xfId="13" applyNumberFormat="1" applyFont="1" applyFill="1" applyBorder="1">
      <alignment vertical="center"/>
    </xf>
    <xf numFmtId="38" fontId="0" fillId="0" borderId="53" xfId="13" applyFont="1" applyBorder="1">
      <alignment vertical="center"/>
    </xf>
    <xf numFmtId="38" fontId="0" fillId="0" borderId="71" xfId="13" applyFont="1" applyBorder="1">
      <alignment vertical="center"/>
    </xf>
    <xf numFmtId="0" fontId="52" fillId="0" borderId="43" xfId="12" applyFont="1" applyBorder="1" applyAlignment="1">
      <alignment horizontal="right" wrapText="1"/>
    </xf>
    <xf numFmtId="38" fontId="2" fillId="0" borderId="1" xfId="13" applyFont="1" applyBorder="1" applyAlignment="1">
      <alignment horizontal="center" vertical="center" wrapText="1"/>
    </xf>
    <xf numFmtId="176" fontId="2" fillId="0" borderId="1" xfId="12" applyNumberFormat="1" applyBorder="1" applyAlignment="1">
      <alignment horizontal="center" vertical="center"/>
    </xf>
    <xf numFmtId="176" fontId="2" fillId="2" borderId="1" xfId="12" applyNumberFormat="1" applyFill="1" applyBorder="1">
      <alignment vertical="center"/>
    </xf>
    <xf numFmtId="176" fontId="2" fillId="2" borderId="1" xfId="12" applyNumberFormat="1" applyFill="1" applyBorder="1" applyAlignment="1">
      <alignment horizontal="left" vertical="center"/>
    </xf>
    <xf numFmtId="0" fontId="40" fillId="0" borderId="0" xfId="8" applyAlignment="1">
      <alignment vertical="center" wrapText="1"/>
    </xf>
    <xf numFmtId="0" fontId="40" fillId="0" borderId="1" xfId="8" applyBorder="1" applyAlignment="1">
      <alignment horizontal="center" vertical="center"/>
    </xf>
    <xf numFmtId="0" fontId="40" fillId="0" borderId="74" xfId="8" applyBorder="1" applyAlignment="1">
      <alignment horizontal="center" vertical="center"/>
    </xf>
    <xf numFmtId="56" fontId="40" fillId="0" borderId="76" xfId="8" applyNumberFormat="1" applyBorder="1" applyAlignment="1">
      <alignment horizontal="center" vertical="center" shrinkToFit="1"/>
    </xf>
    <xf numFmtId="56" fontId="40" fillId="2" borderId="4" xfId="8" applyNumberFormat="1" applyFill="1" applyBorder="1" applyAlignment="1">
      <alignment vertical="center" shrinkToFit="1"/>
    </xf>
    <xf numFmtId="56" fontId="40" fillId="2" borderId="31" xfId="8" applyNumberFormat="1" applyFill="1" applyBorder="1" applyAlignment="1">
      <alignment vertical="center" shrinkToFit="1"/>
    </xf>
    <xf numFmtId="56" fontId="40" fillId="2" borderId="48" xfId="8" applyNumberFormat="1" applyFill="1" applyBorder="1" applyAlignment="1">
      <alignment vertical="center" shrinkToFit="1"/>
    </xf>
    <xf numFmtId="56" fontId="40" fillId="2" borderId="49" xfId="8" applyNumberFormat="1" applyFill="1" applyBorder="1" applyAlignment="1">
      <alignment vertical="center" shrinkToFit="1"/>
    </xf>
    <xf numFmtId="0" fontId="40" fillId="0" borderId="29" xfId="8" applyBorder="1">
      <alignment vertical="center"/>
    </xf>
    <xf numFmtId="0" fontId="57" fillId="0" borderId="83" xfId="8" applyFont="1" applyBorder="1" applyAlignment="1">
      <alignment horizontal="center" vertical="center"/>
    </xf>
    <xf numFmtId="0" fontId="40" fillId="0" borderId="84" xfId="8" applyBorder="1">
      <alignment vertical="center"/>
    </xf>
    <xf numFmtId="0" fontId="40" fillId="0" borderId="85" xfId="8" applyBorder="1">
      <alignment vertical="center"/>
    </xf>
    <xf numFmtId="0" fontId="40" fillId="0" borderId="86" xfId="8" applyBorder="1">
      <alignment vertical="center"/>
    </xf>
    <xf numFmtId="0" fontId="40" fillId="0" borderId="83" xfId="8" applyBorder="1">
      <alignment vertical="center"/>
    </xf>
    <xf numFmtId="0" fontId="40" fillId="0" borderId="83" xfId="8" applyBorder="1" applyAlignment="1">
      <alignment horizontal="center" vertical="center"/>
    </xf>
    <xf numFmtId="0" fontId="40" fillId="0" borderId="87" xfId="8" applyBorder="1">
      <alignment vertical="center"/>
    </xf>
    <xf numFmtId="0" fontId="40" fillId="0" borderId="88" xfId="8" applyBorder="1">
      <alignment vertical="center"/>
    </xf>
    <xf numFmtId="38" fontId="53" fillId="0" borderId="89" xfId="9" applyFont="1" applyBorder="1">
      <alignment vertical="center"/>
    </xf>
    <xf numFmtId="0" fontId="40" fillId="0" borderId="8" xfId="8" applyBorder="1">
      <alignment vertical="center"/>
    </xf>
    <xf numFmtId="0" fontId="40" fillId="2" borderId="35" xfId="8" applyFill="1" applyBorder="1">
      <alignment vertical="center"/>
    </xf>
    <xf numFmtId="0" fontId="40" fillId="2" borderId="21" xfId="8" applyFill="1" applyBorder="1">
      <alignment vertical="center"/>
    </xf>
    <xf numFmtId="0" fontId="40" fillId="2" borderId="7" xfId="8" applyFill="1" applyBorder="1">
      <alignment vertical="center"/>
    </xf>
    <xf numFmtId="0" fontId="40" fillId="2" borderId="8" xfId="8" applyFill="1" applyBorder="1">
      <alignment vertical="center"/>
    </xf>
    <xf numFmtId="0" fontId="40" fillId="2" borderId="22" xfId="8" applyFill="1" applyBorder="1">
      <alignment vertical="center"/>
    </xf>
    <xf numFmtId="0" fontId="40" fillId="0" borderId="21" xfId="8" applyBorder="1">
      <alignment vertical="center"/>
    </xf>
    <xf numFmtId="38" fontId="53" fillId="0" borderId="90" xfId="9" applyFont="1" applyBorder="1">
      <alignment vertical="center"/>
    </xf>
    <xf numFmtId="38" fontId="40" fillId="0" borderId="1" xfId="8" applyNumberFormat="1" applyBorder="1">
      <alignment vertical="center"/>
    </xf>
    <xf numFmtId="0" fontId="40" fillId="2" borderId="5" xfId="8" applyFill="1" applyBorder="1">
      <alignment vertical="center"/>
    </xf>
    <xf numFmtId="0" fontId="40" fillId="2" borderId="3" xfId="8" applyFill="1" applyBorder="1">
      <alignment vertical="center"/>
    </xf>
    <xf numFmtId="0" fontId="40" fillId="2" borderId="1" xfId="8" applyFill="1" applyBorder="1">
      <alignment vertical="center"/>
    </xf>
    <xf numFmtId="0" fontId="40" fillId="2" borderId="2" xfId="8" applyFill="1" applyBorder="1">
      <alignment vertical="center"/>
    </xf>
    <xf numFmtId="0" fontId="40" fillId="2" borderId="6" xfId="8" applyFill="1" applyBorder="1">
      <alignment vertical="center"/>
    </xf>
    <xf numFmtId="38" fontId="53" fillId="0" borderId="91" xfId="9" applyFont="1" applyBorder="1">
      <alignment vertical="center"/>
    </xf>
    <xf numFmtId="0" fontId="40" fillId="2" borderId="25" xfId="8" applyFill="1" applyBorder="1">
      <alignment vertical="center"/>
    </xf>
    <xf numFmtId="0" fontId="40" fillId="2" borderId="73" xfId="8" applyFill="1" applyBorder="1">
      <alignment vertical="center"/>
    </xf>
    <xf numFmtId="0" fontId="40" fillId="2" borderId="53" xfId="8" applyFill="1" applyBorder="1">
      <alignment vertical="center"/>
    </xf>
    <xf numFmtId="0" fontId="40" fillId="2" borderId="27" xfId="8" applyFill="1" applyBorder="1">
      <alignment vertical="center"/>
    </xf>
    <xf numFmtId="0" fontId="40" fillId="2" borderId="44" xfId="8" applyFill="1" applyBorder="1">
      <alignment vertical="center"/>
    </xf>
    <xf numFmtId="0" fontId="40" fillId="2" borderId="45" xfId="8" applyFill="1" applyBorder="1">
      <alignment vertical="center"/>
    </xf>
    <xf numFmtId="0" fontId="40" fillId="2" borderId="74" xfId="8" applyFill="1" applyBorder="1">
      <alignment vertical="center"/>
    </xf>
    <xf numFmtId="0" fontId="40" fillId="0" borderId="44" xfId="8" applyBorder="1">
      <alignment vertical="center"/>
    </xf>
    <xf numFmtId="38" fontId="53" fillId="0" borderId="92" xfId="9" applyFont="1" applyBorder="1">
      <alignment vertical="center"/>
    </xf>
    <xf numFmtId="0" fontId="40" fillId="0" borderId="45" xfId="8" applyBorder="1">
      <alignment vertical="center"/>
    </xf>
    <xf numFmtId="0" fontId="40" fillId="2" borderId="37" xfId="8" applyFill="1" applyBorder="1">
      <alignment vertical="center"/>
    </xf>
    <xf numFmtId="0" fontId="40" fillId="2" borderId="54" xfId="8" applyFill="1" applyBorder="1">
      <alignment vertical="center"/>
    </xf>
    <xf numFmtId="0" fontId="40" fillId="2" borderId="50" xfId="8" applyFill="1" applyBorder="1">
      <alignment vertical="center"/>
    </xf>
    <xf numFmtId="0" fontId="40" fillId="2" borderId="19" xfId="8" applyFill="1" applyBorder="1">
      <alignment vertical="center"/>
    </xf>
    <xf numFmtId="0" fontId="40" fillId="2" borderId="51" xfId="8" applyFill="1" applyBorder="1">
      <alignment vertical="center"/>
    </xf>
    <xf numFmtId="38" fontId="53" fillId="0" borderId="93" xfId="9" applyFont="1" applyBorder="1">
      <alignment vertical="center"/>
    </xf>
    <xf numFmtId="0" fontId="40" fillId="0" borderId="18" xfId="8" applyBorder="1" applyAlignment="1">
      <alignment horizontal="center" vertical="center"/>
    </xf>
    <xf numFmtId="0" fontId="40" fillId="0" borderId="94" xfId="8" applyBorder="1">
      <alignment vertical="center"/>
    </xf>
    <xf numFmtId="0" fontId="40" fillId="0" borderId="31" xfId="8" applyBorder="1">
      <alignment vertical="center"/>
    </xf>
    <xf numFmtId="38" fontId="53" fillId="0" borderId="55" xfId="9" applyFont="1" applyBorder="1">
      <alignment vertical="center"/>
    </xf>
    <xf numFmtId="38" fontId="53" fillId="0" borderId="96" xfId="9" applyFont="1" applyBorder="1">
      <alignment vertical="center"/>
    </xf>
    <xf numFmtId="0" fontId="40" fillId="0" borderId="32" xfId="8" applyBorder="1" applyAlignment="1">
      <alignment horizontal="center" vertical="center"/>
    </xf>
    <xf numFmtId="0" fontId="40" fillId="0" borderId="97" xfId="8" applyBorder="1">
      <alignment vertical="center"/>
    </xf>
    <xf numFmtId="0" fontId="40" fillId="0" borderId="33" xfId="8" applyBorder="1">
      <alignment vertical="center"/>
    </xf>
    <xf numFmtId="0" fontId="40" fillId="0" borderId="98" xfId="8" applyBorder="1">
      <alignment vertical="center"/>
    </xf>
    <xf numFmtId="0" fontId="40" fillId="0" borderId="38" xfId="8" applyBorder="1">
      <alignment vertical="center"/>
    </xf>
    <xf numFmtId="38" fontId="53" fillId="0" borderId="99" xfId="9" applyFont="1" applyBorder="1">
      <alignment vertical="center"/>
    </xf>
    <xf numFmtId="0" fontId="7" fillId="2" borderId="1" xfId="0" applyFont="1" applyFill="1" applyBorder="1" applyAlignment="1">
      <alignment horizontal="center" vertical="center"/>
    </xf>
    <xf numFmtId="0" fontId="26" fillId="2" borderId="5" xfId="0" applyFont="1" applyFill="1" applyBorder="1" applyAlignment="1">
      <alignment horizontal="right" vertical="center" shrinkToFit="1"/>
    </xf>
    <xf numFmtId="0" fontId="26" fillId="2" borderId="37" xfId="0" applyFont="1" applyFill="1" applyBorder="1" applyAlignment="1">
      <alignment horizontal="right" vertical="center" shrinkToFit="1"/>
    </xf>
    <xf numFmtId="14" fontId="26" fillId="2" borderId="1" xfId="0" applyNumberFormat="1" applyFont="1" applyFill="1" applyBorder="1" applyAlignment="1">
      <alignment vertical="center" shrinkToFit="1"/>
    </xf>
    <xf numFmtId="14" fontId="26" fillId="2" borderId="6" xfId="0" applyNumberFormat="1" applyFont="1" applyFill="1" applyBorder="1" applyAlignment="1">
      <alignment vertical="center" shrinkToFit="1"/>
    </xf>
    <xf numFmtId="14" fontId="26" fillId="2" borderId="50" xfId="0" applyNumberFormat="1" applyFont="1" applyFill="1" applyBorder="1" applyAlignment="1">
      <alignment vertical="center" shrinkToFit="1"/>
    </xf>
    <xf numFmtId="14" fontId="26" fillId="2" borderId="51" xfId="0" applyNumberFormat="1" applyFont="1" applyFill="1" applyBorder="1" applyAlignment="1">
      <alignment vertical="center" shrinkToFit="1"/>
    </xf>
    <xf numFmtId="38" fontId="25" fillId="2" borderId="27" xfId="1" applyFont="1" applyFill="1" applyBorder="1" applyAlignment="1">
      <alignment horizontal="right" vertical="center" shrinkToFit="1"/>
    </xf>
    <xf numFmtId="38" fontId="25" fillId="2" borderId="2" xfId="1" applyFont="1" applyFill="1" applyBorder="1" applyAlignment="1">
      <alignment horizontal="right" vertical="center" shrinkToFit="1"/>
    </xf>
    <xf numFmtId="38" fontId="25" fillId="2" borderId="6" xfId="1" applyFont="1" applyFill="1" applyBorder="1" applyAlignment="1">
      <alignment horizontal="right" vertical="center" shrinkToFit="1"/>
    </xf>
    <xf numFmtId="38" fontId="25" fillId="2" borderId="16" xfId="1" applyFont="1" applyFill="1" applyBorder="1" applyAlignment="1">
      <alignment horizontal="right" vertical="center" shrinkToFit="1"/>
    </xf>
    <xf numFmtId="38" fontId="25" fillId="2" borderId="32" xfId="1" applyFont="1" applyFill="1" applyBorder="1" applyAlignment="1">
      <alignment horizontal="right" vertical="center" shrinkToFit="1"/>
    </xf>
    <xf numFmtId="38" fontId="25" fillId="2" borderId="38" xfId="1" applyFont="1" applyFill="1" applyBorder="1" applyAlignment="1">
      <alignment horizontal="right" vertical="center" shrinkToFit="1"/>
    </xf>
    <xf numFmtId="0" fontId="30" fillId="2" borderId="0" xfId="0" applyFont="1" applyFill="1">
      <alignment vertical="center"/>
    </xf>
    <xf numFmtId="0" fontId="7" fillId="2" borderId="0" xfId="0" applyFont="1" applyFill="1">
      <alignment vertical="center"/>
    </xf>
    <xf numFmtId="0" fontId="40" fillId="0" borderId="100" xfId="8" applyBorder="1">
      <alignment vertical="center"/>
    </xf>
    <xf numFmtId="0" fontId="90" fillId="0" borderId="0" xfId="0" applyFont="1">
      <alignment vertical="center"/>
    </xf>
    <xf numFmtId="0" fontId="73" fillId="15" borderId="45" xfId="8" applyFont="1" applyFill="1" applyBorder="1" applyAlignment="1">
      <alignment horizontal="center" vertical="center" wrapText="1"/>
    </xf>
    <xf numFmtId="0" fontId="73" fillId="15" borderId="42" xfId="8" applyFont="1" applyFill="1" applyBorder="1" applyAlignment="1">
      <alignment horizontal="center" vertical="center"/>
    </xf>
    <xf numFmtId="0" fontId="73" fillId="15" borderId="8" xfId="8" applyFont="1" applyFill="1" applyBorder="1" applyAlignment="1">
      <alignment horizontal="center" vertical="center"/>
    </xf>
    <xf numFmtId="0" fontId="70" fillId="16" borderId="45" xfId="8" applyFont="1" applyFill="1" applyBorder="1" applyAlignment="1">
      <alignment horizontal="center" vertical="center" wrapText="1"/>
    </xf>
    <xf numFmtId="0" fontId="70" fillId="16" borderId="42" xfId="8" applyFont="1" applyFill="1" applyBorder="1" applyAlignment="1">
      <alignment horizontal="center" vertical="center"/>
    </xf>
    <xf numFmtId="0" fontId="76" fillId="17" borderId="1" xfId="8" applyFont="1" applyFill="1" applyBorder="1" applyAlignment="1">
      <alignment horizontal="center" vertical="center" wrapText="1"/>
    </xf>
    <xf numFmtId="0" fontId="76" fillId="11" borderId="53" xfId="8" applyFont="1" applyFill="1" applyBorder="1" applyAlignment="1">
      <alignment horizontal="center" vertical="center" wrapText="1"/>
    </xf>
    <xf numFmtId="0" fontId="76" fillId="11" borderId="47" xfId="8" applyFont="1" applyFill="1" applyBorder="1" applyAlignment="1">
      <alignment horizontal="center" vertical="center" wrapText="1"/>
    </xf>
    <xf numFmtId="0" fontId="76" fillId="11" borderId="7" xfId="8" applyFont="1" applyFill="1" applyBorder="1" applyAlignment="1">
      <alignment horizontal="center" vertical="center" wrapText="1"/>
    </xf>
    <xf numFmtId="0" fontId="77" fillId="0" borderId="79" xfId="8" applyFont="1" applyBorder="1" applyAlignment="1">
      <alignment horizontal="left" vertical="center" wrapText="1"/>
    </xf>
    <xf numFmtId="0" fontId="77" fillId="0" borderId="80" xfId="8" applyFont="1" applyBorder="1" applyAlignment="1">
      <alignment horizontal="left" vertical="center" wrapText="1"/>
    </xf>
    <xf numFmtId="0" fontId="77" fillId="0" borderId="81" xfId="8" applyFont="1" applyBorder="1" applyAlignment="1">
      <alignment horizontal="left" vertical="center" wrapText="1"/>
    </xf>
    <xf numFmtId="0" fontId="7" fillId="0" borderId="25" xfId="0" applyFont="1" applyBorder="1" applyAlignment="1">
      <alignment horizontal="left" vertical="center"/>
    </xf>
    <xf numFmtId="0" fontId="7" fillId="0" borderId="3" xfId="0" applyFont="1" applyBorder="1" applyAlignment="1">
      <alignment horizontal="left" vertical="center"/>
    </xf>
    <xf numFmtId="0" fontId="26" fillId="9" borderId="27" xfId="0" applyFont="1" applyFill="1" applyBorder="1" applyAlignment="1">
      <alignment horizontal="center" vertical="center"/>
    </xf>
    <xf numFmtId="0" fontId="26" fillId="9" borderId="25" xfId="0" applyFont="1" applyFill="1" applyBorder="1" applyAlignment="1">
      <alignment horizontal="center" vertical="center"/>
    </xf>
    <xf numFmtId="0" fontId="26" fillId="2" borderId="2" xfId="0" applyFont="1" applyFill="1" applyBorder="1" applyAlignment="1">
      <alignment horizontal="left" vertical="center" wrapText="1"/>
    </xf>
    <xf numFmtId="0" fontId="26" fillId="2" borderId="25"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26" fillId="9" borderId="35" xfId="0" applyFont="1" applyFill="1" applyBorder="1" applyAlignment="1">
      <alignment horizontal="center" vertical="center"/>
    </xf>
    <xf numFmtId="0" fontId="26" fillId="9" borderId="7" xfId="0" applyFont="1" applyFill="1" applyBorder="1" applyAlignment="1">
      <alignment horizontal="center" vertical="center"/>
    </xf>
    <xf numFmtId="0" fontId="26" fillId="9" borderId="8" xfId="0" applyFont="1" applyFill="1" applyBorder="1" applyAlignment="1">
      <alignment horizontal="center" vertical="center"/>
    </xf>
    <xf numFmtId="0" fontId="26" fillId="2" borderId="52" xfId="0" applyFont="1" applyFill="1" applyBorder="1" applyAlignment="1">
      <alignment horizontal="left" vertical="center" wrapText="1"/>
    </xf>
    <xf numFmtId="0" fontId="26" fillId="2" borderId="14" xfId="0" applyFont="1" applyFill="1" applyBorder="1" applyAlignment="1">
      <alignment horizontal="left" vertical="center" wrapText="1"/>
    </xf>
    <xf numFmtId="0" fontId="26" fillId="2" borderId="18" xfId="0" applyFont="1" applyFill="1" applyBorder="1" applyAlignment="1">
      <alignment horizontal="left" vertical="center" wrapText="1"/>
    </xf>
    <xf numFmtId="0" fontId="26" fillId="2" borderId="20" xfId="0" applyFont="1" applyFill="1" applyBorder="1" applyAlignment="1">
      <alignment horizontal="left" vertical="center" wrapText="1"/>
    </xf>
    <xf numFmtId="0" fontId="9" fillId="5" borderId="7" xfId="0" applyFont="1" applyFill="1" applyBorder="1" applyAlignment="1">
      <alignment horizontal="center" vertical="center" wrapText="1"/>
    </xf>
    <xf numFmtId="0" fontId="9" fillId="5" borderId="7" xfId="0" applyFont="1" applyFill="1" applyBorder="1" applyAlignment="1">
      <alignment horizontal="center" vertical="center"/>
    </xf>
    <xf numFmtId="0" fontId="9" fillId="5" borderId="1" xfId="0" applyFont="1" applyFill="1" applyBorder="1" applyAlignment="1">
      <alignment horizontal="center" vertical="center"/>
    </xf>
    <xf numFmtId="0" fontId="9" fillId="5" borderId="8" xfId="0" applyFont="1" applyFill="1" applyBorder="1" applyAlignment="1">
      <alignment horizontal="center" vertical="center"/>
    </xf>
    <xf numFmtId="0" fontId="9" fillId="5" borderId="43" xfId="0" applyFont="1" applyFill="1" applyBorder="1" applyAlignment="1">
      <alignment horizontal="center" vertical="center"/>
    </xf>
    <xf numFmtId="58" fontId="26" fillId="2" borderId="27" xfId="0" applyNumberFormat="1" applyFont="1" applyFill="1" applyBorder="1" applyAlignment="1">
      <alignment horizontal="center" vertical="center" shrinkToFit="1"/>
    </xf>
    <xf numFmtId="58" fontId="26" fillId="2" borderId="25" xfId="0" applyNumberFormat="1" applyFont="1" applyFill="1" applyBorder="1" applyAlignment="1">
      <alignment horizontal="center" vertical="center" shrinkToFit="1"/>
    </xf>
    <xf numFmtId="58" fontId="26" fillId="2" borderId="29" xfId="0" applyNumberFormat="1" applyFont="1" applyFill="1" applyBorder="1" applyAlignment="1">
      <alignment horizontal="center" vertical="center" shrinkToFit="1"/>
    </xf>
    <xf numFmtId="0" fontId="9" fillId="5" borderId="2" xfId="0" applyFont="1" applyFill="1" applyBorder="1" applyAlignment="1">
      <alignment horizontal="center" vertical="center"/>
    </xf>
    <xf numFmtId="0" fontId="9" fillId="5" borderId="25" xfId="0" applyFont="1" applyFill="1" applyBorder="1" applyAlignment="1">
      <alignment horizontal="center" vertical="center"/>
    </xf>
    <xf numFmtId="0" fontId="9" fillId="5" borderId="1" xfId="0" applyFont="1" applyFill="1" applyBorder="1" applyAlignment="1">
      <alignment horizontal="left" vertical="center" wrapText="1"/>
    </xf>
    <xf numFmtId="0" fontId="9" fillId="5" borderId="1" xfId="0" applyFont="1" applyFill="1" applyBorder="1" applyAlignment="1">
      <alignment horizontal="left" vertical="center"/>
    </xf>
    <xf numFmtId="58" fontId="26" fillId="2" borderId="28" xfId="0" applyNumberFormat="1" applyFont="1" applyFill="1" applyBorder="1" applyAlignment="1">
      <alignment horizontal="center" vertical="center" shrinkToFit="1"/>
    </xf>
    <xf numFmtId="58" fontId="26" fillId="2" borderId="26" xfId="0" applyNumberFormat="1" applyFont="1" applyFill="1" applyBorder="1" applyAlignment="1">
      <alignment horizontal="center" vertical="center" shrinkToFit="1"/>
    </xf>
    <xf numFmtId="58" fontId="26" fillId="2" borderId="30" xfId="0" applyNumberFormat="1" applyFont="1" applyFill="1" applyBorder="1" applyAlignment="1">
      <alignment horizontal="center" vertical="center" shrinkToFit="1"/>
    </xf>
    <xf numFmtId="38" fontId="5" fillId="4" borderId="19" xfId="1" applyFont="1" applyFill="1" applyBorder="1" applyAlignment="1">
      <alignment horizontal="right" vertical="center" shrinkToFit="1"/>
    </xf>
    <xf numFmtId="38" fontId="5" fillId="4" borderId="54" xfId="1" applyFont="1" applyFill="1" applyBorder="1" applyAlignment="1">
      <alignment horizontal="right" vertical="center" shrinkToFit="1"/>
    </xf>
    <xf numFmtId="38" fontId="8" fillId="5" borderId="19" xfId="1" applyFont="1" applyFill="1" applyBorder="1" applyAlignment="1">
      <alignment horizontal="right" vertical="center" shrinkToFit="1"/>
    </xf>
    <xf numFmtId="38" fontId="8" fillId="5" borderId="30" xfId="1" applyFont="1" applyFill="1" applyBorder="1" applyAlignment="1">
      <alignment horizontal="right" vertical="center" shrinkToFi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4" xfId="0" applyFont="1" applyBorder="1" applyAlignment="1">
      <alignment horizontal="center" vertical="center"/>
    </xf>
    <xf numFmtId="0" fontId="5" fillId="0" borderId="48" xfId="0" applyFont="1" applyBorder="1" applyAlignment="1">
      <alignment horizontal="center" vertical="center"/>
    </xf>
    <xf numFmtId="0" fontId="5" fillId="0" borderId="23" xfId="0" applyFont="1" applyBorder="1" applyAlignment="1">
      <alignment horizontal="center" vertical="center"/>
    </xf>
    <xf numFmtId="0" fontId="5" fillId="0" borderId="31"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3" fillId="0" borderId="0" xfId="0" applyFont="1" applyAlignment="1">
      <alignment horizontal="right" vertical="center" wrapText="1"/>
    </xf>
    <xf numFmtId="0" fontId="3" fillId="0" borderId="41" xfId="0" applyFont="1" applyBorder="1" applyAlignment="1">
      <alignment horizontal="right" vertical="center" wrapText="1"/>
    </xf>
    <xf numFmtId="38" fontId="24" fillId="2" borderId="37" xfId="1" applyFont="1" applyFill="1" applyBorder="1" applyAlignment="1">
      <alignment horizontal="left" vertical="center" wrapText="1" shrinkToFit="1"/>
    </xf>
    <xf numFmtId="38" fontId="24" fillId="2" borderId="50" xfId="1" applyFont="1" applyFill="1" applyBorder="1" applyAlignment="1">
      <alignment horizontal="left" vertical="center" wrapText="1" shrinkToFit="1"/>
    </xf>
    <xf numFmtId="38" fontId="24" fillId="9" borderId="50" xfId="1" applyFont="1" applyFill="1" applyBorder="1" applyAlignment="1">
      <alignment horizontal="center" vertical="center" wrapText="1" shrinkToFit="1"/>
    </xf>
    <xf numFmtId="38" fontId="24" fillId="2" borderId="32" xfId="1" applyFont="1" applyFill="1" applyBorder="1" applyAlignment="1">
      <alignment horizontal="right" vertical="center" wrapText="1" shrinkToFit="1"/>
    </xf>
    <xf numFmtId="38" fontId="24" fillId="2" borderId="33" xfId="1" applyFont="1" applyFill="1" applyBorder="1" applyAlignment="1">
      <alignment horizontal="right" vertical="center" wrapText="1" shrinkToFit="1"/>
    </xf>
    <xf numFmtId="38" fontId="24" fillId="8" borderId="19" xfId="1" applyFont="1" applyFill="1" applyBorder="1" applyAlignment="1" applyProtection="1">
      <alignment horizontal="right" vertical="center" shrinkToFit="1"/>
    </xf>
    <xf numFmtId="38" fontId="24" fillId="8" borderId="54" xfId="1" applyFont="1" applyFill="1" applyBorder="1" applyAlignment="1" applyProtection="1">
      <alignment horizontal="right" vertical="center" shrinkToFit="1"/>
    </xf>
    <xf numFmtId="38" fontId="24" fillId="2" borderId="19" xfId="1" applyFont="1" applyFill="1" applyBorder="1" applyAlignment="1">
      <alignment horizontal="right" vertical="center" shrinkToFit="1"/>
    </xf>
    <xf numFmtId="38" fontId="24" fillId="2" borderId="54" xfId="1" applyFont="1" applyFill="1" applyBorder="1" applyAlignment="1">
      <alignment horizontal="right" vertical="center" shrinkToFit="1"/>
    </xf>
    <xf numFmtId="38" fontId="8" fillId="3" borderId="18" xfId="1" applyFont="1" applyFill="1" applyBorder="1" applyAlignment="1">
      <alignment horizontal="center" vertical="center" wrapText="1"/>
    </xf>
    <xf numFmtId="38" fontId="8" fillId="3" borderId="24" xfId="1" applyFont="1" applyFill="1" applyBorder="1" applyAlignment="1">
      <alignment horizontal="center" vertical="center" wrapText="1"/>
    </xf>
    <xf numFmtId="38" fontId="24" fillId="2" borderId="5" xfId="1" applyFont="1" applyFill="1" applyBorder="1" applyAlignment="1">
      <alignment horizontal="left" vertical="center" wrapText="1" shrinkToFit="1"/>
    </xf>
    <xf numFmtId="38" fontId="24" fillId="2" borderId="1" xfId="1" applyFont="1" applyFill="1" applyBorder="1" applyAlignment="1">
      <alignment horizontal="left" vertical="center" wrapText="1" shrinkToFit="1"/>
    </xf>
    <xf numFmtId="38" fontId="24" fillId="9" borderId="1" xfId="1" applyFont="1" applyFill="1" applyBorder="1" applyAlignment="1">
      <alignment horizontal="center" vertical="center" wrapText="1" shrinkToFit="1"/>
    </xf>
    <xf numFmtId="38" fontId="24" fillId="2" borderId="2" xfId="1" applyFont="1" applyFill="1" applyBorder="1" applyAlignment="1">
      <alignment horizontal="right" vertical="center" wrapText="1" shrinkToFit="1"/>
    </xf>
    <xf numFmtId="38" fontId="24" fillId="2" borderId="3" xfId="1" applyFont="1" applyFill="1" applyBorder="1" applyAlignment="1">
      <alignment horizontal="right" vertical="center" wrapText="1" shrinkToFit="1"/>
    </xf>
    <xf numFmtId="38" fontId="24" fillId="8" borderId="2" xfId="1" applyFont="1" applyFill="1" applyBorder="1" applyAlignment="1" applyProtection="1">
      <alignment horizontal="right" vertical="center" shrinkToFit="1"/>
    </xf>
    <xf numFmtId="38" fontId="24" fillId="8" borderId="3" xfId="1" applyFont="1" applyFill="1" applyBorder="1" applyAlignment="1" applyProtection="1">
      <alignment horizontal="right" vertical="center" shrinkToFit="1"/>
    </xf>
    <xf numFmtId="38" fontId="24" fillId="0" borderId="39" xfId="1" applyFont="1" applyFill="1" applyBorder="1" applyAlignment="1">
      <alignment horizontal="center" vertical="center" shrinkToFit="1"/>
    </xf>
    <xf numFmtId="38" fontId="24" fillId="0" borderId="40" xfId="1" applyFont="1" applyFill="1" applyBorder="1" applyAlignment="1">
      <alignment horizontal="center" vertical="center" shrinkToFit="1"/>
    </xf>
    <xf numFmtId="38" fontId="5" fillId="5" borderId="2" xfId="1" applyFont="1" applyFill="1" applyBorder="1" applyAlignment="1">
      <alignment horizontal="right" vertical="center" shrinkToFit="1"/>
    </xf>
    <xf numFmtId="38" fontId="5" fillId="5" borderId="3" xfId="1" applyFont="1" applyFill="1" applyBorder="1" applyAlignment="1">
      <alignment horizontal="right" vertical="center" shrinkToFit="1"/>
    </xf>
    <xf numFmtId="38" fontId="8" fillId="4" borderId="2" xfId="1" applyFont="1" applyFill="1" applyBorder="1" applyAlignment="1">
      <alignment horizontal="right" vertical="center" shrinkToFit="1"/>
    </xf>
    <xf numFmtId="38" fontId="8" fillId="4" borderId="29" xfId="1" applyFont="1" applyFill="1" applyBorder="1" applyAlignment="1">
      <alignment horizontal="right" vertical="center" shrinkToFit="1"/>
    </xf>
    <xf numFmtId="0" fontId="5" fillId="3" borderId="4"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5" fillId="3" borderId="48" xfId="0" applyFont="1" applyFill="1" applyBorder="1" applyAlignment="1">
      <alignment horizontal="center" vertical="center"/>
    </xf>
    <xf numFmtId="0" fontId="5" fillId="3" borderId="18" xfId="0" applyFont="1" applyFill="1" applyBorder="1" applyAlignment="1">
      <alignment horizontal="center" vertical="center" wrapText="1"/>
    </xf>
    <xf numFmtId="0" fontId="5" fillId="3" borderId="31" xfId="0" applyFont="1" applyFill="1" applyBorder="1" applyAlignment="1">
      <alignment horizontal="center" vertical="center" wrapText="1"/>
    </xf>
    <xf numFmtId="38" fontId="5" fillId="3" borderId="18" xfId="1" applyFont="1" applyFill="1" applyBorder="1" applyAlignment="1">
      <alignment horizontal="center" vertical="center" wrapText="1"/>
    </xf>
    <xf numFmtId="38" fontId="5" fillId="3" borderId="31" xfId="1" applyFont="1" applyFill="1" applyBorder="1" applyAlignment="1">
      <alignment horizontal="center" vertical="center" wrapText="1"/>
    </xf>
    <xf numFmtId="0" fontId="7" fillId="10" borderId="2" xfId="0" applyFont="1" applyFill="1" applyBorder="1" applyAlignment="1">
      <alignment horizontal="center" vertical="center"/>
    </xf>
    <xf numFmtId="0" fontId="7" fillId="10" borderId="25" xfId="0" applyFont="1" applyFill="1" applyBorder="1" applyAlignment="1">
      <alignment horizontal="center" vertical="center"/>
    </xf>
    <xf numFmtId="0" fontId="7" fillId="10" borderId="3" xfId="0"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38" fontId="24" fillId="0" borderId="2" xfId="1" applyFont="1" applyFill="1" applyBorder="1" applyAlignment="1">
      <alignment horizontal="center" vertical="center"/>
    </xf>
    <xf numFmtId="38" fontId="24" fillId="0" borderId="25" xfId="1" applyFont="1" applyFill="1" applyBorder="1" applyAlignment="1">
      <alignment horizontal="center" vertical="center"/>
    </xf>
    <xf numFmtId="38" fontId="24" fillId="0" borderId="3" xfId="1"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37" xfId="0" applyFont="1" applyBorder="1" applyAlignment="1">
      <alignment horizontal="center" vertical="center" textRotation="255"/>
    </xf>
    <xf numFmtId="0" fontId="9" fillId="0" borderId="23" xfId="0" applyFont="1" applyBorder="1" applyAlignment="1">
      <alignment vertical="center" wrapText="1"/>
    </xf>
    <xf numFmtId="0" fontId="9" fillId="0" borderId="20" xfId="0" applyFont="1" applyBorder="1" applyAlignment="1">
      <alignment vertical="center" wrapText="1"/>
    </xf>
    <xf numFmtId="0" fontId="9" fillId="0" borderId="24" xfId="0" applyFont="1" applyBorder="1" applyAlignment="1">
      <alignment vertical="center" wrapText="1"/>
    </xf>
    <xf numFmtId="0" fontId="9" fillId="0" borderId="20" xfId="0" applyFont="1" applyBorder="1" applyAlignment="1">
      <alignment horizontal="left" vertical="center" wrapText="1"/>
    </xf>
    <xf numFmtId="0" fontId="9" fillId="0" borderId="24" xfId="0" applyFont="1" applyBorder="1" applyAlignment="1">
      <alignment horizontal="left" vertical="center" wrapText="1"/>
    </xf>
    <xf numFmtId="0" fontId="38" fillId="0" borderId="27" xfId="0" applyFont="1" applyBorder="1" applyAlignment="1">
      <alignment vertical="center" wrapText="1"/>
    </xf>
    <xf numFmtId="0" fontId="38" fillId="0" borderId="25" xfId="0" applyFont="1" applyBorder="1" applyAlignment="1">
      <alignment vertical="center" wrapText="1"/>
    </xf>
    <xf numFmtId="0" fontId="38" fillId="0" borderId="29" xfId="0" applyFont="1" applyBorder="1" applyAlignment="1">
      <alignment vertical="center" wrapText="1"/>
    </xf>
    <xf numFmtId="0" fontId="9" fillId="0" borderId="25" xfId="0" applyFont="1" applyBorder="1" applyAlignment="1">
      <alignment horizontal="left" vertical="center" wrapText="1"/>
    </xf>
    <xf numFmtId="0" fontId="9" fillId="0" borderId="29" xfId="0" applyFont="1" applyBorder="1" applyAlignment="1">
      <alignment horizontal="left" vertical="center" wrapText="1"/>
    </xf>
    <xf numFmtId="0" fontId="9" fillId="0" borderId="27" xfId="0" applyFont="1" applyBorder="1" applyAlignment="1">
      <alignment vertical="center" wrapText="1"/>
    </xf>
    <xf numFmtId="0" fontId="9" fillId="0" borderId="25" xfId="0" applyFont="1" applyBorder="1" applyAlignment="1">
      <alignment vertical="center" wrapText="1"/>
    </xf>
    <xf numFmtId="0" fontId="9" fillId="0" borderId="29" xfId="0" applyFont="1" applyBorder="1" applyAlignment="1">
      <alignment vertical="center" wrapText="1"/>
    </xf>
    <xf numFmtId="0" fontId="9" fillId="0" borderId="28" xfId="0" applyFont="1" applyBorder="1" applyAlignment="1">
      <alignment vertical="center" wrapText="1"/>
    </xf>
    <xf numFmtId="0" fontId="9" fillId="0" borderId="26" xfId="0" applyFont="1" applyBorder="1" applyAlignment="1">
      <alignment vertical="center" wrapText="1"/>
    </xf>
    <xf numFmtId="0" fontId="9" fillId="0" borderId="30" xfId="0" applyFont="1" applyBorder="1" applyAlignment="1">
      <alignment vertical="center" wrapText="1"/>
    </xf>
    <xf numFmtId="0" fontId="9" fillId="0" borderId="26" xfId="0" applyFont="1" applyBorder="1" applyAlignment="1">
      <alignment horizontal="left" vertical="center" wrapText="1"/>
    </xf>
    <xf numFmtId="0" fontId="9" fillId="0" borderId="30" xfId="0" applyFont="1" applyBorder="1" applyAlignment="1">
      <alignment horizontal="left" vertical="center" wrapText="1"/>
    </xf>
    <xf numFmtId="0" fontId="60" fillId="0" borderId="13" xfId="11" applyFont="1" applyBorder="1" applyAlignment="1">
      <alignment horizontal="center" vertical="center"/>
    </xf>
    <xf numFmtId="0" fontId="60" fillId="0" borderId="14" xfId="11" applyFont="1" applyBorder="1" applyAlignment="1">
      <alignment horizontal="center" vertical="center"/>
    </xf>
    <xf numFmtId="0" fontId="60" fillId="0" borderId="15" xfId="11" applyFont="1" applyBorder="1" applyAlignment="1">
      <alignment horizontal="center" vertical="center"/>
    </xf>
    <xf numFmtId="0" fontId="60" fillId="0" borderId="59" xfId="11" applyFont="1" applyBorder="1" applyAlignment="1">
      <alignment horizontal="center" vertical="center"/>
    </xf>
    <xf numFmtId="0" fontId="60" fillId="0" borderId="0" xfId="11" applyFont="1" applyAlignment="1">
      <alignment horizontal="center" vertical="center"/>
    </xf>
    <xf numFmtId="0" fontId="60" fillId="0" borderId="41" xfId="11" applyFont="1" applyBorder="1" applyAlignment="1">
      <alignment horizontal="center" vertical="center"/>
    </xf>
    <xf numFmtId="0" fontId="60" fillId="0" borderId="16" xfId="11" applyFont="1" applyBorder="1" applyAlignment="1">
      <alignment horizontal="center" vertical="center"/>
    </xf>
    <xf numFmtId="0" fontId="60" fillId="0" borderId="12" xfId="11" applyFont="1" applyBorder="1" applyAlignment="1">
      <alignment horizontal="center" vertical="center"/>
    </xf>
    <xf numFmtId="0" fontId="60" fillId="0" borderId="17" xfId="11" applyFont="1" applyBorder="1" applyAlignment="1">
      <alignment horizontal="center" vertical="center"/>
    </xf>
    <xf numFmtId="0" fontId="19" fillId="0" borderId="0" xfId="5" applyFont="1" applyAlignment="1">
      <alignment horizontal="center" vertical="center" wrapText="1"/>
    </xf>
    <xf numFmtId="0" fontId="19" fillId="0" borderId="0" xfId="5" applyFont="1" applyAlignment="1">
      <alignment horizontal="center" vertical="center"/>
    </xf>
    <xf numFmtId="0" fontId="62" fillId="12" borderId="9" xfId="11" applyFont="1" applyFill="1" applyBorder="1" applyAlignment="1">
      <alignment horizontal="center" vertical="center" wrapText="1"/>
    </xf>
    <xf numFmtId="0" fontId="62" fillId="12" borderId="10" xfId="11" applyFont="1" applyFill="1" applyBorder="1" applyAlignment="1">
      <alignment horizontal="center" vertical="center" wrapText="1"/>
    </xf>
    <xf numFmtId="0" fontId="62" fillId="12" borderId="11" xfId="11" applyFont="1" applyFill="1" applyBorder="1" applyAlignment="1">
      <alignment horizontal="center" vertical="center" wrapText="1"/>
    </xf>
    <xf numFmtId="0" fontId="42" fillId="5" borderId="20" xfId="11" applyFont="1" applyFill="1" applyBorder="1" applyAlignment="1">
      <alignment horizontal="left" vertical="top"/>
    </xf>
    <xf numFmtId="0" fontId="42" fillId="5" borderId="24" xfId="11" applyFont="1" applyFill="1" applyBorder="1" applyAlignment="1">
      <alignment horizontal="left" vertical="top"/>
    </xf>
    <xf numFmtId="0" fontId="42" fillId="5" borderId="25" xfId="11" applyFont="1" applyFill="1" applyBorder="1" applyAlignment="1">
      <alignment horizontal="left" vertical="top"/>
    </xf>
    <xf numFmtId="0" fontId="42" fillId="5" borderId="29" xfId="11" applyFont="1" applyFill="1" applyBorder="1" applyAlignment="1">
      <alignment horizontal="left" vertical="top"/>
    </xf>
    <xf numFmtId="0" fontId="42" fillId="5" borderId="25" xfId="11" applyFont="1" applyFill="1" applyBorder="1" applyAlignment="1">
      <alignment horizontal="left" vertical="top" wrapText="1"/>
    </xf>
    <xf numFmtId="0" fontId="42" fillId="5" borderId="29" xfId="11" applyFont="1" applyFill="1" applyBorder="1" applyAlignment="1">
      <alignment horizontal="left" vertical="top" wrapText="1"/>
    </xf>
    <xf numFmtId="0" fontId="42" fillId="5" borderId="26" xfId="11" applyFont="1" applyFill="1" applyBorder="1" applyAlignment="1">
      <alignment horizontal="left" vertical="top" wrapText="1"/>
    </xf>
    <xf numFmtId="0" fontId="42" fillId="5" borderId="30" xfId="11" applyFont="1" applyFill="1" applyBorder="1" applyAlignment="1">
      <alignment horizontal="left" vertical="top" wrapText="1"/>
    </xf>
    <xf numFmtId="0" fontId="43" fillId="5" borderId="14" xfId="11" applyFont="1" applyFill="1" applyBorder="1" applyAlignment="1">
      <alignment horizontal="left" vertical="top" wrapText="1"/>
    </xf>
    <xf numFmtId="0" fontId="43" fillId="5" borderId="0" xfId="11" applyFont="1" applyFill="1" applyAlignment="1">
      <alignment horizontal="left" vertical="top" wrapText="1"/>
    </xf>
    <xf numFmtId="0" fontId="67" fillId="5" borderId="0" xfId="11" applyFont="1" applyFill="1" applyAlignment="1">
      <alignment horizontal="left" vertical="center" wrapText="1"/>
    </xf>
    <xf numFmtId="0" fontId="46" fillId="5" borderId="0" xfId="11" applyFont="1" applyFill="1" applyAlignment="1">
      <alignment horizontal="left" vertical="top" wrapText="1"/>
    </xf>
    <xf numFmtId="179" fontId="46" fillId="5" borderId="0" xfId="11" applyNumberFormat="1" applyFont="1" applyFill="1" applyAlignment="1">
      <alignment horizontal="center" vertical="center"/>
    </xf>
    <xf numFmtId="0" fontId="46" fillId="5" borderId="0" xfId="11" applyFont="1" applyFill="1" applyAlignment="1">
      <alignment horizontal="center" vertical="center"/>
    </xf>
    <xf numFmtId="0" fontId="46" fillId="5" borderId="0" xfId="11" applyFont="1" applyFill="1" applyAlignment="1">
      <alignment vertical="center" shrinkToFit="1"/>
    </xf>
    <xf numFmtId="0" fontId="46" fillId="5" borderId="0" xfId="11" applyFont="1" applyFill="1" applyAlignment="1">
      <alignment horizontal="center" vertical="center" wrapText="1"/>
    </xf>
    <xf numFmtId="0" fontId="46" fillId="5" borderId="0" xfId="11" applyFont="1" applyFill="1" applyAlignment="1" applyProtection="1">
      <alignment horizontal="left" vertical="center" shrinkToFit="1"/>
      <protection locked="0"/>
    </xf>
    <xf numFmtId="0" fontId="2" fillId="13" borderId="1" xfId="12" applyFill="1" applyBorder="1" applyAlignment="1">
      <alignment horizontal="center" vertical="center"/>
    </xf>
    <xf numFmtId="0" fontId="2" fillId="13" borderId="1" xfId="12" applyFill="1" applyBorder="1" applyAlignment="1">
      <alignment horizontal="center" vertical="center" wrapText="1"/>
    </xf>
    <xf numFmtId="0" fontId="2" fillId="0" borderId="1" xfId="12" applyBorder="1" applyAlignment="1">
      <alignment horizontal="center" vertical="center"/>
    </xf>
    <xf numFmtId="0" fontId="51" fillId="0" borderId="2" xfId="12" applyFont="1" applyBorder="1" applyAlignment="1">
      <alignment horizontal="center" vertical="center" shrinkToFit="1"/>
    </xf>
    <xf numFmtId="0" fontId="51" fillId="0" borderId="25" xfId="12" applyFont="1" applyBorder="1" applyAlignment="1">
      <alignment horizontal="center" vertical="center" shrinkToFit="1"/>
    </xf>
    <xf numFmtId="0" fontId="51" fillId="0" borderId="3" xfId="12" applyFont="1" applyBorder="1" applyAlignment="1">
      <alignment horizontal="center" vertical="center" shrinkToFit="1"/>
    </xf>
    <xf numFmtId="0" fontId="52" fillId="18" borderId="8" xfId="12" applyFont="1" applyFill="1" applyBorder="1" applyAlignment="1">
      <alignment horizontal="left" vertical="top" wrapText="1"/>
    </xf>
    <xf numFmtId="0" fontId="52" fillId="18" borderId="43" xfId="12" applyFont="1" applyFill="1" applyBorder="1" applyAlignment="1">
      <alignment horizontal="left" vertical="top" wrapText="1"/>
    </xf>
    <xf numFmtId="0" fontId="2" fillId="0" borderId="2" xfId="12" applyBorder="1" applyAlignment="1">
      <alignment horizontal="center" vertical="center"/>
    </xf>
    <xf numFmtId="0" fontId="2" fillId="0" borderId="25" xfId="12" applyBorder="1" applyAlignment="1">
      <alignment horizontal="center" vertical="center"/>
    </xf>
    <xf numFmtId="0" fontId="57" fillId="0" borderId="2" xfId="12" applyFont="1" applyBorder="1" applyAlignment="1">
      <alignment horizontal="center" vertical="center"/>
    </xf>
    <xf numFmtId="0" fontId="57" fillId="0" borderId="25" xfId="12" applyFont="1" applyBorder="1" applyAlignment="1">
      <alignment horizontal="center" vertical="center"/>
    </xf>
    <xf numFmtId="0" fontId="87" fillId="0" borderId="94" xfId="8" applyFont="1" applyBorder="1" applyAlignment="1">
      <alignment horizontal="center" vertical="center" wrapText="1"/>
    </xf>
    <xf numFmtId="0" fontId="87" fillId="0" borderId="95" xfId="8" applyFont="1" applyBorder="1" applyAlignment="1">
      <alignment horizontal="center" vertical="center" wrapText="1"/>
    </xf>
    <xf numFmtId="0" fontId="87" fillId="0" borderId="97" xfId="8" applyFont="1" applyBorder="1" applyAlignment="1">
      <alignment horizontal="center" vertical="center" wrapText="1"/>
    </xf>
    <xf numFmtId="0" fontId="57" fillId="0" borderId="1" xfId="8" applyFont="1" applyBorder="1" applyAlignment="1">
      <alignment horizontal="center" vertical="center"/>
    </xf>
    <xf numFmtId="0" fontId="40" fillId="0" borderId="0" xfId="8" applyAlignment="1">
      <alignment vertical="center" shrinkToFit="1"/>
    </xf>
  </cellXfs>
  <cellStyles count="14">
    <cellStyle name="ハイパーリンク 2" xfId="10" xr:uid="{2CFE5560-5532-4C92-A86B-391BE0BE54F4}"/>
    <cellStyle name="桁区切り" xfId="1" builtinId="6"/>
    <cellStyle name="桁区切り 2" xfId="9" xr:uid="{E138234C-EEB5-489F-911B-6A934C8785ED}"/>
    <cellStyle name="桁区切り 3" xfId="3" xr:uid="{86ED2563-4493-4DBD-B49C-52516A3E17CA}"/>
    <cellStyle name="桁区切り 4" xfId="7" xr:uid="{03D49332-D43F-47AA-9554-1C7A93BB714A}"/>
    <cellStyle name="桁区切り 4 2" xfId="13" xr:uid="{3D6859FA-981C-45C1-AE6D-143B61E726C3}"/>
    <cellStyle name="標準" xfId="0" builtinId="0"/>
    <cellStyle name="標準 2" xfId="8" xr:uid="{5A0E72CA-D441-4CC6-8326-FFD94D227A14}"/>
    <cellStyle name="標準 3" xfId="2" xr:uid="{0A8BB2FE-3935-4B1B-A6B4-06E5E68E45F4}"/>
    <cellStyle name="標準 3 2" xfId="4" xr:uid="{6C40AC47-A5B2-4015-933B-22BFFD97E125}"/>
    <cellStyle name="標準 3 2 2" xfId="11" xr:uid="{DE148182-C31A-441E-88AF-060A9A8C3D6C}"/>
    <cellStyle name="標準 4" xfId="5" xr:uid="{1820A238-9A8E-4633-86AE-AEA0C4B60DDB}"/>
    <cellStyle name="標準 4 2" xfId="6" xr:uid="{45FFFD5C-1C0F-4A8A-BA4E-704F9098B772}"/>
    <cellStyle name="標準 4 3" xfId="12" xr:uid="{23B070E0-681D-4C93-A930-F42349BDDDFA}"/>
  </cellStyles>
  <dxfs count="6">
    <dxf>
      <font>
        <color theme="1"/>
      </font>
      <fill>
        <patternFill>
          <bgColor theme="5"/>
        </patternFill>
      </fill>
    </dxf>
    <dxf>
      <fill>
        <patternFill>
          <bgColor theme="8"/>
        </patternFill>
      </fill>
    </dxf>
    <dxf>
      <fill>
        <patternFill>
          <bgColor rgb="FF3366FF"/>
        </patternFill>
      </fill>
    </dxf>
    <dxf>
      <fill>
        <patternFill>
          <bgColor rgb="FF0066FF"/>
        </patternFill>
      </fill>
    </dxf>
    <dxf>
      <font>
        <color theme="1"/>
      </font>
      <fill>
        <patternFill>
          <bgColor theme="0"/>
        </patternFill>
      </fill>
    </dxf>
    <dxf>
      <fill>
        <patternFill>
          <bgColor theme="1"/>
        </patternFill>
      </fill>
    </dxf>
  </dxfs>
  <tableStyles count="0" defaultTableStyle="TableStyleMedium2" defaultPivotStyle="PivotStyleLight16"/>
  <colors>
    <mruColors>
      <color rgb="FFFFFF00"/>
      <color rgb="FFCCFFFF"/>
      <color rgb="FFCCFF99"/>
      <color rgb="FFFF3300"/>
      <color rgb="FF0066FF"/>
      <color rgb="FF3366FF"/>
      <color rgb="FF3333FF"/>
      <color rgb="FF0000FF"/>
      <color rgb="FF170CF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301156</xdr:colOff>
      <xdr:row>1</xdr:row>
      <xdr:rowOff>146767</xdr:rowOff>
    </xdr:from>
    <xdr:to>
      <xdr:col>5</xdr:col>
      <xdr:colOff>3678721</xdr:colOff>
      <xdr:row>8</xdr:row>
      <xdr:rowOff>28575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01156" y="461092"/>
          <a:ext cx="9321165" cy="2082083"/>
        </a:xfrm>
        <a:prstGeom prst="rect">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ysClr val="windowText" lastClr="000000"/>
              </a:solidFill>
            </a:rPr>
            <a:t>【</a:t>
          </a:r>
          <a:r>
            <a:rPr kumimoji="1" lang="ja-JP" altLang="en-US" sz="1100" b="1">
              <a:solidFill>
                <a:sysClr val="windowText" lastClr="000000"/>
              </a:solidFill>
            </a:rPr>
            <a:t>記載要領</a:t>
          </a:r>
          <a:r>
            <a:rPr kumimoji="1" lang="en-US" altLang="ja-JP" sz="1100" b="1">
              <a:solidFill>
                <a:sysClr val="windowText" lastClr="000000"/>
              </a:solidFill>
            </a:rPr>
            <a:t>】</a:t>
          </a:r>
        </a:p>
        <a:p>
          <a:pPr algn="l"/>
          <a:r>
            <a:rPr kumimoji="1" lang="ja-JP" altLang="en-US" sz="1100" b="1">
              <a:solidFill>
                <a:srgbClr val="FF0000"/>
              </a:solidFill>
            </a:rPr>
            <a:t>　</a:t>
          </a:r>
          <a:r>
            <a:rPr kumimoji="1" lang="ja-JP" altLang="en-US" sz="1100" b="1">
              <a:solidFill>
                <a:sysClr val="windowText" lastClr="000000"/>
              </a:solidFill>
            </a:rPr>
            <a:t>①　</a:t>
          </a:r>
          <a:r>
            <a:rPr kumimoji="1" lang="ja-JP" altLang="en-US" sz="1100" b="1">
              <a:solidFill>
                <a:srgbClr val="FF0000"/>
              </a:solidFill>
            </a:rPr>
            <a:t>黄色セルに必要事項を入力してください</a:t>
          </a:r>
          <a:r>
            <a:rPr kumimoji="1" lang="ja-JP" altLang="en-US" sz="1100" b="1">
              <a:solidFill>
                <a:sysClr val="windowText" lastClr="000000"/>
              </a:solidFill>
            </a:rPr>
            <a:t>（関数で自動表示されるようになっています）。</a:t>
          </a:r>
          <a:endParaRPr kumimoji="1" lang="en-US" altLang="ja-JP" sz="1100" b="1">
            <a:solidFill>
              <a:sysClr val="windowText" lastClr="000000"/>
            </a:solidFill>
          </a:endParaRPr>
        </a:p>
        <a:p>
          <a:pPr algn="l"/>
          <a:r>
            <a:rPr kumimoji="1" lang="ja-JP" altLang="en-US" sz="1100" b="1">
              <a:solidFill>
                <a:sysClr val="windowText" lastClr="000000"/>
              </a:solidFill>
            </a:rPr>
            <a:t>　②　まず、「</a:t>
          </a:r>
          <a:r>
            <a:rPr kumimoji="1" lang="ja-JP" altLang="en-US" sz="1100" b="1">
              <a:solidFill>
                <a:srgbClr val="FF0000"/>
              </a:solidFill>
            </a:rPr>
            <a:t>基本データ入力</a:t>
          </a:r>
          <a:r>
            <a:rPr kumimoji="1" lang="ja-JP" altLang="en-US" sz="1100" b="1">
              <a:solidFill>
                <a:sysClr val="windowText" lastClr="000000"/>
              </a:solidFill>
            </a:rPr>
            <a:t>」に必要事項を入力してください。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　③　次に、「</a:t>
          </a:r>
          <a:r>
            <a:rPr kumimoji="1" lang="ja-JP" altLang="en-US" sz="1100" b="1">
              <a:solidFill>
                <a:srgbClr val="FF0000"/>
              </a:solidFill>
            </a:rPr>
            <a:t>領収書等明細</a:t>
          </a:r>
          <a:r>
            <a:rPr kumimoji="1" lang="ja-JP" altLang="en-US" sz="1100" b="1">
              <a:solidFill>
                <a:sysClr val="windowText" lastClr="000000"/>
              </a:solidFill>
            </a:rPr>
            <a:t>」「</a:t>
          </a:r>
          <a:r>
            <a:rPr kumimoji="1" lang="ja-JP" altLang="en-US" sz="1100" b="1">
              <a:solidFill>
                <a:srgbClr val="FF0000"/>
              </a:solidFill>
            </a:rPr>
            <a:t>割増賃金・手当明細</a:t>
          </a:r>
          <a:r>
            <a:rPr kumimoji="1" lang="ja-JP" altLang="en-US" sz="1100" b="1">
              <a:solidFill>
                <a:sysClr val="windowText" lastClr="000000"/>
              </a:solidFill>
            </a:rPr>
            <a:t>」「</a:t>
          </a:r>
          <a:r>
            <a:rPr kumimoji="1" lang="ja-JP" altLang="en-US" sz="1100" b="1">
              <a:solidFill>
                <a:srgbClr val="FF0000"/>
              </a:solidFill>
            </a:rPr>
            <a:t>施設内療養費一覧</a:t>
          </a:r>
          <a:r>
            <a:rPr kumimoji="1" lang="ja-JP" altLang="en-US" sz="1100" b="1">
              <a:solidFill>
                <a:sysClr val="windowText" lastClr="000000"/>
              </a:solidFill>
            </a:rPr>
            <a:t>」のうち、該当する項目を全て入力してください。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　④　②、③の入力後、</a:t>
          </a:r>
          <a:r>
            <a:rPr kumimoji="1" lang="ja-JP" altLang="en-US" sz="1100" b="1">
              <a:solidFill>
                <a:srgbClr val="FF0000"/>
              </a:solidFill>
            </a:rPr>
            <a:t>その他様式の黄色セル部分</a:t>
          </a:r>
          <a:r>
            <a:rPr kumimoji="1" lang="ja-JP" altLang="en-US" sz="1100" b="1">
              <a:solidFill>
                <a:sysClr val="windowText" lastClr="000000"/>
              </a:solidFill>
            </a:rPr>
            <a:t>に必要事項を入力してください。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　⑤　</a:t>
          </a:r>
          <a:r>
            <a:rPr kumimoji="1" lang="ja-JP" altLang="en-US" sz="1100" b="1">
              <a:solidFill>
                <a:srgbClr val="FF0000"/>
              </a:solidFill>
            </a:rPr>
            <a:t>赤色タブ</a:t>
          </a:r>
          <a:r>
            <a:rPr kumimoji="1" lang="ja-JP" altLang="en-US" sz="1100" b="1">
              <a:solidFill>
                <a:sysClr val="windowText" lastClr="000000"/>
              </a:solidFill>
            </a:rPr>
            <a:t>は、必須入力のシートです。</a:t>
          </a:r>
          <a:r>
            <a:rPr kumimoji="1" lang="ja-JP" altLang="en-US" sz="1100" b="1">
              <a:solidFill>
                <a:srgbClr val="0070C0"/>
              </a:solidFill>
            </a:rPr>
            <a:t>青色タブ</a:t>
          </a:r>
          <a:r>
            <a:rPr kumimoji="1" lang="ja-JP" altLang="en-US" sz="1100" b="1">
              <a:solidFill>
                <a:sysClr val="windowText" lastClr="000000"/>
              </a:solidFill>
            </a:rPr>
            <a:t>は、該当する事項がある場合のみ入力してください。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　</a:t>
          </a:r>
          <a:r>
            <a:rPr kumimoji="1" lang="en-US" altLang="ja-JP" sz="1100" b="1" u="sng">
              <a:solidFill>
                <a:srgbClr val="FF0000"/>
              </a:solidFill>
            </a:rPr>
            <a:t>※</a:t>
          </a:r>
          <a:r>
            <a:rPr kumimoji="1" lang="ja-JP" altLang="en-US" sz="1100" b="1" u="sng">
              <a:solidFill>
                <a:srgbClr val="FF0000"/>
              </a:solidFill>
            </a:rPr>
            <a:t>黄色セル以外は、入力不要です。</a:t>
          </a:r>
          <a:endParaRPr kumimoji="1" lang="en-US" altLang="ja-JP" sz="1100" b="1" u="sng">
            <a:solidFill>
              <a:srgbClr val="FF0000"/>
            </a:solidFill>
          </a:endParaRPr>
        </a:p>
      </xdr:txBody>
    </xdr:sp>
    <xdr:clientData/>
  </xdr:twoCellAnchor>
  <xdr:twoCellAnchor>
    <xdr:from>
      <xdr:col>6</xdr:col>
      <xdr:colOff>0</xdr:colOff>
      <xdr:row>9</xdr:row>
      <xdr:rowOff>110491</xdr:rowOff>
    </xdr:from>
    <xdr:to>
      <xdr:col>7</xdr:col>
      <xdr:colOff>657224</xdr:colOff>
      <xdr:row>33</xdr:row>
      <xdr:rowOff>295275</xdr:rowOff>
    </xdr:to>
    <xdr:sp macro="" textlink="">
      <xdr:nvSpPr>
        <xdr:cNvPr id="3" name="フリーフォーム: 図形 2">
          <a:extLst>
            <a:ext uri="{FF2B5EF4-FFF2-40B4-BE49-F238E27FC236}">
              <a16:creationId xmlns:a16="http://schemas.microsoft.com/office/drawing/2014/main" id="{00000000-0008-0000-0000-000003000000}"/>
            </a:ext>
          </a:extLst>
        </xdr:cNvPr>
        <xdr:cNvSpPr/>
      </xdr:nvSpPr>
      <xdr:spPr>
        <a:xfrm>
          <a:off x="9801225" y="2939416"/>
          <a:ext cx="1038224" cy="10462259"/>
        </a:xfrm>
        <a:custGeom>
          <a:avLst/>
          <a:gdLst>
            <a:gd name="connsiteX0" fmla="*/ 0 w 1158240"/>
            <a:gd name="connsiteY0" fmla="*/ 3230880 h 3230880"/>
            <a:gd name="connsiteX1" fmla="*/ 731520 w 1158240"/>
            <a:gd name="connsiteY1" fmla="*/ 3230880 h 3230880"/>
            <a:gd name="connsiteX2" fmla="*/ 731520 w 1158240"/>
            <a:gd name="connsiteY2" fmla="*/ 0 h 3230880"/>
            <a:gd name="connsiteX3" fmla="*/ 1158240 w 1158240"/>
            <a:gd name="connsiteY3" fmla="*/ 0 h 3230880"/>
          </a:gdLst>
          <a:ahLst/>
          <a:cxnLst>
            <a:cxn ang="0">
              <a:pos x="connsiteX0" y="connsiteY0"/>
            </a:cxn>
            <a:cxn ang="0">
              <a:pos x="connsiteX1" y="connsiteY1"/>
            </a:cxn>
            <a:cxn ang="0">
              <a:pos x="connsiteX2" y="connsiteY2"/>
            </a:cxn>
            <a:cxn ang="0">
              <a:pos x="connsiteX3" y="connsiteY3"/>
            </a:cxn>
          </a:cxnLst>
          <a:rect l="l" t="t" r="r" b="b"/>
          <a:pathLst>
            <a:path w="1158240" h="3230880">
              <a:moveTo>
                <a:pt x="0" y="3230880"/>
              </a:moveTo>
              <a:lnTo>
                <a:pt x="731520" y="3230880"/>
              </a:lnTo>
              <a:lnTo>
                <a:pt x="731520" y="0"/>
              </a:lnTo>
              <a:lnTo>
                <a:pt x="1158240" y="0"/>
              </a:lnTo>
            </a:path>
          </a:pathLst>
        </a:custGeom>
        <a:noFill/>
        <a:ln w="50800">
          <a:solidFill>
            <a:srgbClr val="FF0000"/>
          </a:solidFill>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388620</xdr:rowOff>
        </xdr:from>
        <xdr:to>
          <xdr:col>17</xdr:col>
          <xdr:colOff>678180</xdr:colOff>
          <xdr:row>34</xdr:row>
          <xdr:rowOff>68580</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100-00000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33</xdr:row>
          <xdr:rowOff>426720</xdr:rowOff>
        </xdr:from>
        <xdr:to>
          <xdr:col>17</xdr:col>
          <xdr:colOff>678180</xdr:colOff>
          <xdr:row>35</xdr:row>
          <xdr:rowOff>68580</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100-00000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33</xdr:row>
          <xdr:rowOff>426720</xdr:rowOff>
        </xdr:from>
        <xdr:to>
          <xdr:col>17</xdr:col>
          <xdr:colOff>678180</xdr:colOff>
          <xdr:row>35</xdr:row>
          <xdr:rowOff>68580</xdr:rowOff>
        </xdr:to>
        <xdr:sp macro="" textlink="">
          <xdr:nvSpPr>
            <xdr:cNvPr id="39939" name="Check Box 3" hidden="1">
              <a:extLst>
                <a:ext uri="{63B3BB69-23CF-44E3-9099-C40C66FF867C}">
                  <a14:compatExt spid="_x0000_s39939"/>
                </a:ext>
                <a:ext uri="{FF2B5EF4-FFF2-40B4-BE49-F238E27FC236}">
                  <a16:creationId xmlns:a16="http://schemas.microsoft.com/office/drawing/2014/main" id="{00000000-0008-0000-0100-00000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34</xdr:row>
          <xdr:rowOff>426720</xdr:rowOff>
        </xdr:from>
        <xdr:to>
          <xdr:col>17</xdr:col>
          <xdr:colOff>678180</xdr:colOff>
          <xdr:row>36</xdr:row>
          <xdr:rowOff>68580</xdr:rowOff>
        </xdr:to>
        <xdr:sp macro="" textlink="">
          <xdr:nvSpPr>
            <xdr:cNvPr id="39940" name="Check Box 4" hidden="1">
              <a:extLst>
                <a:ext uri="{63B3BB69-23CF-44E3-9099-C40C66FF867C}">
                  <a14:compatExt spid="_x0000_s39940"/>
                </a:ext>
                <a:ext uri="{FF2B5EF4-FFF2-40B4-BE49-F238E27FC236}">
                  <a16:creationId xmlns:a16="http://schemas.microsoft.com/office/drawing/2014/main" id="{00000000-0008-0000-0100-00000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34</xdr:row>
          <xdr:rowOff>426720</xdr:rowOff>
        </xdr:from>
        <xdr:to>
          <xdr:col>17</xdr:col>
          <xdr:colOff>678180</xdr:colOff>
          <xdr:row>36</xdr:row>
          <xdr:rowOff>68580</xdr:rowOff>
        </xdr:to>
        <xdr:sp macro="" textlink="">
          <xdr:nvSpPr>
            <xdr:cNvPr id="39941" name="Check Box 5" hidden="1">
              <a:extLst>
                <a:ext uri="{63B3BB69-23CF-44E3-9099-C40C66FF867C}">
                  <a14:compatExt spid="_x0000_s39941"/>
                </a:ext>
                <a:ext uri="{FF2B5EF4-FFF2-40B4-BE49-F238E27FC236}">
                  <a16:creationId xmlns:a16="http://schemas.microsoft.com/office/drawing/2014/main" id="{00000000-0008-0000-0100-00000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213360</xdr:colOff>
          <xdr:row>5</xdr:row>
          <xdr:rowOff>220980</xdr:rowOff>
        </xdr:from>
        <xdr:to>
          <xdr:col>4</xdr:col>
          <xdr:colOff>7620</xdr:colOff>
          <xdr:row>7</xdr:row>
          <xdr:rowOff>45720</xdr:rowOff>
        </xdr:to>
        <xdr:sp macro="" textlink="">
          <xdr:nvSpPr>
            <xdr:cNvPr id="51201" name="Check Box 1" hidden="1">
              <a:extLst>
                <a:ext uri="{63B3BB69-23CF-44E3-9099-C40C66FF867C}">
                  <a14:compatExt spid="_x0000_s51201"/>
                </a:ext>
                <a:ext uri="{FF2B5EF4-FFF2-40B4-BE49-F238E27FC236}">
                  <a16:creationId xmlns:a16="http://schemas.microsoft.com/office/drawing/2014/main" id="{00000000-0008-0000-0400-00000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220980</xdr:rowOff>
        </xdr:from>
        <xdr:to>
          <xdr:col>4</xdr:col>
          <xdr:colOff>7620</xdr:colOff>
          <xdr:row>9</xdr:row>
          <xdr:rowOff>45720</xdr:rowOff>
        </xdr:to>
        <xdr:sp macro="" textlink="">
          <xdr:nvSpPr>
            <xdr:cNvPr id="51202" name="Check Box 2" hidden="1">
              <a:extLst>
                <a:ext uri="{63B3BB69-23CF-44E3-9099-C40C66FF867C}">
                  <a14:compatExt spid="_x0000_s51202"/>
                </a:ext>
                <a:ext uri="{FF2B5EF4-FFF2-40B4-BE49-F238E27FC236}">
                  <a16:creationId xmlns:a16="http://schemas.microsoft.com/office/drawing/2014/main" id="{00000000-0008-0000-0400-000002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6</xdr:row>
          <xdr:rowOff>213360</xdr:rowOff>
        </xdr:from>
        <xdr:to>
          <xdr:col>4</xdr:col>
          <xdr:colOff>0</xdr:colOff>
          <xdr:row>8</xdr:row>
          <xdr:rowOff>38100</xdr:rowOff>
        </xdr:to>
        <xdr:sp macro="" textlink="">
          <xdr:nvSpPr>
            <xdr:cNvPr id="51203" name="Check Box 3" hidden="1">
              <a:extLst>
                <a:ext uri="{63B3BB69-23CF-44E3-9099-C40C66FF867C}">
                  <a14:compatExt spid="_x0000_s51203"/>
                </a:ext>
                <a:ext uri="{FF2B5EF4-FFF2-40B4-BE49-F238E27FC236}">
                  <a16:creationId xmlns:a16="http://schemas.microsoft.com/office/drawing/2014/main" id="{00000000-0008-0000-0400-000003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220980</xdr:rowOff>
        </xdr:from>
        <xdr:to>
          <xdr:col>4</xdr:col>
          <xdr:colOff>7620</xdr:colOff>
          <xdr:row>11</xdr:row>
          <xdr:rowOff>45720</xdr:rowOff>
        </xdr:to>
        <xdr:sp macro="" textlink="">
          <xdr:nvSpPr>
            <xdr:cNvPr id="51204" name="Check Box 4" hidden="1">
              <a:extLst>
                <a:ext uri="{63B3BB69-23CF-44E3-9099-C40C66FF867C}">
                  <a14:compatExt spid="_x0000_s51204"/>
                </a:ext>
                <a:ext uri="{FF2B5EF4-FFF2-40B4-BE49-F238E27FC236}">
                  <a16:creationId xmlns:a16="http://schemas.microsoft.com/office/drawing/2014/main" id="{00000000-0008-0000-0400-000004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213360</xdr:rowOff>
        </xdr:from>
        <xdr:to>
          <xdr:col>4</xdr:col>
          <xdr:colOff>7620</xdr:colOff>
          <xdr:row>10</xdr:row>
          <xdr:rowOff>38100</xdr:rowOff>
        </xdr:to>
        <xdr:sp macro="" textlink="">
          <xdr:nvSpPr>
            <xdr:cNvPr id="51205" name="Check Box 5" hidden="1">
              <a:extLst>
                <a:ext uri="{63B3BB69-23CF-44E3-9099-C40C66FF867C}">
                  <a14:compatExt spid="_x0000_s51205"/>
                </a:ext>
                <a:ext uri="{FF2B5EF4-FFF2-40B4-BE49-F238E27FC236}">
                  <a16:creationId xmlns:a16="http://schemas.microsoft.com/office/drawing/2014/main" id="{00000000-0008-0000-0400-000005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11</xdr:row>
          <xdr:rowOff>198120</xdr:rowOff>
        </xdr:from>
        <xdr:to>
          <xdr:col>4</xdr:col>
          <xdr:colOff>22860</xdr:colOff>
          <xdr:row>12</xdr:row>
          <xdr:rowOff>289560</xdr:rowOff>
        </xdr:to>
        <xdr:sp macro="" textlink="">
          <xdr:nvSpPr>
            <xdr:cNvPr id="51206" name="Check Box 6" hidden="1">
              <a:extLst>
                <a:ext uri="{63B3BB69-23CF-44E3-9099-C40C66FF867C}">
                  <a14:compatExt spid="_x0000_s51206"/>
                </a:ext>
                <a:ext uri="{FF2B5EF4-FFF2-40B4-BE49-F238E27FC236}">
                  <a16:creationId xmlns:a16="http://schemas.microsoft.com/office/drawing/2014/main" id="{00000000-0008-0000-0400-000006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220980</xdr:rowOff>
        </xdr:from>
        <xdr:to>
          <xdr:col>4</xdr:col>
          <xdr:colOff>7620</xdr:colOff>
          <xdr:row>12</xdr:row>
          <xdr:rowOff>60960</xdr:rowOff>
        </xdr:to>
        <xdr:sp macro="" textlink="">
          <xdr:nvSpPr>
            <xdr:cNvPr id="51207" name="Check Box 7" hidden="1">
              <a:extLst>
                <a:ext uri="{63B3BB69-23CF-44E3-9099-C40C66FF867C}">
                  <a14:compatExt spid="_x0000_s51207"/>
                </a:ext>
                <a:ext uri="{FF2B5EF4-FFF2-40B4-BE49-F238E27FC236}">
                  <a16:creationId xmlns:a16="http://schemas.microsoft.com/office/drawing/2014/main" id="{00000000-0008-0000-0400-000007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9</xdr:col>
      <xdr:colOff>493395</xdr:colOff>
      <xdr:row>1</xdr:row>
      <xdr:rowOff>502920</xdr:rowOff>
    </xdr:from>
    <xdr:to>
      <xdr:col>16</xdr:col>
      <xdr:colOff>390525</xdr:colOff>
      <xdr:row>3</xdr:row>
      <xdr:rowOff>1600200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1037570" y="741045"/>
          <a:ext cx="5907405" cy="20021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・マスクや使い捨て手袋などの箱やパック入りのものについても、最小単位である枚数を入力してください。</a:t>
          </a:r>
          <a:endParaRPr kumimoji="1" lang="en-US" altLang="ja-JP" sz="1100"/>
        </a:p>
        <a:p>
          <a:r>
            <a:rPr kumimoji="1" lang="ja-JP" altLang="en-US" sz="1100"/>
            <a:t>・使い捨て食器については、数量は一式で構いませんが、どのような種類のものが含まれているのか（割り箸、紙コップ、ストローなど）を明記してください。</a:t>
          </a:r>
          <a:endParaRPr kumimoji="1" lang="en-US" altLang="ja-JP" sz="1100"/>
        </a:p>
        <a:p>
          <a:r>
            <a:rPr kumimoji="1" lang="en-US" altLang="ja-JP" sz="1100"/>
            <a:t>【</a:t>
          </a:r>
          <a:r>
            <a:rPr kumimoji="1" lang="ja-JP" altLang="en-US" sz="1100"/>
            <a:t>例</a:t>
          </a:r>
          <a:r>
            <a:rPr kumimoji="1" lang="en-US" altLang="ja-JP" sz="1100"/>
            <a:t>】</a:t>
          </a:r>
          <a:r>
            <a:rPr kumimoji="1" lang="ja-JP" altLang="en-US" sz="1100"/>
            <a:t>使い捨て食器（紙コップ、ストロー）</a:t>
          </a:r>
          <a:endParaRPr kumimoji="1" lang="en-US" altLang="ja-JP" sz="1100"/>
        </a:p>
        <a:p>
          <a:r>
            <a:rPr kumimoji="1" lang="ja-JP" altLang="en-US" sz="1100"/>
            <a:t>・宿泊費については、発注日及び納品日の欄は空欄で構いません。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525780</xdr:colOff>
      <xdr:row>3</xdr:row>
      <xdr:rowOff>1554480</xdr:rowOff>
    </xdr:from>
    <xdr:to>
      <xdr:col>13</xdr:col>
      <xdr:colOff>192405</xdr:colOff>
      <xdr:row>3</xdr:row>
      <xdr:rowOff>2646045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0841355" y="2697480"/>
          <a:ext cx="3219450" cy="10915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超過勤務手当の入力の際は、「単価」の入力は不要とし、時間数と単位を入力後、対象となる手当の支給額を直接入力してください。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44</xdr:col>
      <xdr:colOff>678754</xdr:colOff>
      <xdr:row>17</xdr:row>
      <xdr:rowOff>44025</xdr:rowOff>
    </xdr:from>
    <xdr:to>
      <xdr:col>47</xdr:col>
      <xdr:colOff>322570</xdr:colOff>
      <xdr:row>40</xdr:row>
      <xdr:rowOff>179294</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18738154" y="4235025"/>
          <a:ext cx="6987591" cy="6926594"/>
        </a:xfrm>
        <a:prstGeom prst="rect">
          <a:avLst/>
        </a:prstGeom>
        <a:solidFill>
          <a:schemeClr val="accent6">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t>●施設内療養費の補助対象となる期間</a:t>
          </a:r>
        </a:p>
        <a:p>
          <a:pPr algn="l"/>
          <a:endParaRPr kumimoji="1" lang="ja-JP" altLang="en-US" sz="1100"/>
        </a:p>
        <a:p>
          <a:pPr algn="l"/>
          <a:r>
            <a:rPr kumimoji="1" lang="ja-JP" altLang="en-US" sz="1100" b="1">
              <a:solidFill>
                <a:srgbClr val="0070C0"/>
              </a:solidFill>
            </a:rPr>
            <a:t>①令和４年９月</a:t>
          </a:r>
          <a:r>
            <a:rPr kumimoji="1" lang="en-US" altLang="ja-JP" sz="1100" b="1">
              <a:solidFill>
                <a:srgbClr val="0070C0"/>
              </a:solidFill>
            </a:rPr>
            <a:t>30</a:t>
          </a:r>
          <a:r>
            <a:rPr kumimoji="1" lang="ja-JP" altLang="en-US" sz="1100" b="1">
              <a:solidFill>
                <a:srgbClr val="0070C0"/>
              </a:solidFill>
            </a:rPr>
            <a:t>日までに発症した者</a:t>
          </a:r>
        </a:p>
        <a:p>
          <a:pPr algn="l"/>
          <a:r>
            <a:rPr kumimoji="1" lang="ja-JP" altLang="en-US" sz="1100"/>
            <a:t>　　</a:t>
          </a:r>
          <a:r>
            <a:rPr kumimoji="1" lang="ja-JP" altLang="en-US" sz="1100" b="1"/>
            <a:t>発症後</a:t>
          </a:r>
          <a:r>
            <a:rPr kumimoji="1" lang="en-US" altLang="ja-JP" sz="1100" b="1">
              <a:solidFill>
                <a:srgbClr val="FF0000"/>
              </a:solidFill>
            </a:rPr>
            <a:t>15</a:t>
          </a:r>
          <a:r>
            <a:rPr kumimoji="1" lang="ja-JP" altLang="en-US" sz="1100" b="1">
              <a:solidFill>
                <a:srgbClr val="FF0000"/>
              </a:solidFill>
            </a:rPr>
            <a:t>日</a:t>
          </a:r>
          <a:r>
            <a:rPr kumimoji="1" lang="ja-JP" altLang="en-US" sz="1100" b="1"/>
            <a:t>以内の者</a:t>
          </a:r>
          <a:r>
            <a:rPr kumimoji="1" lang="ja-JP" altLang="en-US" sz="1100"/>
            <a:t>とする。</a:t>
          </a:r>
        </a:p>
        <a:p>
          <a:pPr algn="l"/>
          <a:endParaRPr kumimoji="1" lang="ja-JP" altLang="en-US" sz="1100"/>
        </a:p>
        <a:p>
          <a:pPr algn="l"/>
          <a:r>
            <a:rPr kumimoji="1" lang="ja-JP" altLang="en-US" sz="1100" b="1">
              <a:solidFill>
                <a:srgbClr val="0070C0"/>
              </a:solidFill>
            </a:rPr>
            <a:t>②令和４年</a:t>
          </a:r>
          <a:r>
            <a:rPr kumimoji="1" lang="en-US" altLang="ja-JP" sz="1100" b="1">
              <a:solidFill>
                <a:srgbClr val="0070C0"/>
              </a:solidFill>
            </a:rPr>
            <a:t>10</a:t>
          </a:r>
          <a:r>
            <a:rPr kumimoji="1" lang="ja-JP" altLang="en-US" sz="1100" b="1">
              <a:solidFill>
                <a:srgbClr val="0070C0"/>
              </a:solidFill>
            </a:rPr>
            <a:t>月１日から令和５年５月７日までに発症した者</a:t>
          </a:r>
        </a:p>
        <a:p>
          <a:pPr algn="l"/>
          <a:r>
            <a:rPr kumimoji="1" lang="ja-JP" altLang="en-US" sz="1100"/>
            <a:t>　</a:t>
          </a:r>
          <a:r>
            <a:rPr kumimoji="1" lang="ja-JP" altLang="en-US" sz="1100" b="1"/>
            <a:t>発症日から起算して</a:t>
          </a:r>
          <a:r>
            <a:rPr kumimoji="1" lang="en-US" altLang="ja-JP" sz="1100" b="1">
              <a:solidFill>
                <a:srgbClr val="FF0000"/>
              </a:solidFill>
            </a:rPr>
            <a:t>10</a:t>
          </a:r>
          <a:r>
            <a:rPr kumimoji="1" lang="ja-JP" altLang="en-US" sz="1100" b="1">
              <a:solidFill>
                <a:srgbClr val="FF0000"/>
              </a:solidFill>
            </a:rPr>
            <a:t>日</a:t>
          </a:r>
          <a:r>
            <a:rPr kumimoji="1" lang="ja-JP" altLang="en-US" sz="1100" b="1"/>
            <a:t>以内の者</a:t>
          </a:r>
          <a:r>
            <a:rPr kumimoji="1" lang="ja-JP" altLang="en-US" sz="1100"/>
            <a:t>（発症日を含めて</a:t>
          </a:r>
          <a:r>
            <a:rPr kumimoji="1" lang="en-US" altLang="ja-JP" sz="1100"/>
            <a:t>10</a:t>
          </a:r>
          <a:r>
            <a:rPr kumimoji="1" lang="ja-JP" altLang="en-US" sz="1100"/>
            <a:t>日間）とする。</a:t>
          </a:r>
        </a:p>
        <a:p>
          <a:pPr algn="l"/>
          <a:r>
            <a:rPr kumimoji="1" lang="ja-JP" altLang="en-US" sz="1100"/>
            <a:t>　ただし、発症日から</a:t>
          </a:r>
          <a:r>
            <a:rPr kumimoji="1" lang="en-US" altLang="ja-JP" sz="1100"/>
            <a:t>10</a:t>
          </a:r>
          <a:r>
            <a:rPr kumimoji="1" lang="ja-JP" altLang="en-US" sz="1100"/>
            <a:t>日間経過しても、症状軽快（解熱剤を使用せずに解熱し、かつ、呼吸器症状が改善傾向にあることをいう。以下同じ。）後</a:t>
          </a:r>
          <a:r>
            <a:rPr kumimoji="1" lang="en-US" altLang="ja-JP" sz="1100"/>
            <a:t>72</a:t>
          </a:r>
          <a:r>
            <a:rPr kumimoji="1" lang="ja-JP" altLang="en-US" sz="1100"/>
            <a:t>時間経過していないために、基本となる療養解除基準（発症日から</a:t>
          </a:r>
          <a:r>
            <a:rPr kumimoji="1" lang="en-US" altLang="ja-JP" sz="1100"/>
            <a:t>10</a:t>
          </a:r>
          <a:r>
            <a:rPr kumimoji="1" lang="ja-JP" altLang="en-US" sz="1100"/>
            <a:t>日間経過し、かつ、症状軽快後</a:t>
          </a:r>
          <a:r>
            <a:rPr kumimoji="1" lang="en-US" altLang="ja-JP" sz="1100"/>
            <a:t>72</a:t>
          </a:r>
          <a:r>
            <a:rPr kumimoji="1" lang="ja-JP" altLang="en-US" sz="1100"/>
            <a:t>時間経過）を満たさない者については、当該基準を満たす日まで「施設内療養者」であるものとする（ただし、発症日から起算して</a:t>
          </a:r>
          <a:r>
            <a:rPr kumimoji="1" lang="en-US" altLang="ja-JP" sz="1100"/>
            <a:t>15</a:t>
          </a:r>
          <a:r>
            <a:rPr kumimoji="1" lang="ja-JP" altLang="en-US" sz="1100"/>
            <a:t>日目までを上限とする）。</a:t>
          </a:r>
        </a:p>
        <a:p>
          <a:pPr algn="l"/>
          <a:endParaRPr kumimoji="1" lang="ja-JP" altLang="en-US" sz="1100"/>
        </a:p>
        <a:p>
          <a:pPr algn="l"/>
          <a:r>
            <a:rPr kumimoji="1" lang="ja-JP" altLang="en-US" sz="1100" b="1">
              <a:solidFill>
                <a:srgbClr val="0070C0"/>
              </a:solidFill>
            </a:rPr>
            <a:t>③令和５年５月８日以降に発症した者</a:t>
          </a:r>
        </a:p>
        <a:p>
          <a:pPr algn="l"/>
          <a:r>
            <a:rPr kumimoji="1" lang="ja-JP" altLang="en-US" sz="1100"/>
            <a:t>　</a:t>
          </a:r>
          <a:r>
            <a:rPr kumimoji="1" lang="ja-JP" altLang="en-US" sz="1100" b="1"/>
            <a:t>発症日から起算して</a:t>
          </a:r>
          <a:r>
            <a:rPr kumimoji="1" lang="en-US" altLang="ja-JP" sz="1100" b="1">
              <a:solidFill>
                <a:srgbClr val="FF0000"/>
              </a:solidFill>
            </a:rPr>
            <a:t>10</a:t>
          </a:r>
          <a:r>
            <a:rPr kumimoji="1" lang="ja-JP" altLang="en-US" sz="1100" b="1">
              <a:solidFill>
                <a:srgbClr val="FF0000"/>
              </a:solidFill>
            </a:rPr>
            <a:t>日</a:t>
          </a:r>
          <a:r>
            <a:rPr kumimoji="1" lang="ja-JP" altLang="en-US" sz="1100" b="1"/>
            <a:t>以内の者</a:t>
          </a:r>
          <a:r>
            <a:rPr kumimoji="1" lang="ja-JP" altLang="en-US" sz="1100"/>
            <a:t>（発症日を含めて</a:t>
          </a:r>
          <a:r>
            <a:rPr kumimoji="1" lang="en-US" altLang="ja-JP" sz="1100"/>
            <a:t>10</a:t>
          </a:r>
          <a:r>
            <a:rPr kumimoji="1" lang="ja-JP" altLang="en-US" sz="1100"/>
            <a:t>日間）とする。</a:t>
          </a:r>
        </a:p>
        <a:p>
          <a:pPr algn="l"/>
          <a:r>
            <a:rPr kumimoji="1" lang="ja-JP" altLang="en-US" sz="1100"/>
            <a:t>　ただし、発症日から</a:t>
          </a:r>
          <a:r>
            <a:rPr kumimoji="1" lang="en-US" altLang="ja-JP" sz="1100"/>
            <a:t>10</a:t>
          </a:r>
          <a:r>
            <a:rPr kumimoji="1" lang="ja-JP" altLang="en-US" sz="1100"/>
            <a:t>日間を経過していなくても、</a:t>
          </a:r>
          <a:r>
            <a:rPr kumimoji="1" lang="ja-JP" altLang="en-US" sz="1100" b="1"/>
            <a:t>発症後</a:t>
          </a:r>
          <a:r>
            <a:rPr kumimoji="1" lang="ja-JP" altLang="en-US" sz="1100" b="1">
              <a:solidFill>
                <a:srgbClr val="FF0000"/>
              </a:solidFill>
            </a:rPr>
            <a:t>５</a:t>
          </a:r>
          <a:r>
            <a:rPr kumimoji="1" lang="ja-JP" altLang="en-US" sz="1100" b="1"/>
            <a:t>日を経過し、かつ、症状軽快</a:t>
          </a:r>
          <a:r>
            <a:rPr kumimoji="1" lang="ja-JP" altLang="en-US" sz="1100"/>
            <a:t>（解熱剤を使用せずに解熱し、かつ、呼吸器症状が改善傾向にあることをいう。以下同じ。）から</a:t>
          </a:r>
          <a:r>
            <a:rPr kumimoji="1" lang="en-US" altLang="ja-JP" sz="1100"/>
            <a:t>24</a:t>
          </a:r>
          <a:r>
            <a:rPr kumimoji="1" lang="ja-JP" altLang="en-US" sz="1100"/>
            <a:t>時間経過した者であって、当該療養者や高齢者施設等の個別の状況を踏まえて必要な措置（交付要綱別紙２（その２）２①～⑥に定める措置）を継続しないこととした場合については、当該措置を行った日まで「施設内療養者」であるものとする。</a:t>
          </a:r>
        </a:p>
        <a:p>
          <a:pPr algn="l"/>
          <a:endParaRPr kumimoji="1" lang="ja-JP" altLang="en-US" sz="1100"/>
        </a:p>
        <a:p>
          <a:pPr algn="l"/>
          <a:r>
            <a:rPr kumimoji="1" lang="ja-JP" altLang="en-US" sz="1100"/>
            <a:t>　なお、</a:t>
          </a:r>
          <a:r>
            <a:rPr kumimoji="1" lang="ja-JP" altLang="en-US" sz="1100" u="sng"/>
            <a:t>令和５年５月８日以降、指定権者（県又は市町村）が行った調査に対し、以下ア～ウ全て満たすとして回答した施設のみが施設内療養費の補助対象となる</a:t>
          </a:r>
          <a:r>
            <a:rPr kumimoji="1" lang="ja-JP" altLang="en-US" sz="1100"/>
            <a:t>。</a:t>
          </a:r>
        </a:p>
        <a:p>
          <a:pPr algn="l"/>
          <a:r>
            <a:rPr kumimoji="1" lang="ja-JP" altLang="en-US" sz="1100"/>
            <a:t>　ア　医療機関との連携の確保（電話相談、往診、入院調整等を行う医療機関の確保）</a:t>
          </a:r>
        </a:p>
        <a:p>
          <a:pPr algn="l"/>
          <a:r>
            <a:rPr kumimoji="1" lang="ja-JP" altLang="en-US" sz="1100"/>
            <a:t>　イ　感染対策（感染症の予防及びまん延防止のための研修・訓練の実施）</a:t>
          </a:r>
        </a:p>
        <a:p>
          <a:pPr algn="l"/>
          <a:r>
            <a:rPr kumimoji="1" lang="ja-JP" altLang="en-US" sz="1100"/>
            <a:t>　ウ　ワクチンの接種状況（入所者に対するオミクロン株対応ワクチン（１・２回目）の接種実施）</a:t>
          </a:r>
        </a:p>
      </xdr:txBody>
    </xdr:sp>
    <xdr:clientData/>
  </xdr:twoCellAnchor>
  <xdr:twoCellAnchor>
    <xdr:from>
      <xdr:col>45</xdr:col>
      <xdr:colOff>11206</xdr:colOff>
      <xdr:row>0</xdr:row>
      <xdr:rowOff>143995</xdr:rowOff>
    </xdr:from>
    <xdr:to>
      <xdr:col>47</xdr:col>
      <xdr:colOff>313763</xdr:colOff>
      <xdr:row>16</xdr:row>
      <xdr:rowOff>100853</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18756406" y="143995"/>
          <a:ext cx="6960532" cy="3852583"/>
        </a:xfrm>
        <a:prstGeom prst="rect">
          <a:avLst/>
        </a:prstGeom>
        <a:solidFill>
          <a:schemeClr val="accent6">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t>●入力の考え方</a:t>
          </a:r>
          <a:endParaRPr kumimoji="1" lang="en-US" altLang="ja-JP" sz="1100" b="1"/>
        </a:p>
        <a:p>
          <a:pPr algn="l"/>
          <a:r>
            <a:rPr kumimoji="1" lang="ja-JP" altLang="en-US" sz="1100"/>
            <a:t>　以下のうち、</a:t>
          </a:r>
          <a:r>
            <a:rPr kumimoji="1" lang="ja-JP" altLang="en-US" sz="1100" b="1"/>
            <a:t>「</a:t>
          </a:r>
          <a:r>
            <a:rPr kumimoji="1" lang="en-US" altLang="ja-JP" sz="1100" b="1"/>
            <a:t>1</a:t>
          </a:r>
          <a:r>
            <a:rPr kumimoji="1" lang="ja-JP" altLang="en-US" sz="1100" b="1"/>
            <a:t>」の日</a:t>
          </a:r>
          <a:r>
            <a:rPr kumimoji="1" lang="ja-JP" altLang="en-US" sz="1100"/>
            <a:t>のみが補助対象となります。</a:t>
          </a:r>
          <a:endParaRPr kumimoji="1" lang="en-US" altLang="ja-JP" sz="1100"/>
        </a:p>
        <a:p>
          <a:pPr algn="l"/>
          <a:endParaRPr kumimoji="1" lang="ja-JP" altLang="en-US" sz="1100"/>
        </a:p>
        <a:p>
          <a:pPr algn="l"/>
          <a:r>
            <a:rPr kumimoji="1" lang="ja-JP" altLang="en-US" sz="1100" b="1">
              <a:solidFill>
                <a:srgbClr val="0070C0"/>
              </a:solidFill>
            </a:rPr>
            <a:t>①「</a:t>
          </a:r>
          <a:r>
            <a:rPr kumimoji="1" lang="en-US" altLang="ja-JP" sz="1100" b="1">
              <a:solidFill>
                <a:srgbClr val="0070C0"/>
              </a:solidFill>
            </a:rPr>
            <a:t>1</a:t>
          </a:r>
          <a:r>
            <a:rPr kumimoji="1" lang="ja-JP" altLang="en-US" sz="1100" b="1">
              <a:solidFill>
                <a:srgbClr val="0070C0"/>
              </a:solidFill>
            </a:rPr>
            <a:t>」</a:t>
          </a:r>
          <a:endParaRPr kumimoji="1" lang="en-US" altLang="ja-JP" sz="1100" b="1">
            <a:solidFill>
              <a:srgbClr val="0070C0"/>
            </a:solidFill>
          </a:endParaRPr>
        </a:p>
        <a:p>
          <a:pPr algn="l"/>
          <a:r>
            <a:rPr kumimoji="1" lang="ja-JP" altLang="en-US" sz="1100"/>
            <a:t>　施設内で療養している日（発症日を含む）を指します。</a:t>
          </a:r>
          <a:endParaRPr kumimoji="1" lang="en-US" altLang="ja-JP" sz="1100"/>
        </a:p>
        <a:p>
          <a:pPr algn="l"/>
          <a:endParaRPr kumimoji="1" lang="ja-JP" altLang="en-US" sz="1100"/>
        </a:p>
        <a:p>
          <a:pPr algn="l"/>
          <a:r>
            <a:rPr kumimoji="1" lang="ja-JP" altLang="en-US" sz="1100" b="1">
              <a:solidFill>
                <a:srgbClr val="0070C0"/>
              </a:solidFill>
            </a:rPr>
            <a:t>②「解除」</a:t>
          </a:r>
        </a:p>
        <a:p>
          <a:pPr algn="l"/>
          <a:r>
            <a:rPr kumimoji="1" lang="ja-JP" altLang="en-US" sz="1100"/>
            <a:t>　以下ア～ウの日を指します。</a:t>
          </a:r>
          <a:endParaRPr kumimoji="1" lang="en-US" altLang="ja-JP" sz="1100"/>
        </a:p>
        <a:p>
          <a:pPr algn="l"/>
          <a:r>
            <a:rPr kumimoji="1" lang="ja-JP" altLang="en-US" sz="1100" b="0"/>
            <a:t>　ア療養解除の日</a:t>
          </a:r>
          <a:endParaRPr kumimoji="1" lang="en-US" altLang="ja-JP" sz="1100" b="0"/>
        </a:p>
        <a:p>
          <a:pPr algn="l"/>
          <a:r>
            <a:rPr kumimoji="1" lang="ja-JP" altLang="en-US" sz="1100" b="0"/>
            <a:t>　イ医療機関等への入院日の</a:t>
          </a:r>
          <a:r>
            <a:rPr kumimoji="1" lang="ja-JP" altLang="en-US" sz="1100" b="1"/>
            <a:t>翌日</a:t>
          </a:r>
          <a:r>
            <a:rPr kumimoji="1" lang="ja-JP" altLang="en-US" sz="1100" b="0"/>
            <a:t>（③の場合（発症日即日入院）を除く）</a:t>
          </a:r>
          <a:endParaRPr kumimoji="1" lang="en-US" altLang="ja-JP" sz="1100" b="0"/>
        </a:p>
        <a:p>
          <a:pPr algn="l"/>
          <a:r>
            <a:rPr kumimoji="1" lang="ja-JP" altLang="en-US" sz="1100" b="0"/>
            <a:t>　ウ死亡日の</a:t>
          </a:r>
          <a:r>
            <a:rPr kumimoji="1" lang="ja-JP" altLang="en-US" sz="1100" b="1"/>
            <a:t>翌日</a:t>
          </a:r>
          <a:r>
            <a:rPr kumimoji="1" lang="ja-JP" altLang="en-US" sz="1100" b="0"/>
            <a:t>（③の場合（発症日即日死亡）を除く）</a:t>
          </a:r>
          <a:endParaRPr kumimoji="1" lang="en-US" altLang="ja-JP" sz="1100" b="0"/>
        </a:p>
        <a:p>
          <a:pPr algn="l"/>
          <a:endParaRPr kumimoji="1" lang="ja-JP" altLang="en-US" sz="1100"/>
        </a:p>
        <a:p>
          <a:pPr algn="l"/>
          <a:r>
            <a:rPr kumimoji="1" lang="ja-JP" altLang="en-US" sz="1100" b="1">
              <a:solidFill>
                <a:srgbClr val="0070C0"/>
              </a:solidFill>
            </a:rPr>
            <a:t>③「即解」</a:t>
          </a:r>
        </a:p>
        <a:p>
          <a:pPr algn="l"/>
          <a:r>
            <a:rPr kumimoji="1" lang="ja-JP" altLang="en-US" sz="1100" b="0"/>
            <a:t>　以下ア、イの日を指します。</a:t>
          </a:r>
          <a:endParaRPr kumimoji="1" lang="en-US" altLang="ja-JP" sz="1100" b="0"/>
        </a:p>
        <a:p>
          <a:pPr algn="l"/>
          <a:r>
            <a:rPr kumimoji="1" lang="ja-JP" altLang="en-US" sz="1100" b="0"/>
            <a:t>　ア発症日の即日に医療機関等へ入院した場合</a:t>
          </a:r>
          <a:endParaRPr kumimoji="1" lang="en-US" altLang="ja-JP" sz="1100" b="0"/>
        </a:p>
        <a:p>
          <a:pPr algn="l"/>
          <a:r>
            <a:rPr kumimoji="1" lang="ja-JP" altLang="en-US" sz="1100" b="0"/>
            <a:t>　イ発症日の即日に死亡した場合</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hisetsu@pref.miyazaki.lg.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8.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6592B-737E-4608-B982-2426D59D57DA}">
  <sheetPr codeName="Sheet16">
    <tabColor rgb="FFFFFF00"/>
    <pageSetUpPr fitToPage="1"/>
  </sheetPr>
  <dimension ref="A1:K46"/>
  <sheetViews>
    <sheetView tabSelected="1" view="pageBreakPreview" zoomScale="70" zoomScaleNormal="100" zoomScaleSheetLayoutView="70" workbookViewId="0">
      <selection activeCell="E19" sqref="E19"/>
    </sheetView>
  </sheetViews>
  <sheetFormatPr defaultColWidth="9" defaultRowHeight="13.2"/>
  <cols>
    <col min="1" max="1" width="4.69921875" style="85" customWidth="1"/>
    <col min="2" max="2" width="3.5" style="85" bestFit="1" customWidth="1"/>
    <col min="3" max="3" width="3.5" style="85" customWidth="1"/>
    <col min="4" max="4" width="25.59765625" style="85" customWidth="1"/>
    <col min="5" max="5" width="40.59765625" style="85" customWidth="1"/>
    <col min="6" max="6" width="50.59765625" style="85" customWidth="1"/>
    <col min="7" max="7" width="5" style="85" customWidth="1"/>
    <col min="8" max="8" width="11.5" style="85" customWidth="1"/>
    <col min="9" max="9" width="10.5" style="85" bestFit="1" customWidth="1"/>
    <col min="10" max="10" width="54.59765625" style="85" customWidth="1"/>
    <col min="11" max="11" width="19.09765625" style="85" customWidth="1"/>
    <col min="12" max="16384" width="9" style="85"/>
  </cols>
  <sheetData>
    <row r="1" spans="1:11" ht="24.9" customHeight="1">
      <c r="A1" s="84" t="s">
        <v>372</v>
      </c>
    </row>
    <row r="2" spans="1:11" ht="24.9" customHeight="1">
      <c r="A2" s="86"/>
      <c r="B2" s="86"/>
      <c r="C2" s="86"/>
      <c r="D2" s="87"/>
      <c r="E2" s="87"/>
      <c r="F2" s="87"/>
      <c r="G2" s="87"/>
      <c r="H2" s="87"/>
    </row>
    <row r="3" spans="1:11" ht="24.9" customHeight="1">
      <c r="A3" s="86"/>
      <c r="B3" s="86"/>
      <c r="C3" s="86"/>
      <c r="D3" s="87"/>
      <c r="E3" s="87"/>
      <c r="F3" s="87"/>
      <c r="G3" s="87"/>
      <c r="H3" s="87"/>
    </row>
    <row r="4" spans="1:11" ht="24.9" customHeight="1">
      <c r="A4" s="86"/>
      <c r="B4" s="86"/>
      <c r="C4" s="86"/>
      <c r="D4" s="87"/>
      <c r="E4" s="87"/>
      <c r="F4" s="87"/>
      <c r="G4" s="87"/>
      <c r="H4" s="87"/>
    </row>
    <row r="5" spans="1:11" ht="24.9" customHeight="1">
      <c r="A5" s="86"/>
      <c r="B5" s="86"/>
      <c r="C5" s="86"/>
      <c r="D5" s="87"/>
      <c r="E5" s="87"/>
      <c r="F5" s="87"/>
      <c r="G5" s="87"/>
      <c r="H5" s="87"/>
    </row>
    <row r="6" spans="1:11" ht="24.9" customHeight="1">
      <c r="A6" s="86"/>
      <c r="B6" s="86"/>
      <c r="C6" s="86"/>
      <c r="D6" s="87"/>
      <c r="E6" s="87"/>
      <c r="F6" s="87"/>
      <c r="G6" s="87"/>
      <c r="H6" s="87"/>
    </row>
    <row r="7" spans="1:11" ht="24.9" customHeight="1">
      <c r="A7" s="86"/>
      <c r="B7" s="86"/>
      <c r="C7" s="86"/>
      <c r="D7" s="87"/>
      <c r="E7" s="87"/>
      <c r="F7" s="87"/>
      <c r="G7" s="87"/>
      <c r="H7" s="87"/>
      <c r="I7" s="87"/>
    </row>
    <row r="8" spans="1:11" ht="24.9" customHeight="1">
      <c r="F8" s="88"/>
      <c r="I8" s="89" t="s">
        <v>264</v>
      </c>
      <c r="J8" s="89" t="s">
        <v>265</v>
      </c>
      <c r="K8" s="89" t="s">
        <v>266</v>
      </c>
    </row>
    <row r="9" spans="1:11" ht="24.9" customHeight="1">
      <c r="F9" s="88"/>
      <c r="I9" s="89" t="s">
        <v>267</v>
      </c>
      <c r="J9" s="89" t="s">
        <v>268</v>
      </c>
      <c r="K9" s="89" t="s">
        <v>269</v>
      </c>
    </row>
    <row r="10" spans="1:11" ht="24.9" customHeight="1" thickBot="1">
      <c r="C10" s="90" t="s">
        <v>270</v>
      </c>
      <c r="D10" s="91" t="s">
        <v>271</v>
      </c>
      <c r="E10" s="92" t="s">
        <v>272</v>
      </c>
      <c r="F10" s="91" t="s">
        <v>273</v>
      </c>
      <c r="I10" s="89" t="s">
        <v>274</v>
      </c>
      <c r="J10" s="89" t="s">
        <v>275</v>
      </c>
      <c r="K10" s="89" t="s">
        <v>276</v>
      </c>
    </row>
    <row r="11" spans="1:11" ht="24.9" customHeight="1">
      <c r="B11" s="301" t="s">
        <v>277</v>
      </c>
      <c r="C11" s="93">
        <v>1</v>
      </c>
      <c r="D11" s="94" t="s">
        <v>278</v>
      </c>
      <c r="E11" s="95"/>
      <c r="F11" s="96" t="s">
        <v>279</v>
      </c>
      <c r="J11" s="89" t="s">
        <v>280</v>
      </c>
    </row>
    <row r="12" spans="1:11" ht="24.9" customHeight="1">
      <c r="B12" s="302"/>
      <c r="C12" s="97">
        <f>C11+1</f>
        <v>2</v>
      </c>
      <c r="D12" s="98" t="s">
        <v>281</v>
      </c>
      <c r="E12" s="99"/>
      <c r="F12" s="100" t="s">
        <v>282</v>
      </c>
      <c r="J12" s="89" t="s">
        <v>283</v>
      </c>
    </row>
    <row r="13" spans="1:11" ht="24.9" customHeight="1">
      <c r="B13" s="303"/>
      <c r="C13" s="97">
        <f t="shared" ref="C13:C32" si="0">C12+1</f>
        <v>3</v>
      </c>
      <c r="D13" s="101" t="s">
        <v>284</v>
      </c>
      <c r="E13" s="102"/>
      <c r="F13" s="103" t="s">
        <v>285</v>
      </c>
      <c r="J13" s="89" t="s">
        <v>19</v>
      </c>
    </row>
    <row r="14" spans="1:11" ht="24.9" customHeight="1">
      <c r="B14" s="304" t="s">
        <v>286</v>
      </c>
      <c r="C14" s="104">
        <f t="shared" si="0"/>
        <v>4</v>
      </c>
      <c r="D14" s="105" t="s">
        <v>287</v>
      </c>
      <c r="E14" s="106"/>
      <c r="F14" s="107" t="s">
        <v>288</v>
      </c>
      <c r="J14" s="89" t="s">
        <v>289</v>
      </c>
    </row>
    <row r="15" spans="1:11" ht="24.9" customHeight="1">
      <c r="B15" s="305"/>
      <c r="C15" s="104">
        <f t="shared" si="0"/>
        <v>5</v>
      </c>
      <c r="D15" s="108" t="s">
        <v>290</v>
      </c>
      <c r="E15" s="109"/>
      <c r="F15" s="110" t="s">
        <v>291</v>
      </c>
      <c r="J15" s="89" t="s">
        <v>292</v>
      </c>
    </row>
    <row r="16" spans="1:11" ht="24.9" customHeight="1">
      <c r="B16" s="305"/>
      <c r="C16" s="104">
        <f t="shared" si="0"/>
        <v>6</v>
      </c>
      <c r="D16" s="105" t="s">
        <v>293</v>
      </c>
      <c r="E16" s="106"/>
      <c r="F16" s="107" t="s">
        <v>294</v>
      </c>
      <c r="J16" s="89" t="s">
        <v>295</v>
      </c>
    </row>
    <row r="17" spans="2:10" ht="24.9" customHeight="1">
      <c r="B17" s="305"/>
      <c r="C17" s="104">
        <f t="shared" si="0"/>
        <v>7</v>
      </c>
      <c r="D17" s="108" t="s">
        <v>296</v>
      </c>
      <c r="E17" s="109"/>
      <c r="F17" s="110" t="s">
        <v>297</v>
      </c>
      <c r="J17" s="89" t="s">
        <v>298</v>
      </c>
    </row>
    <row r="18" spans="2:10" ht="24.9" customHeight="1">
      <c r="B18" s="305"/>
      <c r="C18" s="104">
        <f t="shared" si="0"/>
        <v>8</v>
      </c>
      <c r="D18" s="108" t="s">
        <v>299</v>
      </c>
      <c r="E18" s="111"/>
      <c r="F18" s="112" t="s">
        <v>300</v>
      </c>
      <c r="J18" s="89" t="s">
        <v>301</v>
      </c>
    </row>
    <row r="19" spans="2:10" ht="24.9" customHeight="1">
      <c r="B19" s="305"/>
      <c r="C19" s="104">
        <f t="shared" si="0"/>
        <v>9</v>
      </c>
      <c r="D19" s="108" t="s">
        <v>302</v>
      </c>
      <c r="E19" s="113"/>
      <c r="F19" s="110" t="s">
        <v>303</v>
      </c>
      <c r="J19" s="89" t="s">
        <v>23</v>
      </c>
    </row>
    <row r="20" spans="2:10" ht="24.9" customHeight="1">
      <c r="B20" s="305"/>
      <c r="C20" s="104">
        <f t="shared" si="0"/>
        <v>10</v>
      </c>
      <c r="D20" s="108" t="s">
        <v>304</v>
      </c>
      <c r="E20" s="113"/>
      <c r="F20" s="110" t="s">
        <v>305</v>
      </c>
      <c r="J20" s="89" t="s">
        <v>24</v>
      </c>
    </row>
    <row r="21" spans="2:10" ht="24.9" customHeight="1">
      <c r="B21" s="305"/>
      <c r="C21" s="104">
        <f t="shared" si="0"/>
        <v>11</v>
      </c>
      <c r="D21" s="114" t="s">
        <v>306</v>
      </c>
      <c r="E21" s="109"/>
      <c r="F21" s="115" t="s">
        <v>307</v>
      </c>
      <c r="J21" s="89" t="s">
        <v>25</v>
      </c>
    </row>
    <row r="22" spans="2:10" ht="24.9" customHeight="1">
      <c r="B22" s="306" t="s">
        <v>308</v>
      </c>
      <c r="C22" s="116">
        <f t="shared" si="0"/>
        <v>12</v>
      </c>
      <c r="D22" s="117" t="s">
        <v>309</v>
      </c>
      <c r="E22" s="106"/>
      <c r="F22" s="118" t="s">
        <v>303</v>
      </c>
      <c r="J22" s="119" t="s">
        <v>26</v>
      </c>
    </row>
    <row r="23" spans="2:10" ht="24.9" customHeight="1">
      <c r="B23" s="306"/>
      <c r="C23" s="116">
        <f t="shared" si="0"/>
        <v>13</v>
      </c>
      <c r="D23" s="117" t="s">
        <v>311</v>
      </c>
      <c r="E23" s="106"/>
      <c r="F23" s="118" t="s">
        <v>312</v>
      </c>
      <c r="J23" s="89" t="s">
        <v>27</v>
      </c>
    </row>
    <row r="24" spans="2:10" ht="24.9" customHeight="1">
      <c r="B24" s="306"/>
      <c r="C24" s="116">
        <f t="shared" si="0"/>
        <v>14</v>
      </c>
      <c r="D24" s="117" t="s">
        <v>194</v>
      </c>
      <c r="E24" s="106"/>
      <c r="F24" s="118" t="s">
        <v>313</v>
      </c>
      <c r="J24" s="89" t="s">
        <v>28</v>
      </c>
    </row>
    <row r="25" spans="2:10" ht="42.75" customHeight="1">
      <c r="B25" s="306"/>
      <c r="C25" s="116">
        <f t="shared" si="0"/>
        <v>15</v>
      </c>
      <c r="D25" s="117" t="s">
        <v>314</v>
      </c>
      <c r="E25" s="102"/>
      <c r="F25" s="120" t="s">
        <v>315</v>
      </c>
      <c r="J25" s="89" t="s">
        <v>29</v>
      </c>
    </row>
    <row r="26" spans="2:10" ht="24.9" customHeight="1">
      <c r="B26" s="306"/>
      <c r="C26" s="116">
        <f t="shared" si="0"/>
        <v>16</v>
      </c>
      <c r="D26" s="117" t="s">
        <v>316</v>
      </c>
      <c r="E26" s="106"/>
      <c r="F26" s="118" t="s">
        <v>317</v>
      </c>
      <c r="J26" s="89" t="s">
        <v>30</v>
      </c>
    </row>
    <row r="27" spans="2:10" ht="24.9" customHeight="1">
      <c r="B27" s="306"/>
      <c r="C27" s="116">
        <f t="shared" si="0"/>
        <v>17</v>
      </c>
      <c r="D27" s="117" t="s">
        <v>318</v>
      </c>
      <c r="E27" s="106"/>
      <c r="F27" s="118" t="s">
        <v>319</v>
      </c>
      <c r="J27" s="89" t="s">
        <v>320</v>
      </c>
    </row>
    <row r="28" spans="2:10" ht="24.9" customHeight="1">
      <c r="B28" s="306"/>
      <c r="C28" s="116">
        <f t="shared" si="0"/>
        <v>18</v>
      </c>
      <c r="D28" s="117" t="s">
        <v>321</v>
      </c>
      <c r="E28" s="106"/>
      <c r="F28" s="121" t="s">
        <v>322</v>
      </c>
      <c r="J28" s="89" t="s">
        <v>32</v>
      </c>
    </row>
    <row r="29" spans="2:10" ht="45" customHeight="1">
      <c r="B29" s="306"/>
      <c r="C29" s="116">
        <f t="shared" si="0"/>
        <v>19</v>
      </c>
      <c r="D29" s="117" t="s">
        <v>323</v>
      </c>
      <c r="E29" s="102"/>
      <c r="F29" s="122" t="s">
        <v>324</v>
      </c>
      <c r="J29" s="89" t="s">
        <v>33</v>
      </c>
    </row>
    <row r="30" spans="2:10" ht="24.9" customHeight="1">
      <c r="B30" s="307" t="s">
        <v>325</v>
      </c>
      <c r="C30" s="123">
        <f t="shared" si="0"/>
        <v>20</v>
      </c>
      <c r="D30" s="124" t="s">
        <v>326</v>
      </c>
      <c r="E30" s="99"/>
      <c r="F30" s="125" t="s">
        <v>327</v>
      </c>
      <c r="J30" s="89" t="s">
        <v>310</v>
      </c>
    </row>
    <row r="31" spans="2:10" ht="147" customHeight="1">
      <c r="B31" s="308"/>
      <c r="C31" s="123">
        <f t="shared" si="0"/>
        <v>21</v>
      </c>
      <c r="D31" s="124" t="s">
        <v>365</v>
      </c>
      <c r="E31" s="126"/>
      <c r="F31" s="127" t="s">
        <v>366</v>
      </c>
      <c r="J31" s="89" t="s">
        <v>328</v>
      </c>
    </row>
    <row r="32" spans="2:10" ht="24.9" customHeight="1" thickBot="1">
      <c r="B32" s="309"/>
      <c r="C32" s="123">
        <f t="shared" si="0"/>
        <v>22</v>
      </c>
      <c r="D32" s="124" t="s">
        <v>329</v>
      </c>
      <c r="E32" s="128"/>
      <c r="F32" s="129" t="s">
        <v>330</v>
      </c>
      <c r="J32" s="89" t="s">
        <v>331</v>
      </c>
    </row>
    <row r="33" spans="3:10" ht="26.25" customHeight="1" thickBot="1">
      <c r="J33" s="89" t="s">
        <v>37</v>
      </c>
    </row>
    <row r="34" spans="3:10" ht="50.1" customHeight="1" thickBot="1">
      <c r="C34" s="310" t="s">
        <v>332</v>
      </c>
      <c r="D34" s="311"/>
      <c r="E34" s="311"/>
      <c r="F34" s="312"/>
      <c r="J34" s="89" t="s">
        <v>38</v>
      </c>
    </row>
    <row r="35" spans="3:10" ht="16.95" customHeight="1">
      <c r="J35" s="89" t="s">
        <v>333</v>
      </c>
    </row>
    <row r="36" spans="3:10" ht="20.100000000000001" customHeight="1">
      <c r="J36" s="89" t="s">
        <v>334</v>
      </c>
    </row>
    <row r="37" spans="3:10" ht="20.100000000000001" customHeight="1">
      <c r="J37" s="89" t="s">
        <v>335</v>
      </c>
    </row>
    <row r="38" spans="3:10" ht="20.100000000000001" customHeight="1">
      <c r="J38" s="89" t="s">
        <v>336</v>
      </c>
    </row>
    <row r="39" spans="3:10" ht="20.100000000000001" customHeight="1">
      <c r="J39" s="89" t="s">
        <v>337</v>
      </c>
    </row>
    <row r="40" spans="3:10" ht="20.100000000000001" customHeight="1">
      <c r="J40" s="119" t="s">
        <v>338</v>
      </c>
    </row>
    <row r="41" spans="3:10" ht="20.100000000000001" customHeight="1">
      <c r="J41" s="89" t="s">
        <v>339</v>
      </c>
    </row>
    <row r="42" spans="3:10" ht="20.100000000000001" customHeight="1">
      <c r="J42" s="89" t="s">
        <v>340</v>
      </c>
    </row>
    <row r="43" spans="3:10" ht="20.100000000000001" customHeight="1">
      <c r="J43" s="89" t="s">
        <v>341</v>
      </c>
    </row>
    <row r="44" spans="3:10" ht="20.100000000000001" customHeight="1"/>
    <row r="45" spans="3:10" ht="20.100000000000001" customHeight="1"/>
    <row r="46" spans="3:10" ht="20.100000000000001" customHeight="1"/>
  </sheetData>
  <mergeCells count="5">
    <mergeCell ref="B11:B13"/>
    <mergeCell ref="B14:B21"/>
    <mergeCell ref="B22:B29"/>
    <mergeCell ref="B30:B32"/>
    <mergeCell ref="C34:F34"/>
  </mergeCells>
  <phoneticPr fontId="1"/>
  <conditionalFormatting sqref="E29">
    <cfRule type="expression" dxfId="5" priority="1">
      <formula>$E$22=OR($J$9:$J$16,$J$19:$J$26)</formula>
    </cfRule>
  </conditionalFormatting>
  <dataValidations count="3">
    <dataValidation type="list" allowBlank="1" showInputMessage="1" showErrorMessage="1" sqref="E19" xr:uid="{725CDF4E-6D18-4C26-B4C8-0917F5D8B1AB}">
      <formula1>$I$9:$I$10</formula1>
    </dataValidation>
    <dataValidation type="list" allowBlank="1" showInputMessage="1" showErrorMessage="1" sqref="E30" xr:uid="{4BA68D03-1DCE-4F65-A0C2-F62D013D8445}">
      <formula1>$K$9:$K$10</formula1>
    </dataValidation>
    <dataValidation type="list" allowBlank="1" showInputMessage="1" showErrorMessage="1" sqref="E22" xr:uid="{73526D5C-87F2-4BD4-AF87-2022CE0F177B}">
      <formula1>$J$9:$J$43</formula1>
    </dataValidation>
  </dataValidations>
  <hyperlinks>
    <hyperlink ref="F13" r:id="rId1" xr:uid="{EA6799C0-352B-4A19-847C-EC62B163A1CA}"/>
  </hyperlinks>
  <printOptions horizontalCentered="1"/>
  <pageMargins left="0.59055118110236227" right="0.59055118110236227" top="0.59055118110236227" bottom="0.59055118110236227" header="0.31496062992125984" footer="0.31496062992125984"/>
  <pageSetup paperSize="9" scale="64"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C3:D38"/>
  <sheetViews>
    <sheetView workbookViewId="0"/>
  </sheetViews>
  <sheetFormatPr defaultRowHeight="18"/>
  <cols>
    <col min="3" max="3" width="54.59765625" bestFit="1" customWidth="1"/>
  </cols>
  <sheetData>
    <row r="3" spans="3:4">
      <c r="C3" s="7" t="s">
        <v>0</v>
      </c>
      <c r="D3">
        <v>1</v>
      </c>
    </row>
    <row r="4" spans="3:4">
      <c r="C4" t="s">
        <v>15</v>
      </c>
      <c r="D4">
        <v>2</v>
      </c>
    </row>
    <row r="5" spans="3:4">
      <c r="C5" t="s">
        <v>16</v>
      </c>
      <c r="D5">
        <v>3</v>
      </c>
    </row>
    <row r="6" spans="3:4">
      <c r="C6" t="s">
        <v>17</v>
      </c>
      <c r="D6">
        <v>4</v>
      </c>
    </row>
    <row r="7" spans="3:4">
      <c r="C7" t="s">
        <v>18</v>
      </c>
      <c r="D7">
        <v>5</v>
      </c>
    </row>
    <row r="8" spans="3:4">
      <c r="C8" t="s">
        <v>19</v>
      </c>
      <c r="D8">
        <v>6</v>
      </c>
    </row>
    <row r="9" spans="3:4">
      <c r="C9" t="s">
        <v>20</v>
      </c>
      <c r="D9">
        <v>7</v>
      </c>
    </row>
    <row r="10" spans="3:4">
      <c r="C10" t="s">
        <v>21</v>
      </c>
      <c r="D10">
        <v>8</v>
      </c>
    </row>
    <row r="11" spans="3:4">
      <c r="C11" t="s">
        <v>22</v>
      </c>
      <c r="D11">
        <v>9</v>
      </c>
    </row>
    <row r="12" spans="3:4">
      <c r="C12" t="s">
        <v>40</v>
      </c>
      <c r="D12">
        <v>10</v>
      </c>
    </row>
    <row r="13" spans="3:4">
      <c r="C13" t="s">
        <v>41</v>
      </c>
      <c r="D13">
        <v>11</v>
      </c>
    </row>
    <row r="14" spans="3:4">
      <c r="C14" t="s">
        <v>23</v>
      </c>
      <c r="D14">
        <v>12</v>
      </c>
    </row>
    <row r="15" spans="3:4">
      <c r="C15" t="s">
        <v>24</v>
      </c>
      <c r="D15">
        <v>13</v>
      </c>
    </row>
    <row r="16" spans="3:4">
      <c r="C16" t="s">
        <v>25</v>
      </c>
      <c r="D16">
        <v>14</v>
      </c>
    </row>
    <row r="17" spans="3:4">
      <c r="C17" t="s">
        <v>26</v>
      </c>
      <c r="D17">
        <v>15</v>
      </c>
    </row>
    <row r="18" spans="3:4">
      <c r="C18" t="s">
        <v>27</v>
      </c>
      <c r="D18">
        <v>16</v>
      </c>
    </row>
    <row r="19" spans="3:4">
      <c r="C19" t="s">
        <v>28</v>
      </c>
      <c r="D19">
        <v>17</v>
      </c>
    </row>
    <row r="20" spans="3:4">
      <c r="C20" t="s">
        <v>29</v>
      </c>
      <c r="D20">
        <v>18</v>
      </c>
    </row>
    <row r="21" spans="3:4">
      <c r="C21" t="s">
        <v>30</v>
      </c>
      <c r="D21">
        <v>19</v>
      </c>
    </row>
    <row r="22" spans="3:4">
      <c r="C22" t="s">
        <v>31</v>
      </c>
      <c r="D22">
        <v>20</v>
      </c>
    </row>
    <row r="23" spans="3:4">
      <c r="C23" t="s">
        <v>32</v>
      </c>
      <c r="D23">
        <v>21</v>
      </c>
    </row>
    <row r="24" spans="3:4">
      <c r="C24" t="s">
        <v>33</v>
      </c>
      <c r="D24">
        <v>22</v>
      </c>
    </row>
    <row r="25" spans="3:4">
      <c r="C25" t="s">
        <v>34</v>
      </c>
      <c r="D25">
        <v>23</v>
      </c>
    </row>
    <row r="26" spans="3:4">
      <c r="C26" t="s">
        <v>35</v>
      </c>
      <c r="D26">
        <v>24</v>
      </c>
    </row>
    <row r="27" spans="3:4">
      <c r="C27" t="s">
        <v>36</v>
      </c>
      <c r="D27">
        <v>25</v>
      </c>
    </row>
    <row r="28" spans="3:4">
      <c r="C28" t="s">
        <v>37</v>
      </c>
      <c r="D28">
        <v>26</v>
      </c>
    </row>
    <row r="29" spans="3:4">
      <c r="C29" t="s">
        <v>38</v>
      </c>
      <c r="D29">
        <v>27</v>
      </c>
    </row>
    <row r="30" spans="3:4">
      <c r="C30" t="s">
        <v>39</v>
      </c>
      <c r="D30">
        <v>28</v>
      </c>
    </row>
    <row r="31" spans="3:4">
      <c r="C31" t="s">
        <v>42</v>
      </c>
      <c r="D31">
        <v>29</v>
      </c>
    </row>
    <row r="32" spans="3:4">
      <c r="C32" t="s">
        <v>43</v>
      </c>
      <c r="D32">
        <v>30</v>
      </c>
    </row>
    <row r="33" spans="3:4">
      <c r="C33" t="s">
        <v>44</v>
      </c>
      <c r="D33">
        <v>31</v>
      </c>
    </row>
    <row r="34" spans="3:4">
      <c r="C34" t="s">
        <v>45</v>
      </c>
    </row>
    <row r="35" spans="3:4">
      <c r="C35" t="s">
        <v>46</v>
      </c>
    </row>
    <row r="36" spans="3:4">
      <c r="C36" t="s">
        <v>47</v>
      </c>
    </row>
    <row r="37" spans="3:4">
      <c r="C37" t="s">
        <v>48</v>
      </c>
    </row>
    <row r="38" spans="3:4">
      <c r="C38" t="s">
        <v>49</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62C40-55B4-42FF-AC4A-CA4D3D4B76A3}">
  <sheetPr>
    <tabColor rgb="FFFF0000"/>
    <pageSetUpPr fitToPage="1"/>
  </sheetPr>
  <dimension ref="A1:AO51"/>
  <sheetViews>
    <sheetView view="pageBreakPreview" zoomScale="70" zoomScaleNormal="85" zoomScaleSheetLayoutView="70" workbookViewId="0">
      <selection activeCell="F32" sqref="F32"/>
    </sheetView>
  </sheetViews>
  <sheetFormatPr defaultColWidth="9" defaultRowHeight="17.399999999999999"/>
  <cols>
    <col min="1" max="1" width="4.09765625" style="5" customWidth="1"/>
    <col min="2" max="4" width="11.8984375" style="5" customWidth="1"/>
    <col min="5" max="6" width="10.59765625" style="5" customWidth="1"/>
    <col min="7" max="7" width="5.59765625" style="5" customWidth="1"/>
    <col min="8" max="9" width="10.59765625" style="5" customWidth="1"/>
    <col min="10" max="10" width="7.09765625" style="5" customWidth="1"/>
    <col min="11" max="11" width="10.59765625" style="5" customWidth="1"/>
    <col min="12" max="12" width="5.59765625" style="5" customWidth="1"/>
    <col min="13" max="14" width="10.59765625" style="5" customWidth="1"/>
    <col min="15" max="15" width="7.09765625" style="5" customWidth="1"/>
    <col min="16" max="16" width="14.09765625" style="5" customWidth="1"/>
    <col min="17" max="19" width="10.59765625" style="5" customWidth="1"/>
    <col min="20" max="20" width="10.59765625" style="4" customWidth="1"/>
    <col min="21" max="35" width="9.59765625" style="5" customWidth="1"/>
    <col min="36" max="39" width="8.19921875" style="5" customWidth="1"/>
    <col min="40" max="40" width="6.59765625" style="5" customWidth="1"/>
    <col min="41" max="43" width="6.3984375" style="5" customWidth="1"/>
    <col min="44" max="52" width="9" style="5"/>
    <col min="53" max="53" width="9" style="5" customWidth="1"/>
    <col min="54" max="16384" width="9" style="5"/>
  </cols>
  <sheetData>
    <row r="1" spans="1:41" s="11" customFormat="1" ht="42" customHeight="1">
      <c r="A1" s="11" t="s">
        <v>148</v>
      </c>
    </row>
    <row r="2" spans="1:41" s="11" customFormat="1" ht="18" customHeight="1"/>
    <row r="3" spans="1:41" s="1" customFormat="1" ht="27.75" customHeight="1">
      <c r="A3" s="297" t="s">
        <v>152</v>
      </c>
      <c r="B3" s="298"/>
      <c r="C3" s="298"/>
      <c r="D3" s="298"/>
      <c r="E3" s="298"/>
      <c r="F3" s="298"/>
      <c r="G3" s="298"/>
      <c r="H3" s="8"/>
      <c r="I3" s="43" t="s">
        <v>158</v>
      </c>
      <c r="J3" s="44"/>
      <c r="K3" s="44"/>
      <c r="L3" s="44"/>
      <c r="M3" s="44"/>
      <c r="N3" s="44"/>
      <c r="O3" s="44"/>
      <c r="P3" s="44"/>
      <c r="T3" s="11"/>
      <c r="U3" s="11"/>
      <c r="V3" s="11"/>
      <c r="W3" s="11"/>
      <c r="X3" s="11"/>
      <c r="Y3" s="11"/>
      <c r="Z3" s="11"/>
      <c r="AA3" s="11"/>
      <c r="AB3" s="11"/>
      <c r="AC3" s="11"/>
      <c r="AD3" s="11"/>
      <c r="AE3" s="11"/>
      <c r="AF3" s="11"/>
      <c r="AG3" s="11"/>
      <c r="AH3" s="11"/>
      <c r="AI3" s="11"/>
    </row>
    <row r="4" spans="1:41" s="1" customFormat="1" ht="27.75" customHeight="1">
      <c r="A4" s="8" t="s">
        <v>79</v>
      </c>
      <c r="B4" s="8"/>
      <c r="C4" s="8"/>
      <c r="D4" s="8"/>
      <c r="E4" s="8"/>
      <c r="F4" s="8"/>
      <c r="G4" s="8"/>
      <c r="H4" s="8"/>
      <c r="I4" s="8"/>
      <c r="T4" s="11"/>
      <c r="U4" s="11"/>
      <c r="V4" s="11"/>
      <c r="W4" s="11"/>
      <c r="X4" s="11"/>
      <c r="Y4" s="11"/>
      <c r="Z4" s="11"/>
      <c r="AA4" s="11"/>
      <c r="AB4" s="11"/>
      <c r="AC4" s="11"/>
      <c r="AD4" s="11"/>
      <c r="AE4" s="11"/>
      <c r="AF4" s="11"/>
      <c r="AG4" s="11"/>
      <c r="AH4" s="11"/>
      <c r="AI4" s="11"/>
    </row>
    <row r="5" spans="1:41" s="1" customFormat="1" ht="27.75" customHeight="1">
      <c r="A5" s="8"/>
      <c r="B5" s="390" t="s">
        <v>179</v>
      </c>
      <c r="C5" s="391"/>
      <c r="D5" s="391"/>
      <c r="E5" s="391"/>
      <c r="F5" s="391"/>
      <c r="G5" s="391"/>
      <c r="H5" s="391"/>
      <c r="I5" s="392"/>
      <c r="J5" s="45" t="s">
        <v>367</v>
      </c>
      <c r="L5" s="393" t="s">
        <v>171</v>
      </c>
      <c r="M5" s="394"/>
      <c r="N5" s="404" t="s">
        <v>364</v>
      </c>
      <c r="O5" s="405"/>
      <c r="P5" s="405"/>
      <c r="Q5" s="406"/>
      <c r="R5" s="1" t="s">
        <v>172</v>
      </c>
      <c r="T5" s="11"/>
      <c r="U5" s="11"/>
      <c r="V5" s="11"/>
      <c r="W5" s="11"/>
      <c r="X5" s="11"/>
      <c r="Y5" s="11"/>
      <c r="Z5" s="11"/>
      <c r="AA5" s="11"/>
      <c r="AB5" s="11"/>
      <c r="AC5" s="11"/>
      <c r="AD5" s="11"/>
      <c r="AE5" s="11"/>
      <c r="AF5" s="11"/>
      <c r="AG5" s="11"/>
      <c r="AH5" s="11"/>
      <c r="AI5" s="11"/>
    </row>
    <row r="6" spans="1:41" s="1" customFormat="1" ht="27.75" customHeight="1">
      <c r="A6" s="8"/>
      <c r="L6" s="393" t="s">
        <v>61</v>
      </c>
      <c r="M6" s="394"/>
      <c r="N6" s="404">
        <f>基本データ入力!E15</f>
        <v>0</v>
      </c>
      <c r="O6" s="405"/>
      <c r="P6" s="405"/>
      <c r="Q6" s="406"/>
      <c r="T6" s="11"/>
      <c r="U6" s="11"/>
      <c r="V6" s="11"/>
      <c r="W6" s="11"/>
      <c r="X6" s="11"/>
      <c r="Y6" s="11"/>
      <c r="Z6" s="11"/>
      <c r="AA6" s="11"/>
      <c r="AB6" s="11"/>
      <c r="AC6" s="11"/>
      <c r="AD6" s="11"/>
      <c r="AE6" s="11"/>
      <c r="AF6" s="11"/>
      <c r="AG6" s="11"/>
      <c r="AH6" s="11"/>
      <c r="AI6" s="11"/>
    </row>
    <row r="7" spans="1:41" s="1" customFormat="1" ht="18" customHeight="1"/>
    <row r="8" spans="1:41" s="1" customFormat="1" ht="18" customHeight="1"/>
    <row r="9" spans="1:41" s="1" customFormat="1" ht="32.25" customHeight="1" thickBot="1">
      <c r="A9" s="8" t="s">
        <v>78</v>
      </c>
      <c r="Q9" s="9"/>
      <c r="S9" s="2"/>
      <c r="T9" s="3"/>
      <c r="AI9" s="5"/>
    </row>
    <row r="10" spans="1:41" s="1" customFormat="1" ht="20.25" customHeight="1" thickBot="1">
      <c r="E10" s="395" t="s">
        <v>10</v>
      </c>
      <c r="F10" s="396"/>
      <c r="G10" s="396"/>
      <c r="H10" s="396"/>
      <c r="I10" s="396"/>
      <c r="J10" s="396"/>
      <c r="K10" s="396"/>
      <c r="L10" s="396"/>
      <c r="M10" s="396"/>
      <c r="N10" s="396"/>
      <c r="O10" s="396"/>
      <c r="P10" s="396"/>
      <c r="Q10" s="396"/>
      <c r="R10" s="396"/>
      <c r="S10" s="396"/>
      <c r="T10" s="397"/>
      <c r="U10" s="401" t="s">
        <v>81</v>
      </c>
      <c r="V10" s="402"/>
      <c r="W10" s="402"/>
      <c r="X10" s="402"/>
      <c r="Y10" s="402"/>
      <c r="Z10" s="402"/>
      <c r="AA10" s="402"/>
      <c r="AB10" s="402"/>
      <c r="AC10" s="402"/>
      <c r="AD10" s="402"/>
      <c r="AE10" s="402"/>
      <c r="AF10" s="402"/>
      <c r="AG10" s="402"/>
      <c r="AH10" s="402"/>
      <c r="AI10" s="403"/>
      <c r="AJ10" s="5"/>
      <c r="AK10" s="6"/>
      <c r="AL10" s="6"/>
      <c r="AM10" s="6"/>
      <c r="AN10" s="6"/>
      <c r="AO10" s="6"/>
    </row>
    <row r="11" spans="1:41" s="1" customFormat="1" ht="24" customHeight="1" thickBot="1">
      <c r="D11" s="6"/>
      <c r="E11" s="398"/>
      <c r="F11" s="399"/>
      <c r="G11" s="399"/>
      <c r="H11" s="399"/>
      <c r="I11" s="399"/>
      <c r="J11" s="399"/>
      <c r="K11" s="399"/>
      <c r="L11" s="399"/>
      <c r="M11" s="399"/>
      <c r="N11" s="399"/>
      <c r="O11" s="399"/>
      <c r="P11" s="399"/>
      <c r="Q11" s="399"/>
      <c r="R11" s="399"/>
      <c r="S11" s="399"/>
      <c r="T11" s="400"/>
      <c r="U11" s="401" t="s">
        <v>11</v>
      </c>
      <c r="V11" s="402"/>
      <c r="W11" s="402"/>
      <c r="X11" s="402"/>
      <c r="Y11" s="402"/>
      <c r="Z11" s="402"/>
      <c r="AA11" s="402"/>
      <c r="AB11" s="402"/>
      <c r="AC11" s="402"/>
      <c r="AD11" s="402"/>
      <c r="AE11" s="402"/>
      <c r="AF11" s="402"/>
      <c r="AG11" s="402"/>
      <c r="AH11" s="402"/>
      <c r="AI11" s="403"/>
      <c r="AJ11" s="5"/>
    </row>
    <row r="12" spans="1:41" s="1" customFormat="1" ht="105.75" customHeight="1">
      <c r="E12" s="383" t="s">
        <v>1</v>
      </c>
      <c r="F12" s="384"/>
      <c r="G12" s="384"/>
      <c r="H12" s="385" t="s">
        <v>0</v>
      </c>
      <c r="I12" s="385"/>
      <c r="J12" s="385"/>
      <c r="K12" s="386" t="s">
        <v>173</v>
      </c>
      <c r="L12" s="387"/>
      <c r="M12" s="386" t="s">
        <v>62</v>
      </c>
      <c r="N12" s="387"/>
      <c r="O12" s="386" t="s">
        <v>100</v>
      </c>
      <c r="P12" s="387"/>
      <c r="Q12" s="388" t="s">
        <v>63</v>
      </c>
      <c r="R12" s="389"/>
      <c r="S12" s="368" t="s">
        <v>64</v>
      </c>
      <c r="T12" s="369"/>
      <c r="U12" s="70" t="s">
        <v>2</v>
      </c>
      <c r="V12" s="39" t="s">
        <v>3</v>
      </c>
      <c r="W12" s="39" t="s">
        <v>4</v>
      </c>
      <c r="X12" s="39" t="s">
        <v>57</v>
      </c>
      <c r="Y12" s="39" t="s">
        <v>58</v>
      </c>
      <c r="Z12" s="39" t="s">
        <v>59</v>
      </c>
      <c r="AA12" s="39" t="s">
        <v>153</v>
      </c>
      <c r="AB12" s="39" t="s">
        <v>6</v>
      </c>
      <c r="AC12" s="39" t="s">
        <v>60</v>
      </c>
      <c r="AD12" s="40" t="s">
        <v>13</v>
      </c>
      <c r="AE12" s="40" t="s">
        <v>50</v>
      </c>
      <c r="AF12" s="40" t="s">
        <v>155</v>
      </c>
      <c r="AG12" s="40" t="s">
        <v>52</v>
      </c>
      <c r="AH12" s="40" t="s">
        <v>154</v>
      </c>
      <c r="AI12" s="41" t="s">
        <v>154</v>
      </c>
      <c r="AJ12" s="5"/>
    </row>
    <row r="13" spans="1:41" s="1" customFormat="1" ht="37.5" customHeight="1">
      <c r="B13" s="357" t="s">
        <v>83</v>
      </c>
      <c r="C13" s="357"/>
      <c r="D13" s="358"/>
      <c r="E13" s="370"/>
      <c r="F13" s="371"/>
      <c r="G13" s="371"/>
      <c r="H13" s="372"/>
      <c r="I13" s="372"/>
      <c r="J13" s="372"/>
      <c r="K13" s="373"/>
      <c r="L13" s="374"/>
      <c r="M13" s="375" t="e">
        <f>VLOOKUP(H13,【非表示】基準額!C4:D38,2,FALSE)*K13</f>
        <v>#N/A</v>
      </c>
      <c r="N13" s="376"/>
      <c r="O13" s="377"/>
      <c r="P13" s="378"/>
      <c r="Q13" s="379">
        <f>SUM(U13:AI13)</f>
        <v>0</v>
      </c>
      <c r="R13" s="380"/>
      <c r="S13" s="381" t="e">
        <f>Q13-MAX(M13:P13)</f>
        <v>#N/A</v>
      </c>
      <c r="T13" s="382"/>
      <c r="U13" s="291"/>
      <c r="V13" s="292"/>
      <c r="W13" s="292"/>
      <c r="X13" s="292"/>
      <c r="Y13" s="292"/>
      <c r="Z13" s="292"/>
      <c r="AA13" s="292"/>
      <c r="AB13" s="292"/>
      <c r="AC13" s="292"/>
      <c r="AD13" s="292"/>
      <c r="AE13" s="292"/>
      <c r="AF13" s="292"/>
      <c r="AG13" s="292"/>
      <c r="AH13" s="292"/>
      <c r="AI13" s="293"/>
      <c r="AJ13" s="5"/>
    </row>
    <row r="14" spans="1:41" s="1" customFormat="1" ht="37.5" customHeight="1" thickBot="1">
      <c r="B14" s="357" t="s">
        <v>84</v>
      </c>
      <c r="C14" s="357"/>
      <c r="D14" s="358"/>
      <c r="E14" s="359"/>
      <c r="F14" s="360"/>
      <c r="G14" s="360"/>
      <c r="H14" s="361"/>
      <c r="I14" s="361"/>
      <c r="J14" s="361"/>
      <c r="K14" s="362"/>
      <c r="L14" s="363"/>
      <c r="M14" s="364" t="e">
        <f>VLOOKUP(H14,【非表示】基準額!C5:D39,2,FALSE)*K14</f>
        <v>#N/A</v>
      </c>
      <c r="N14" s="365"/>
      <c r="O14" s="366"/>
      <c r="P14" s="367"/>
      <c r="Q14" s="345">
        <f>O14+S14</f>
        <v>0</v>
      </c>
      <c r="R14" s="346"/>
      <c r="S14" s="347">
        <f>SUM(U14:AI14)</f>
        <v>0</v>
      </c>
      <c r="T14" s="348"/>
      <c r="U14" s="294"/>
      <c r="V14" s="295"/>
      <c r="W14" s="295"/>
      <c r="X14" s="295"/>
      <c r="Y14" s="295"/>
      <c r="Z14" s="295"/>
      <c r="AA14" s="295"/>
      <c r="AB14" s="295"/>
      <c r="AC14" s="295"/>
      <c r="AD14" s="295"/>
      <c r="AE14" s="295"/>
      <c r="AF14" s="295"/>
      <c r="AG14" s="295"/>
      <c r="AH14" s="295"/>
      <c r="AI14" s="296"/>
      <c r="AJ14" s="5"/>
    </row>
    <row r="15" spans="1:41" ht="21" customHeight="1">
      <c r="A15" s="1"/>
      <c r="B15" s="2"/>
      <c r="C15" s="2"/>
      <c r="D15" s="2"/>
      <c r="E15" s="1"/>
      <c r="F15" s="1"/>
      <c r="G15" s="1"/>
      <c r="H15" s="1"/>
      <c r="I15" s="1"/>
      <c r="R15" s="1"/>
      <c r="S15" s="1"/>
    </row>
    <row r="16" spans="1:41" ht="32.25" customHeight="1" thickBot="1">
      <c r="A16" s="8" t="s">
        <v>80</v>
      </c>
      <c r="N16" s="38"/>
      <c r="O16" s="38"/>
    </row>
    <row r="17" spans="1:35" ht="24" customHeight="1">
      <c r="A17" s="8"/>
      <c r="B17" s="349" t="s">
        <v>161</v>
      </c>
      <c r="C17" s="349"/>
      <c r="D17" s="349"/>
      <c r="E17" s="350"/>
      <c r="F17" s="351" t="s">
        <v>150</v>
      </c>
      <c r="G17" s="352"/>
      <c r="H17" s="48" t="s">
        <v>169</v>
      </c>
      <c r="I17" s="49" t="s">
        <v>166</v>
      </c>
      <c r="J17" s="6"/>
      <c r="K17" s="353" t="s">
        <v>151</v>
      </c>
      <c r="L17" s="354"/>
      <c r="M17" s="48" t="s">
        <v>167</v>
      </c>
      <c r="N17" s="49" t="s">
        <v>168</v>
      </c>
      <c r="O17" s="6"/>
      <c r="P17" s="353" t="s">
        <v>149</v>
      </c>
      <c r="Q17" s="355"/>
      <c r="R17" s="355"/>
      <c r="S17" s="355"/>
      <c r="T17" s="355"/>
      <c r="U17" s="355"/>
      <c r="V17" s="355"/>
      <c r="W17" s="355"/>
      <c r="X17" s="356"/>
    </row>
    <row r="18" spans="1:35" ht="24" customHeight="1">
      <c r="B18" s="330" t="s">
        <v>162</v>
      </c>
      <c r="C18" s="331"/>
      <c r="D18" s="333" t="s">
        <v>55</v>
      </c>
      <c r="E18" s="334"/>
      <c r="F18" s="285"/>
      <c r="G18" s="46" t="s">
        <v>65</v>
      </c>
      <c r="H18" s="287"/>
      <c r="I18" s="288"/>
      <c r="K18" s="285"/>
      <c r="L18" s="46" t="s">
        <v>65</v>
      </c>
      <c r="M18" s="287"/>
      <c r="N18" s="288"/>
      <c r="P18" s="335"/>
      <c r="Q18" s="336"/>
      <c r="R18" s="336"/>
      <c r="S18" s="336"/>
      <c r="T18" s="336"/>
      <c r="U18" s="336"/>
      <c r="V18" s="336"/>
      <c r="W18" s="336"/>
      <c r="X18" s="337"/>
    </row>
    <row r="19" spans="1:35" ht="24" customHeight="1">
      <c r="B19" s="332"/>
      <c r="C19" s="332"/>
      <c r="D19" s="338" t="s">
        <v>56</v>
      </c>
      <c r="E19" s="339"/>
      <c r="F19" s="285"/>
      <c r="G19" s="46" t="s">
        <v>65</v>
      </c>
      <c r="H19" s="287"/>
      <c r="I19" s="288"/>
      <c r="K19" s="285"/>
      <c r="L19" s="46" t="s">
        <v>65</v>
      </c>
      <c r="M19" s="287"/>
      <c r="N19" s="288"/>
      <c r="P19" s="335"/>
      <c r="Q19" s="336"/>
      <c r="R19" s="336"/>
      <c r="S19" s="336"/>
      <c r="T19" s="336"/>
      <c r="U19" s="336"/>
      <c r="V19" s="336"/>
      <c r="W19" s="336"/>
      <c r="X19" s="337"/>
    </row>
    <row r="20" spans="1:35" ht="24" customHeight="1">
      <c r="B20" s="340" t="s">
        <v>178</v>
      </c>
      <c r="C20" s="341"/>
      <c r="D20" s="338" t="s">
        <v>55</v>
      </c>
      <c r="E20" s="339"/>
      <c r="F20" s="285"/>
      <c r="G20" s="46" t="s">
        <v>65</v>
      </c>
      <c r="H20" s="287"/>
      <c r="I20" s="288"/>
      <c r="K20" s="285"/>
      <c r="L20" s="46" t="s">
        <v>65</v>
      </c>
      <c r="M20" s="287"/>
      <c r="N20" s="288"/>
      <c r="P20" s="335"/>
      <c r="Q20" s="336"/>
      <c r="R20" s="336"/>
      <c r="S20" s="336"/>
      <c r="T20" s="336"/>
      <c r="U20" s="336"/>
      <c r="V20" s="336"/>
      <c r="W20" s="336"/>
      <c r="X20" s="337"/>
    </row>
    <row r="21" spans="1:35" ht="37.5" customHeight="1" thickBot="1">
      <c r="B21" s="341"/>
      <c r="C21" s="341"/>
      <c r="D21" s="338" t="s">
        <v>56</v>
      </c>
      <c r="E21" s="339"/>
      <c r="F21" s="286"/>
      <c r="G21" s="47" t="s">
        <v>65</v>
      </c>
      <c r="H21" s="289"/>
      <c r="I21" s="290"/>
      <c r="K21" s="286"/>
      <c r="L21" s="47" t="s">
        <v>65</v>
      </c>
      <c r="M21" s="289"/>
      <c r="N21" s="290"/>
      <c r="P21" s="342"/>
      <c r="Q21" s="343"/>
      <c r="R21" s="343"/>
      <c r="S21" s="343"/>
      <c r="T21" s="343"/>
      <c r="U21" s="343"/>
      <c r="V21" s="343"/>
      <c r="W21" s="343"/>
      <c r="X21" s="344"/>
    </row>
    <row r="22" spans="1:35" ht="21" customHeight="1">
      <c r="B22" s="6" t="s">
        <v>170</v>
      </c>
      <c r="T22" s="5"/>
    </row>
    <row r="23" spans="1:35" ht="21" customHeight="1">
      <c r="B23" s="6"/>
      <c r="T23" s="5"/>
    </row>
    <row r="24" spans="1:35" ht="32.25" customHeight="1">
      <c r="A24" s="8" t="s">
        <v>163</v>
      </c>
    </row>
    <row r="25" spans="1:35" ht="32.25" customHeight="1" thickBot="1">
      <c r="A25" s="8" t="s">
        <v>164</v>
      </c>
    </row>
    <row r="26" spans="1:35" ht="35.25" customHeight="1" thickBot="1">
      <c r="B26" s="320" t="s">
        <v>66</v>
      </c>
      <c r="C26" s="321"/>
      <c r="D26" s="321"/>
      <c r="E26" s="320" t="s">
        <v>72</v>
      </c>
      <c r="F26" s="321"/>
      <c r="G26" s="321"/>
      <c r="H26" s="321"/>
      <c r="I26" s="321"/>
      <c r="J26" s="321"/>
      <c r="K26" s="321"/>
      <c r="L26" s="321"/>
      <c r="M26" s="321"/>
      <c r="N26" s="321"/>
      <c r="O26" s="321"/>
      <c r="P26" s="321"/>
      <c r="Q26" s="321"/>
      <c r="R26" s="321"/>
      <c r="S26" s="320" t="s">
        <v>73</v>
      </c>
      <c r="T26" s="321"/>
      <c r="U26" s="321"/>
      <c r="V26" s="321"/>
      <c r="W26" s="321"/>
      <c r="X26" s="321"/>
      <c r="Y26" s="321"/>
      <c r="Z26" s="321"/>
      <c r="AA26" s="321"/>
      <c r="AB26" s="321"/>
      <c r="AC26" s="321"/>
      <c r="AD26" s="321"/>
      <c r="AE26" s="321"/>
      <c r="AF26" s="321"/>
      <c r="AG26" s="321"/>
      <c r="AH26" s="321"/>
      <c r="AI26" s="322"/>
    </row>
    <row r="27" spans="1:35" ht="60" customHeight="1">
      <c r="A27" s="5">
        <v>1</v>
      </c>
      <c r="B27" s="323"/>
      <c r="C27" s="324"/>
      <c r="D27" s="325"/>
      <c r="E27" s="326" t="str">
        <f>IF(B27="","",VLOOKUP(B27,記載例!$C$4:$T$24,2,FALSE))</f>
        <v/>
      </c>
      <c r="F27" s="327"/>
      <c r="G27" s="327"/>
      <c r="H27" s="327"/>
      <c r="I27" s="327"/>
      <c r="J27" s="327"/>
      <c r="K27" s="327"/>
      <c r="L27" s="327"/>
      <c r="M27" s="327"/>
      <c r="N27" s="327"/>
      <c r="O27" s="327"/>
      <c r="P27" s="327"/>
      <c r="Q27" s="327"/>
      <c r="R27" s="327"/>
      <c r="S27" s="328" t="str">
        <f>IF(B27="","",VLOOKUP(B27,記載例!$C$4:$U$24,19,FALSE))</f>
        <v/>
      </c>
      <c r="T27" s="329"/>
      <c r="U27" s="329"/>
      <c r="V27" s="329"/>
      <c r="W27" s="329"/>
      <c r="X27" s="329"/>
      <c r="Y27" s="329"/>
      <c r="Z27" s="329"/>
      <c r="AA27" s="329"/>
      <c r="AB27" s="329"/>
      <c r="AC27" s="329"/>
      <c r="AD27" s="329"/>
      <c r="AE27" s="329"/>
      <c r="AF27" s="329"/>
      <c r="AG27" s="329"/>
      <c r="AH27" s="329"/>
      <c r="AI27" s="329"/>
    </row>
    <row r="28" spans="1:35" ht="60" customHeight="1">
      <c r="A28" s="5">
        <v>2</v>
      </c>
      <c r="B28" s="315"/>
      <c r="C28" s="316"/>
      <c r="D28" s="316"/>
      <c r="E28" s="317" t="str">
        <f>IF(B28="","",VLOOKUP(B28,記載例!$C$4:$T$24,2,FALSE))</f>
        <v/>
      </c>
      <c r="F28" s="318"/>
      <c r="G28" s="318"/>
      <c r="H28" s="318"/>
      <c r="I28" s="318"/>
      <c r="J28" s="318"/>
      <c r="K28" s="318"/>
      <c r="L28" s="318"/>
      <c r="M28" s="318"/>
      <c r="N28" s="318"/>
      <c r="O28" s="318"/>
      <c r="P28" s="318"/>
      <c r="Q28" s="318"/>
      <c r="R28" s="318"/>
      <c r="S28" s="317" t="str">
        <f>IF(B28="","",VLOOKUP(B28,記載例!$C$4:$U$24,19,FALSE))</f>
        <v/>
      </c>
      <c r="T28" s="318"/>
      <c r="U28" s="318"/>
      <c r="V28" s="318"/>
      <c r="W28" s="318"/>
      <c r="X28" s="318"/>
      <c r="Y28" s="318"/>
      <c r="Z28" s="318"/>
      <c r="AA28" s="318"/>
      <c r="AB28" s="318"/>
      <c r="AC28" s="318"/>
      <c r="AD28" s="318"/>
      <c r="AE28" s="318"/>
      <c r="AF28" s="318"/>
      <c r="AG28" s="318"/>
      <c r="AH28" s="318"/>
      <c r="AI28" s="318"/>
    </row>
    <row r="29" spans="1:35" ht="60" customHeight="1">
      <c r="A29" s="5">
        <v>3</v>
      </c>
      <c r="B29" s="315"/>
      <c r="C29" s="316"/>
      <c r="D29" s="316"/>
      <c r="E29" s="317" t="str">
        <f>IF(B29="","",VLOOKUP(B29,記載例!$C$4:$T$24,2,FALSE))</f>
        <v/>
      </c>
      <c r="F29" s="318"/>
      <c r="G29" s="318"/>
      <c r="H29" s="318"/>
      <c r="I29" s="318"/>
      <c r="J29" s="318"/>
      <c r="K29" s="318"/>
      <c r="L29" s="318"/>
      <c r="M29" s="318"/>
      <c r="N29" s="318"/>
      <c r="O29" s="318"/>
      <c r="P29" s="318"/>
      <c r="Q29" s="318"/>
      <c r="R29" s="318"/>
      <c r="S29" s="317" t="str">
        <f>IF(B29="","",VLOOKUP(B29,記載例!$C$4:$U$24,19,FALSE))</f>
        <v/>
      </c>
      <c r="T29" s="318"/>
      <c r="U29" s="318"/>
      <c r="V29" s="318"/>
      <c r="W29" s="318"/>
      <c r="X29" s="318"/>
      <c r="Y29" s="318"/>
      <c r="Z29" s="318"/>
      <c r="AA29" s="318"/>
      <c r="AB29" s="318"/>
      <c r="AC29" s="318"/>
      <c r="AD29" s="318"/>
      <c r="AE29" s="318"/>
      <c r="AF29" s="318"/>
      <c r="AG29" s="318"/>
      <c r="AH29" s="318"/>
      <c r="AI29" s="318"/>
    </row>
    <row r="30" spans="1:35" ht="60" customHeight="1">
      <c r="A30" s="5">
        <v>4</v>
      </c>
      <c r="B30" s="315"/>
      <c r="C30" s="316"/>
      <c r="D30" s="316"/>
      <c r="E30" s="317" t="str">
        <f>IF(B30="","",VLOOKUP(B30,記載例!$C$4:$T$24,2,FALSE))</f>
        <v/>
      </c>
      <c r="F30" s="318"/>
      <c r="G30" s="318"/>
      <c r="H30" s="318"/>
      <c r="I30" s="318"/>
      <c r="J30" s="318"/>
      <c r="K30" s="318"/>
      <c r="L30" s="318"/>
      <c r="M30" s="318"/>
      <c r="N30" s="318"/>
      <c r="O30" s="318"/>
      <c r="P30" s="318"/>
      <c r="Q30" s="318"/>
      <c r="R30" s="319"/>
      <c r="S30" s="317" t="str">
        <f>IF(B30="","",VLOOKUP(B30,記載例!$C$4:$U$24,19,FALSE))</f>
        <v/>
      </c>
      <c r="T30" s="318"/>
      <c r="U30" s="318"/>
      <c r="V30" s="318"/>
      <c r="W30" s="318"/>
      <c r="X30" s="318"/>
      <c r="Y30" s="318"/>
      <c r="Z30" s="318"/>
      <c r="AA30" s="318"/>
      <c r="AB30" s="318"/>
      <c r="AC30" s="318"/>
      <c r="AD30" s="318"/>
      <c r="AE30" s="318"/>
      <c r="AF30" s="318"/>
      <c r="AG30" s="318"/>
      <c r="AH30" s="318"/>
      <c r="AI30" s="318"/>
    </row>
    <row r="31" spans="1:35" ht="60" customHeight="1">
      <c r="A31" s="5">
        <v>5</v>
      </c>
      <c r="B31" s="315"/>
      <c r="C31" s="316"/>
      <c r="D31" s="316"/>
      <c r="E31" s="317" t="str">
        <f>IF(B31="","",VLOOKUP(B31,記載例!$C$4:$T$24,2,FALSE))</f>
        <v/>
      </c>
      <c r="F31" s="318"/>
      <c r="G31" s="318"/>
      <c r="H31" s="318"/>
      <c r="I31" s="318"/>
      <c r="J31" s="318"/>
      <c r="K31" s="318"/>
      <c r="L31" s="318"/>
      <c r="M31" s="318"/>
      <c r="N31" s="318"/>
      <c r="O31" s="318"/>
      <c r="P31" s="318"/>
      <c r="Q31" s="318"/>
      <c r="R31" s="319"/>
      <c r="S31" s="317" t="str">
        <f>IF(B31="","",VLOOKUP(B31,記載例!$C$4:$U$24,19,FALSE))</f>
        <v/>
      </c>
      <c r="T31" s="318"/>
      <c r="U31" s="318"/>
      <c r="V31" s="318"/>
      <c r="W31" s="318"/>
      <c r="X31" s="318"/>
      <c r="Y31" s="318"/>
      <c r="Z31" s="318"/>
      <c r="AA31" s="318"/>
      <c r="AB31" s="318"/>
      <c r="AC31" s="318"/>
      <c r="AD31" s="318"/>
      <c r="AE31" s="318"/>
      <c r="AF31" s="318"/>
      <c r="AG31" s="318"/>
      <c r="AH31" s="318"/>
      <c r="AI31" s="318"/>
    </row>
    <row r="32" spans="1:35" ht="24.75" customHeight="1"/>
    <row r="33" spans="1:20" ht="28.5" customHeight="1">
      <c r="A33" s="8" t="s">
        <v>136</v>
      </c>
      <c r="R33" s="10" t="s">
        <v>14</v>
      </c>
      <c r="T33" s="5"/>
    </row>
    <row r="34" spans="1:20" ht="28.5" customHeight="1">
      <c r="A34" s="18">
        <v>1</v>
      </c>
      <c r="B34" s="313" t="s">
        <v>54</v>
      </c>
      <c r="C34" s="313"/>
      <c r="D34" s="313"/>
      <c r="E34" s="313"/>
      <c r="F34" s="313"/>
      <c r="G34" s="313"/>
      <c r="H34" s="313"/>
      <c r="I34" s="313"/>
      <c r="J34" s="313"/>
      <c r="K34" s="313"/>
      <c r="L34" s="313"/>
      <c r="M34" s="313"/>
      <c r="N34" s="313"/>
      <c r="O34" s="313"/>
      <c r="P34" s="313"/>
      <c r="Q34" s="314"/>
      <c r="R34" s="284"/>
      <c r="T34" s="5"/>
    </row>
    <row r="35" spans="1:20" ht="28.5" customHeight="1">
      <c r="A35" s="18">
        <v>2</v>
      </c>
      <c r="B35" s="313" t="s">
        <v>97</v>
      </c>
      <c r="C35" s="313"/>
      <c r="D35" s="313"/>
      <c r="E35" s="313"/>
      <c r="F35" s="313"/>
      <c r="G35" s="313"/>
      <c r="H35" s="313"/>
      <c r="I35" s="313"/>
      <c r="J35" s="313"/>
      <c r="K35" s="313"/>
      <c r="L35" s="313"/>
      <c r="M35" s="313"/>
      <c r="N35" s="313"/>
      <c r="O35" s="313"/>
      <c r="P35" s="313"/>
      <c r="Q35" s="314"/>
      <c r="R35" s="284"/>
      <c r="T35" s="5"/>
    </row>
    <row r="36" spans="1:20" ht="28.5" customHeight="1">
      <c r="A36" s="18">
        <v>3</v>
      </c>
      <c r="B36" s="313" t="s">
        <v>53</v>
      </c>
      <c r="C36" s="313"/>
      <c r="D36" s="313"/>
      <c r="E36" s="313"/>
      <c r="F36" s="313"/>
      <c r="G36" s="313"/>
      <c r="H36" s="313"/>
      <c r="I36" s="313"/>
      <c r="J36" s="313"/>
      <c r="K36" s="313"/>
      <c r="L36" s="313"/>
      <c r="M36" s="313"/>
      <c r="N36" s="313"/>
      <c r="O36" s="313"/>
      <c r="P36" s="313"/>
      <c r="Q36" s="314"/>
      <c r="R36" s="284"/>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A17:E21 A27:A31 L5:M6 Y17:AI21 L1:R4 L7:R16 R5 A1:K16 S1:AI16 A22:AI26 A32:AI335" name="範囲1"/>
    <protectedRange sqref="F17:X21" name="範囲1_1"/>
    <protectedRange sqref="N5:Q6" name="範囲1_2"/>
    <protectedRange sqref="B27:AI31" name="範囲1_3"/>
  </protectedRanges>
  <mergeCells count="66">
    <mergeCell ref="B5:I5"/>
    <mergeCell ref="L5:M5"/>
    <mergeCell ref="L6:M6"/>
    <mergeCell ref="E10:T11"/>
    <mergeCell ref="U10:AI10"/>
    <mergeCell ref="U11:AI11"/>
    <mergeCell ref="N6:Q6"/>
    <mergeCell ref="N5:Q5"/>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2:R12"/>
    <mergeCell ref="Q14:R14"/>
    <mergeCell ref="S14:T14"/>
    <mergeCell ref="B17:E17"/>
    <mergeCell ref="F17:G17"/>
    <mergeCell ref="K17:L17"/>
    <mergeCell ref="P17:X17"/>
    <mergeCell ref="B14:D14"/>
    <mergeCell ref="E14:G14"/>
    <mergeCell ref="H14:J14"/>
    <mergeCell ref="K14:L14"/>
    <mergeCell ref="M14:N14"/>
    <mergeCell ref="O14:P14"/>
    <mergeCell ref="B20:C21"/>
    <mergeCell ref="D20:E20"/>
    <mergeCell ref="P20:X20"/>
    <mergeCell ref="D21:E21"/>
    <mergeCell ref="P21:X21"/>
    <mergeCell ref="B18:C19"/>
    <mergeCell ref="D18:E18"/>
    <mergeCell ref="P18:X18"/>
    <mergeCell ref="D19:E19"/>
    <mergeCell ref="P19:X19"/>
    <mergeCell ref="B26:D26"/>
    <mergeCell ref="E26:R26"/>
    <mergeCell ref="S26:AI26"/>
    <mergeCell ref="B27:D27"/>
    <mergeCell ref="E27:R27"/>
    <mergeCell ref="S27:AI27"/>
    <mergeCell ref="B35:Q35"/>
    <mergeCell ref="B36:Q36"/>
    <mergeCell ref="B30:D30"/>
    <mergeCell ref="E30:R30"/>
    <mergeCell ref="S28:AI28"/>
    <mergeCell ref="S29:AI29"/>
    <mergeCell ref="S30:AI30"/>
    <mergeCell ref="S31:AI31"/>
    <mergeCell ref="B34:Q34"/>
    <mergeCell ref="B31:D31"/>
    <mergeCell ref="E31:R31"/>
    <mergeCell ref="B28:D28"/>
    <mergeCell ref="E28:R28"/>
    <mergeCell ref="B29:D29"/>
    <mergeCell ref="E29:R29"/>
  </mergeCells>
  <phoneticPr fontId="1"/>
  <conditionalFormatting sqref="J5">
    <cfRule type="containsText" dxfId="3" priority="6" operator="containsText" text="○">
      <formula>NOT(ISERROR(SEARCH("○",J5)))</formula>
    </cfRule>
    <cfRule type="containsText" dxfId="2" priority="7" operator="containsText" text="○">
      <formula>NOT(ISERROR(SEARCH("○",J5)))</formula>
    </cfRule>
    <cfRule type="containsText" dxfId="1" priority="10" operator="containsText" text="○">
      <formula>NOT(ISERROR(SEARCH("○",J5)))</formula>
    </cfRule>
    <cfRule type="containsText" dxfId="0" priority="11" operator="containsText" text="○">
      <formula>NOT(ISERROR(SEARCH("○",J5)))</formula>
    </cfRule>
  </conditionalFormatting>
  <dataValidations count="2">
    <dataValidation type="list" allowBlank="1" showInputMessage="1" showErrorMessage="1" sqref="J5" xr:uid="{A1474B7A-D165-4C06-A2EA-006542B53A78}">
      <formula1>"○"</formula1>
    </dataValidation>
    <dataValidation imeMode="halfAlpha" allowBlank="1" showInputMessage="1" showErrorMessage="1" sqref="M13:M14 O13:O14 U13:AI14" xr:uid="{63CF37E5-1036-4B3B-AB2B-FD06B02B1566}"/>
  </dataValidations>
  <printOptions horizontalCentered="1" verticalCentered="1"/>
  <pageMargins left="0.25" right="0.25" top="0.75" bottom="0.75" header="0.3" footer="0.3"/>
  <pageSetup paperSize="9" scale="38"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17</xdr:col>
                    <xdr:colOff>304800</xdr:colOff>
                    <xdr:row>32</xdr:row>
                    <xdr:rowOff>388620</xdr:rowOff>
                  </from>
                  <to>
                    <xdr:col>17</xdr:col>
                    <xdr:colOff>678180</xdr:colOff>
                    <xdr:row>34</xdr:row>
                    <xdr:rowOff>68580</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17</xdr:col>
                    <xdr:colOff>297180</xdr:colOff>
                    <xdr:row>33</xdr:row>
                    <xdr:rowOff>426720</xdr:rowOff>
                  </from>
                  <to>
                    <xdr:col>17</xdr:col>
                    <xdr:colOff>678180</xdr:colOff>
                    <xdr:row>35</xdr:row>
                    <xdr:rowOff>68580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17</xdr:col>
                    <xdr:colOff>297180</xdr:colOff>
                    <xdr:row>33</xdr:row>
                    <xdr:rowOff>426720</xdr:rowOff>
                  </from>
                  <to>
                    <xdr:col>17</xdr:col>
                    <xdr:colOff>678180</xdr:colOff>
                    <xdr:row>35</xdr:row>
                    <xdr:rowOff>68580</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17</xdr:col>
                    <xdr:colOff>297180</xdr:colOff>
                    <xdr:row>34</xdr:row>
                    <xdr:rowOff>426720</xdr:rowOff>
                  </from>
                  <to>
                    <xdr:col>17</xdr:col>
                    <xdr:colOff>678180</xdr:colOff>
                    <xdr:row>36</xdr:row>
                    <xdr:rowOff>68580</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from>
                    <xdr:col>17</xdr:col>
                    <xdr:colOff>297180</xdr:colOff>
                    <xdr:row>34</xdr:row>
                    <xdr:rowOff>426720</xdr:rowOff>
                  </from>
                  <to>
                    <xdr:col>17</xdr:col>
                    <xdr:colOff>678180</xdr:colOff>
                    <xdr:row>36</xdr:row>
                    <xdr:rowOff>68580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85A72519-0798-4EDD-9405-56DD57D6890B}">
            <xm:f>NOT(ISERROR(SEARCH($J$5,B5)))</xm:f>
            <xm:f>$J$5</xm:f>
            <x14:dxf>
              <font>
                <color theme="1"/>
              </font>
              <fill>
                <patternFill>
                  <bgColor theme="0"/>
                </patternFill>
              </fill>
            </x14:dxf>
          </x14:cfRule>
          <xm:sqref>B5:I5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AF976CF3-3F63-4CE5-BEC8-1C09D08361AB}">
          <x14:formula1>
            <xm:f>【非表示】基準額!$C$4:$C$38</xm:f>
          </x14:formula1>
          <xm:sqref>H13:J14</xm:sqref>
        </x14:dataValidation>
        <x14:dataValidation type="list" allowBlank="1" showInputMessage="1" showErrorMessage="1" xr:uid="{2C619AF8-FDE2-4384-837F-6BCD015D246D}">
          <x14:formula1>
            <xm:f>記載例!$C$4:$C$19</xm:f>
          </x14:formula1>
          <xm:sqref>B27:D31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E30EA-3E7B-4D60-B14B-0FB0D39F74D8}">
  <sheetPr>
    <tabColor rgb="FFFFFF00"/>
    <pageSetUpPr fitToPage="1"/>
  </sheetPr>
  <dimension ref="A1:Q38"/>
  <sheetViews>
    <sheetView view="pageBreakPreview" topLeftCell="A4" zoomScale="70" zoomScaleNormal="70" zoomScaleSheetLayoutView="70" zoomScalePageLayoutView="70" workbookViewId="0">
      <selection activeCell="C19" sqref="C19"/>
    </sheetView>
  </sheetViews>
  <sheetFormatPr defaultColWidth="9" defaultRowHeight="19.2" outlineLevelRow="1"/>
  <cols>
    <col min="1" max="1" width="4.59765625" style="25" customWidth="1"/>
    <col min="2" max="2" width="3.8984375" style="33" customWidth="1"/>
    <col min="3" max="3" width="72.69921875" style="34" customWidth="1"/>
    <col min="4" max="4" width="17" style="25" customWidth="1"/>
    <col min="5" max="5" width="18.8984375" style="25" customWidth="1"/>
    <col min="6" max="6" width="2.19921875" style="25" customWidth="1"/>
    <col min="7" max="7" width="12.69921875" style="25" hidden="1" customWidth="1"/>
    <col min="8" max="8" width="12" style="25" hidden="1" customWidth="1"/>
    <col min="9" max="9" width="0" style="25" hidden="1" customWidth="1"/>
    <col min="10" max="10" width="4.59765625" style="25" customWidth="1"/>
    <col min="11" max="11" width="3.8984375" style="33" customWidth="1"/>
    <col min="12" max="12" width="72.69921875" style="34" customWidth="1"/>
    <col min="13" max="13" width="17" style="25" customWidth="1"/>
    <col min="14" max="14" width="18.8984375" style="25" customWidth="1"/>
    <col min="15" max="15" width="2.19921875" style="25" customWidth="1"/>
    <col min="16" max="16" width="12.69921875" style="25" hidden="1" customWidth="1"/>
    <col min="17" max="17" width="12" style="25" hidden="1" customWidth="1"/>
    <col min="18" max="18" width="9" style="25" customWidth="1"/>
    <col min="19" max="16384" width="9" style="25"/>
  </cols>
  <sheetData>
    <row r="1" spans="1:17" ht="35.25" customHeight="1">
      <c r="A1" s="20"/>
      <c r="B1" s="21"/>
      <c r="C1" s="69" t="s">
        <v>176</v>
      </c>
      <c r="D1" s="23"/>
      <c r="E1" s="24"/>
      <c r="J1" s="20"/>
      <c r="K1" s="21"/>
      <c r="L1" s="68" t="s">
        <v>177</v>
      </c>
      <c r="M1" s="23"/>
      <c r="N1" s="24"/>
    </row>
    <row r="2" spans="1:17" ht="35.25" customHeight="1">
      <c r="A2" s="20" t="s">
        <v>137</v>
      </c>
      <c r="B2" s="21"/>
      <c r="C2" s="22"/>
      <c r="D2" s="23"/>
      <c r="E2" s="24"/>
      <c r="G2" s="25" t="s">
        <v>157</v>
      </c>
      <c r="H2" s="25" t="s">
        <v>156</v>
      </c>
      <c r="J2" s="20" t="s">
        <v>137</v>
      </c>
      <c r="K2" s="21"/>
      <c r="L2" s="22"/>
      <c r="M2" s="23"/>
      <c r="N2" s="24"/>
      <c r="P2" s="25" t="s">
        <v>157</v>
      </c>
      <c r="Q2" s="25" t="s">
        <v>156</v>
      </c>
    </row>
    <row r="3" spans="1:17" ht="21.75" customHeight="1">
      <c r="A3" s="50" t="s">
        <v>134</v>
      </c>
      <c r="B3" s="51"/>
      <c r="C3" s="52"/>
      <c r="D3" s="53" t="s">
        <v>145</v>
      </c>
      <c r="E3" s="54"/>
      <c r="G3" s="35" t="s">
        <v>146</v>
      </c>
      <c r="H3" s="35" t="s">
        <v>146</v>
      </c>
      <c r="J3" s="59" t="s">
        <v>134</v>
      </c>
      <c r="K3" s="60"/>
      <c r="L3" s="61"/>
      <c r="M3" s="62" t="s">
        <v>145</v>
      </c>
      <c r="N3" s="63"/>
      <c r="P3" s="35" t="s">
        <v>146</v>
      </c>
      <c r="Q3" s="35" t="s">
        <v>146</v>
      </c>
    </row>
    <row r="4" spans="1:17" ht="23.25" customHeight="1">
      <c r="A4" s="55"/>
      <c r="B4" s="26">
        <v>1</v>
      </c>
      <c r="C4" s="27" t="s">
        <v>138</v>
      </c>
      <c r="D4" s="36">
        <f>ROUND(G4*1000,0)</f>
        <v>537000</v>
      </c>
      <c r="E4" s="42" t="s">
        <v>122</v>
      </c>
      <c r="G4" s="25">
        <v>537</v>
      </c>
      <c r="H4" s="25">
        <v>537</v>
      </c>
      <c r="J4" s="64"/>
      <c r="K4" s="26">
        <v>1</v>
      </c>
      <c r="L4" s="27" t="s">
        <v>138</v>
      </c>
      <c r="M4" s="36">
        <f t="shared" ref="M4:M38" si="0">ROUND(P4*1000,0)</f>
        <v>268000</v>
      </c>
      <c r="N4" s="42" t="s">
        <v>122</v>
      </c>
      <c r="P4" s="25">
        <v>268</v>
      </c>
      <c r="Q4" s="25">
        <v>268</v>
      </c>
    </row>
    <row r="5" spans="1:17" ht="23.25" customHeight="1">
      <c r="A5" s="55"/>
      <c r="B5" s="26">
        <v>2</v>
      </c>
      <c r="C5" s="27" t="s">
        <v>139</v>
      </c>
      <c r="D5" s="37">
        <f t="shared" ref="D5:D20" si="1">ROUND(G5*1000,0)</f>
        <v>684000</v>
      </c>
      <c r="E5" s="28" t="s">
        <v>122</v>
      </c>
      <c r="G5" s="25">
        <v>684</v>
      </c>
      <c r="H5" s="25">
        <v>684</v>
      </c>
      <c r="J5" s="64"/>
      <c r="K5" s="26">
        <v>2</v>
      </c>
      <c r="L5" s="27" t="s">
        <v>139</v>
      </c>
      <c r="M5" s="37">
        <f t="shared" si="0"/>
        <v>342000</v>
      </c>
      <c r="N5" s="28" t="s">
        <v>122</v>
      </c>
      <c r="P5" s="25">
        <v>342</v>
      </c>
      <c r="Q5" s="25">
        <v>342</v>
      </c>
    </row>
    <row r="6" spans="1:17" ht="23.25" customHeight="1">
      <c r="A6" s="55"/>
      <c r="B6" s="26">
        <v>3</v>
      </c>
      <c r="C6" s="27" t="s">
        <v>140</v>
      </c>
      <c r="D6" s="37">
        <f t="shared" si="1"/>
        <v>889000</v>
      </c>
      <c r="E6" s="28" t="s">
        <v>122</v>
      </c>
      <c r="G6" s="25">
        <v>889</v>
      </c>
      <c r="H6" s="25">
        <v>889</v>
      </c>
      <c r="J6" s="64"/>
      <c r="K6" s="26">
        <v>3</v>
      </c>
      <c r="L6" s="27" t="s">
        <v>140</v>
      </c>
      <c r="M6" s="37">
        <f t="shared" si="0"/>
        <v>445000</v>
      </c>
      <c r="N6" s="28" t="s">
        <v>122</v>
      </c>
      <c r="P6" s="25">
        <v>445</v>
      </c>
      <c r="Q6" s="25">
        <v>445</v>
      </c>
    </row>
    <row r="7" spans="1:17" ht="23.25" customHeight="1">
      <c r="A7" s="55"/>
      <c r="B7" s="26">
        <v>4</v>
      </c>
      <c r="C7" s="29" t="s">
        <v>141</v>
      </c>
      <c r="D7" s="37">
        <f t="shared" si="1"/>
        <v>231000</v>
      </c>
      <c r="E7" s="28" t="s">
        <v>122</v>
      </c>
      <c r="G7" s="25">
        <v>231</v>
      </c>
      <c r="H7" s="25">
        <v>231</v>
      </c>
      <c r="J7" s="64"/>
      <c r="K7" s="26">
        <v>4</v>
      </c>
      <c r="L7" s="29" t="s">
        <v>141</v>
      </c>
      <c r="M7" s="37">
        <f t="shared" si="0"/>
        <v>115000</v>
      </c>
      <c r="N7" s="28" t="s">
        <v>122</v>
      </c>
      <c r="P7" s="25">
        <v>115</v>
      </c>
      <c r="Q7" s="25">
        <v>115</v>
      </c>
    </row>
    <row r="8" spans="1:17" ht="23.25" customHeight="1">
      <c r="A8" s="55"/>
      <c r="B8" s="26">
        <v>5</v>
      </c>
      <c r="C8" s="27" t="s">
        <v>133</v>
      </c>
      <c r="D8" s="37">
        <f t="shared" si="1"/>
        <v>226000</v>
      </c>
      <c r="E8" s="28" t="s">
        <v>122</v>
      </c>
      <c r="G8" s="25">
        <v>226</v>
      </c>
      <c r="H8" s="25">
        <v>226</v>
      </c>
      <c r="J8" s="64"/>
      <c r="K8" s="26">
        <v>5</v>
      </c>
      <c r="L8" s="27" t="s">
        <v>133</v>
      </c>
      <c r="M8" s="37">
        <f t="shared" si="0"/>
        <v>113000</v>
      </c>
      <c r="N8" s="28" t="s">
        <v>122</v>
      </c>
      <c r="P8" s="25">
        <v>113</v>
      </c>
      <c r="Q8" s="25">
        <v>113</v>
      </c>
    </row>
    <row r="9" spans="1:17" ht="23.25" customHeight="1">
      <c r="A9" s="55"/>
      <c r="B9" s="26">
        <v>6</v>
      </c>
      <c r="C9" s="27" t="s">
        <v>142</v>
      </c>
      <c r="D9" s="37">
        <f t="shared" si="1"/>
        <v>564000</v>
      </c>
      <c r="E9" s="28" t="s">
        <v>122</v>
      </c>
      <c r="G9" s="25">
        <v>564</v>
      </c>
      <c r="H9" s="25">
        <v>564</v>
      </c>
      <c r="J9" s="64"/>
      <c r="K9" s="26">
        <v>6</v>
      </c>
      <c r="L9" s="27" t="s">
        <v>142</v>
      </c>
      <c r="M9" s="37">
        <f t="shared" si="0"/>
        <v>282000</v>
      </c>
      <c r="N9" s="28" t="s">
        <v>122</v>
      </c>
      <c r="P9" s="25">
        <v>282</v>
      </c>
      <c r="Q9" s="25">
        <v>282</v>
      </c>
    </row>
    <row r="10" spans="1:17" ht="23.25" customHeight="1">
      <c r="A10" s="55"/>
      <c r="B10" s="26">
        <v>7</v>
      </c>
      <c r="C10" s="27" t="s">
        <v>143</v>
      </c>
      <c r="D10" s="37">
        <f t="shared" si="1"/>
        <v>710000</v>
      </c>
      <c r="E10" s="28" t="s">
        <v>122</v>
      </c>
      <c r="G10" s="25">
        <v>710</v>
      </c>
      <c r="H10" s="25">
        <v>710</v>
      </c>
      <c r="J10" s="64"/>
      <c r="K10" s="26">
        <v>7</v>
      </c>
      <c r="L10" s="27" t="s">
        <v>143</v>
      </c>
      <c r="M10" s="37">
        <f t="shared" si="0"/>
        <v>355000</v>
      </c>
      <c r="N10" s="28" t="s">
        <v>122</v>
      </c>
      <c r="P10" s="25">
        <v>355</v>
      </c>
      <c r="Q10" s="25">
        <v>355</v>
      </c>
    </row>
    <row r="11" spans="1:17" ht="23.25" customHeight="1">
      <c r="A11" s="56"/>
      <c r="B11" s="26">
        <v>8</v>
      </c>
      <c r="C11" s="27" t="s">
        <v>144</v>
      </c>
      <c r="D11" s="37">
        <f t="shared" si="1"/>
        <v>1133000</v>
      </c>
      <c r="E11" s="28" t="s">
        <v>122</v>
      </c>
      <c r="G11" s="25">
        <v>1133</v>
      </c>
      <c r="H11" s="25">
        <v>1133</v>
      </c>
      <c r="J11" s="65"/>
      <c r="K11" s="26">
        <v>8</v>
      </c>
      <c r="L11" s="27" t="s">
        <v>144</v>
      </c>
      <c r="M11" s="37">
        <f t="shared" si="0"/>
        <v>567000</v>
      </c>
      <c r="N11" s="28" t="s">
        <v>122</v>
      </c>
      <c r="P11" s="25">
        <v>567</v>
      </c>
      <c r="Q11" s="25">
        <v>567</v>
      </c>
    </row>
    <row r="12" spans="1:17" ht="23.25" customHeight="1">
      <c r="A12" s="55"/>
      <c r="B12" s="26">
        <v>9</v>
      </c>
      <c r="C12" s="27" t="s">
        <v>40</v>
      </c>
      <c r="D12" s="37">
        <f t="shared" si="1"/>
        <v>27000</v>
      </c>
      <c r="E12" s="28" t="s">
        <v>119</v>
      </c>
      <c r="G12" s="25">
        <v>27</v>
      </c>
      <c r="H12" s="25">
        <v>27</v>
      </c>
      <c r="J12" s="64"/>
      <c r="K12" s="26">
        <v>9</v>
      </c>
      <c r="L12" s="27" t="s">
        <v>40</v>
      </c>
      <c r="M12" s="37">
        <f t="shared" si="0"/>
        <v>13000</v>
      </c>
      <c r="N12" s="28" t="s">
        <v>119</v>
      </c>
      <c r="P12" s="25">
        <v>13</v>
      </c>
      <c r="Q12" s="25">
        <v>13</v>
      </c>
    </row>
    <row r="13" spans="1:17" ht="23.25" customHeight="1">
      <c r="A13" s="56"/>
      <c r="B13" s="26">
        <v>9</v>
      </c>
      <c r="C13" s="27" t="s">
        <v>41</v>
      </c>
      <c r="D13" s="37">
        <f t="shared" si="1"/>
        <v>27000</v>
      </c>
      <c r="E13" s="28" t="s">
        <v>119</v>
      </c>
      <c r="G13" s="25">
        <v>27</v>
      </c>
      <c r="H13" s="25">
        <v>27</v>
      </c>
      <c r="J13" s="65"/>
      <c r="K13" s="26">
        <v>9</v>
      </c>
      <c r="L13" s="27" t="s">
        <v>41</v>
      </c>
      <c r="M13" s="37">
        <f t="shared" si="0"/>
        <v>13000</v>
      </c>
      <c r="N13" s="28" t="s">
        <v>119</v>
      </c>
      <c r="P13" s="25">
        <v>13</v>
      </c>
      <c r="Q13" s="25">
        <v>13</v>
      </c>
    </row>
    <row r="14" spans="1:17" ht="23.25" customHeight="1">
      <c r="A14" s="55"/>
      <c r="B14" s="26">
        <v>10</v>
      </c>
      <c r="C14" s="27" t="s">
        <v>132</v>
      </c>
      <c r="D14" s="37">
        <f t="shared" si="1"/>
        <v>320000</v>
      </c>
      <c r="E14" s="28" t="s">
        <v>122</v>
      </c>
      <c r="G14" s="25">
        <v>320</v>
      </c>
      <c r="H14" s="25">
        <v>320</v>
      </c>
      <c r="J14" s="64"/>
      <c r="K14" s="26">
        <v>10</v>
      </c>
      <c r="L14" s="27" t="s">
        <v>132</v>
      </c>
      <c r="M14" s="37">
        <f t="shared" si="0"/>
        <v>160000</v>
      </c>
      <c r="N14" s="28" t="s">
        <v>122</v>
      </c>
      <c r="P14" s="25">
        <v>160</v>
      </c>
      <c r="Q14" s="25">
        <v>160</v>
      </c>
    </row>
    <row r="15" spans="1:17" ht="23.25" customHeight="1">
      <c r="A15" s="55"/>
      <c r="B15" s="26">
        <v>11</v>
      </c>
      <c r="C15" s="27" t="s">
        <v>131</v>
      </c>
      <c r="D15" s="37">
        <f t="shared" si="1"/>
        <v>339000</v>
      </c>
      <c r="E15" s="28" t="s">
        <v>122</v>
      </c>
      <c r="G15" s="25">
        <v>339</v>
      </c>
      <c r="H15" s="25">
        <v>339</v>
      </c>
      <c r="J15" s="64"/>
      <c r="K15" s="26">
        <v>11</v>
      </c>
      <c r="L15" s="27" t="s">
        <v>131</v>
      </c>
      <c r="M15" s="37">
        <f t="shared" si="0"/>
        <v>169000</v>
      </c>
      <c r="N15" s="28" t="s">
        <v>122</v>
      </c>
      <c r="P15" s="25">
        <v>169</v>
      </c>
      <c r="Q15" s="25">
        <v>169</v>
      </c>
    </row>
    <row r="16" spans="1:17" ht="23.25" customHeight="1">
      <c r="A16" s="55"/>
      <c r="B16" s="26">
        <v>12</v>
      </c>
      <c r="C16" s="27" t="s">
        <v>130</v>
      </c>
      <c r="D16" s="37">
        <f t="shared" si="1"/>
        <v>311000</v>
      </c>
      <c r="E16" s="28" t="s">
        <v>122</v>
      </c>
      <c r="G16" s="25">
        <v>311</v>
      </c>
      <c r="H16" s="25">
        <v>311</v>
      </c>
      <c r="J16" s="64"/>
      <c r="K16" s="26">
        <v>12</v>
      </c>
      <c r="L16" s="27" t="s">
        <v>130</v>
      </c>
      <c r="M16" s="37">
        <f t="shared" si="0"/>
        <v>156000</v>
      </c>
      <c r="N16" s="28" t="s">
        <v>122</v>
      </c>
      <c r="P16" s="25">
        <v>156</v>
      </c>
      <c r="Q16" s="25">
        <v>156</v>
      </c>
    </row>
    <row r="17" spans="1:17" ht="23.25" customHeight="1">
      <c r="A17" s="55"/>
      <c r="B17" s="26">
        <v>13</v>
      </c>
      <c r="C17" s="27" t="s">
        <v>129</v>
      </c>
      <c r="D17" s="37">
        <f t="shared" si="1"/>
        <v>137000</v>
      </c>
      <c r="E17" s="28" t="s">
        <v>122</v>
      </c>
      <c r="G17" s="25">
        <v>137</v>
      </c>
      <c r="H17" s="25">
        <v>137</v>
      </c>
      <c r="J17" s="64"/>
      <c r="K17" s="26">
        <v>13</v>
      </c>
      <c r="L17" s="27" t="s">
        <v>129</v>
      </c>
      <c r="M17" s="37">
        <f t="shared" si="0"/>
        <v>68000</v>
      </c>
      <c r="N17" s="28" t="s">
        <v>122</v>
      </c>
      <c r="P17" s="25">
        <v>68</v>
      </c>
      <c r="Q17" s="25">
        <v>68</v>
      </c>
    </row>
    <row r="18" spans="1:17" ht="23.25" customHeight="1">
      <c r="A18" s="55"/>
      <c r="B18" s="26">
        <v>14</v>
      </c>
      <c r="C18" s="27" t="s">
        <v>128</v>
      </c>
      <c r="D18" s="37">
        <f t="shared" si="1"/>
        <v>508000</v>
      </c>
      <c r="E18" s="28" t="s">
        <v>122</v>
      </c>
      <c r="G18" s="25">
        <v>508</v>
      </c>
      <c r="H18" s="25">
        <v>508</v>
      </c>
      <c r="J18" s="64"/>
      <c r="K18" s="26">
        <v>14</v>
      </c>
      <c r="L18" s="27" t="s">
        <v>128</v>
      </c>
      <c r="M18" s="37">
        <f t="shared" si="0"/>
        <v>254000</v>
      </c>
      <c r="N18" s="28" t="s">
        <v>122</v>
      </c>
      <c r="P18" s="25">
        <v>254</v>
      </c>
      <c r="Q18" s="25">
        <v>254</v>
      </c>
    </row>
    <row r="19" spans="1:17" ht="23.25" customHeight="1">
      <c r="A19" s="55"/>
      <c r="B19" s="26">
        <v>15</v>
      </c>
      <c r="C19" s="27" t="s">
        <v>127</v>
      </c>
      <c r="D19" s="37">
        <f t="shared" si="1"/>
        <v>204000</v>
      </c>
      <c r="E19" s="28" t="s">
        <v>122</v>
      </c>
      <c r="G19" s="25">
        <v>204</v>
      </c>
      <c r="H19" s="25">
        <v>204</v>
      </c>
      <c r="J19" s="64"/>
      <c r="K19" s="26">
        <v>15</v>
      </c>
      <c r="L19" s="27" t="s">
        <v>127</v>
      </c>
      <c r="M19" s="37">
        <f t="shared" si="0"/>
        <v>102000</v>
      </c>
      <c r="N19" s="28" t="s">
        <v>122</v>
      </c>
      <c r="P19" s="25">
        <v>102</v>
      </c>
      <c r="Q19" s="25">
        <v>102</v>
      </c>
    </row>
    <row r="20" spans="1:17" ht="23.25" customHeight="1">
      <c r="A20" s="55"/>
      <c r="B20" s="26">
        <v>16</v>
      </c>
      <c r="C20" s="27" t="s">
        <v>126</v>
      </c>
      <c r="D20" s="37">
        <f t="shared" si="1"/>
        <v>148000</v>
      </c>
      <c r="E20" s="28" t="s">
        <v>122</v>
      </c>
      <c r="G20" s="25">
        <v>148</v>
      </c>
      <c r="H20" s="25">
        <v>148</v>
      </c>
      <c r="J20" s="64"/>
      <c r="K20" s="26">
        <v>16</v>
      </c>
      <c r="L20" s="27" t="s">
        <v>126</v>
      </c>
      <c r="M20" s="37">
        <f t="shared" si="0"/>
        <v>74000</v>
      </c>
      <c r="N20" s="28" t="s">
        <v>122</v>
      </c>
      <c r="P20" s="25">
        <v>74</v>
      </c>
      <c r="Q20" s="25">
        <v>74</v>
      </c>
    </row>
    <row r="21" spans="1:17" s="30" customFormat="1" ht="23.25" customHeight="1" outlineLevel="1">
      <c r="A21" s="55"/>
      <c r="B21" s="26">
        <v>17</v>
      </c>
      <c r="C21" s="27"/>
      <c r="D21" s="37" t="s">
        <v>147</v>
      </c>
      <c r="E21" s="28"/>
      <c r="F21" s="25"/>
      <c r="G21" s="25" t="s">
        <v>147</v>
      </c>
      <c r="H21" s="25" t="s">
        <v>147</v>
      </c>
      <c r="I21" s="25"/>
      <c r="J21" s="64"/>
      <c r="K21" s="26">
        <v>17</v>
      </c>
      <c r="L21" s="27" t="s">
        <v>125</v>
      </c>
      <c r="M21" s="37">
        <f t="shared" si="0"/>
        <v>282000</v>
      </c>
      <c r="N21" s="19" t="s">
        <v>122</v>
      </c>
      <c r="O21" s="25"/>
      <c r="P21" s="25">
        <v>282</v>
      </c>
      <c r="Q21" s="25">
        <v>282</v>
      </c>
    </row>
    <row r="22" spans="1:17" s="31" customFormat="1" ht="23.25" customHeight="1" outlineLevel="1">
      <c r="A22" s="57"/>
      <c r="B22" s="26">
        <v>18</v>
      </c>
      <c r="C22" s="27" t="s">
        <v>31</v>
      </c>
      <c r="D22" s="37">
        <f t="shared" ref="D22:D38" si="2">ROUND(G22*1000,0)</f>
        <v>33000</v>
      </c>
      <c r="E22" s="28" t="s">
        <v>122</v>
      </c>
      <c r="G22" s="25">
        <v>33</v>
      </c>
      <c r="H22" s="31">
        <v>33</v>
      </c>
      <c r="J22" s="66"/>
      <c r="K22" s="26">
        <v>18</v>
      </c>
      <c r="L22" s="27" t="s">
        <v>31</v>
      </c>
      <c r="M22" s="37">
        <f t="shared" si="0"/>
        <v>16000</v>
      </c>
      <c r="N22" s="28" t="s">
        <v>122</v>
      </c>
      <c r="P22" s="25">
        <v>16</v>
      </c>
      <c r="Q22" s="25">
        <v>16</v>
      </c>
    </row>
    <row r="23" spans="1:17" ht="23.25" customHeight="1">
      <c r="A23" s="58"/>
      <c r="B23" s="26">
        <v>19</v>
      </c>
      <c r="C23" s="27" t="s">
        <v>124</v>
      </c>
      <c r="D23" s="37">
        <f t="shared" si="2"/>
        <v>475000</v>
      </c>
      <c r="E23" s="28" t="s">
        <v>122</v>
      </c>
      <c r="G23" s="25">
        <v>475</v>
      </c>
      <c r="H23" s="25">
        <v>475</v>
      </c>
      <c r="J23" s="67"/>
      <c r="K23" s="26">
        <v>19</v>
      </c>
      <c r="L23" s="27" t="s">
        <v>124</v>
      </c>
      <c r="M23" s="37">
        <f t="shared" si="0"/>
        <v>237000</v>
      </c>
      <c r="N23" s="28" t="s">
        <v>122</v>
      </c>
      <c r="P23" s="31">
        <v>237</v>
      </c>
      <c r="Q23" s="31">
        <v>237</v>
      </c>
    </row>
    <row r="24" spans="1:17" ht="23.25" customHeight="1">
      <c r="A24" s="56"/>
      <c r="B24" s="26">
        <v>20</v>
      </c>
      <c r="C24" s="27" t="s">
        <v>123</v>
      </c>
      <c r="D24" s="37">
        <f t="shared" si="2"/>
        <v>638000</v>
      </c>
      <c r="E24" s="28" t="s">
        <v>122</v>
      </c>
      <c r="G24" s="25">
        <v>638</v>
      </c>
      <c r="H24" s="25">
        <v>638</v>
      </c>
      <c r="J24" s="65"/>
      <c r="K24" s="26">
        <v>20</v>
      </c>
      <c r="L24" s="27" t="s">
        <v>123</v>
      </c>
      <c r="M24" s="37">
        <f t="shared" si="0"/>
        <v>319000</v>
      </c>
      <c r="N24" s="28" t="s">
        <v>122</v>
      </c>
      <c r="P24" s="25">
        <v>319</v>
      </c>
      <c r="Q24" s="25">
        <v>319</v>
      </c>
    </row>
    <row r="25" spans="1:17" ht="23.25" customHeight="1">
      <c r="A25" s="55"/>
      <c r="B25" s="26">
        <v>21</v>
      </c>
      <c r="C25" s="27" t="s">
        <v>34</v>
      </c>
      <c r="D25" s="37">
        <f t="shared" si="2"/>
        <v>38000</v>
      </c>
      <c r="E25" s="28" t="s">
        <v>119</v>
      </c>
      <c r="G25" s="25">
        <v>38</v>
      </c>
      <c r="H25" s="25">
        <v>38</v>
      </c>
      <c r="J25" s="64"/>
      <c r="K25" s="26">
        <v>21</v>
      </c>
      <c r="L25" s="27" t="s">
        <v>34</v>
      </c>
      <c r="M25" s="37">
        <f t="shared" si="0"/>
        <v>19000</v>
      </c>
      <c r="N25" s="28" t="s">
        <v>119</v>
      </c>
      <c r="P25" s="25">
        <v>19</v>
      </c>
      <c r="Q25" s="25">
        <v>19</v>
      </c>
    </row>
    <row r="26" spans="1:17" ht="23.25" customHeight="1">
      <c r="A26" s="55"/>
      <c r="B26" s="26">
        <v>22</v>
      </c>
      <c r="C26" s="27" t="s">
        <v>35</v>
      </c>
      <c r="D26" s="37">
        <f t="shared" si="2"/>
        <v>40000</v>
      </c>
      <c r="E26" s="28" t="s">
        <v>119</v>
      </c>
      <c r="G26" s="25">
        <v>40</v>
      </c>
      <c r="H26" s="25">
        <v>40</v>
      </c>
      <c r="J26" s="64"/>
      <c r="K26" s="26">
        <v>22</v>
      </c>
      <c r="L26" s="27" t="s">
        <v>35</v>
      </c>
      <c r="M26" s="37">
        <f t="shared" si="0"/>
        <v>20000</v>
      </c>
      <c r="N26" s="28" t="s">
        <v>119</v>
      </c>
      <c r="P26" s="25">
        <v>20</v>
      </c>
      <c r="Q26" s="25">
        <v>20</v>
      </c>
    </row>
    <row r="27" spans="1:17" ht="23.25" customHeight="1">
      <c r="A27" s="55"/>
      <c r="B27" s="26">
        <v>23</v>
      </c>
      <c r="C27" s="27" t="s">
        <v>36</v>
      </c>
      <c r="D27" s="37">
        <f t="shared" si="2"/>
        <v>38000</v>
      </c>
      <c r="E27" s="28" t="s">
        <v>119</v>
      </c>
      <c r="G27" s="25">
        <v>38</v>
      </c>
      <c r="H27" s="25">
        <v>38</v>
      </c>
      <c r="J27" s="64"/>
      <c r="K27" s="26">
        <v>23</v>
      </c>
      <c r="L27" s="27" t="s">
        <v>36</v>
      </c>
      <c r="M27" s="37">
        <f t="shared" si="0"/>
        <v>19000</v>
      </c>
      <c r="N27" s="28" t="s">
        <v>119</v>
      </c>
      <c r="P27" s="25">
        <v>19</v>
      </c>
      <c r="Q27" s="25">
        <v>19</v>
      </c>
    </row>
    <row r="28" spans="1:17" ht="23.25" customHeight="1">
      <c r="A28" s="55"/>
      <c r="B28" s="26">
        <v>24</v>
      </c>
      <c r="C28" s="27" t="s">
        <v>121</v>
      </c>
      <c r="D28" s="37">
        <f t="shared" si="2"/>
        <v>48000</v>
      </c>
      <c r="E28" s="28" t="s">
        <v>119</v>
      </c>
      <c r="G28" s="25">
        <v>48</v>
      </c>
      <c r="H28" s="25">
        <v>48</v>
      </c>
      <c r="J28" s="64"/>
      <c r="K28" s="26">
        <v>24</v>
      </c>
      <c r="L28" s="27" t="s">
        <v>121</v>
      </c>
      <c r="M28" s="37">
        <f t="shared" si="0"/>
        <v>24000</v>
      </c>
      <c r="N28" s="28" t="s">
        <v>119</v>
      </c>
      <c r="P28" s="25">
        <v>24</v>
      </c>
      <c r="Q28" s="25">
        <v>24</v>
      </c>
    </row>
    <row r="29" spans="1:17" ht="23.25" customHeight="1">
      <c r="A29" s="55"/>
      <c r="B29" s="26">
        <v>25</v>
      </c>
      <c r="C29" s="27" t="s">
        <v>120</v>
      </c>
      <c r="D29" s="37">
        <f t="shared" si="2"/>
        <v>43000</v>
      </c>
      <c r="E29" s="28" t="s">
        <v>119</v>
      </c>
      <c r="G29" s="25">
        <v>43</v>
      </c>
      <c r="H29" s="25">
        <v>43</v>
      </c>
      <c r="J29" s="64"/>
      <c r="K29" s="26">
        <v>25</v>
      </c>
      <c r="L29" s="27" t="s">
        <v>120</v>
      </c>
      <c r="M29" s="37">
        <f t="shared" si="0"/>
        <v>21000</v>
      </c>
      <c r="N29" s="28" t="s">
        <v>119</v>
      </c>
      <c r="P29" s="25">
        <v>21</v>
      </c>
      <c r="Q29" s="25">
        <v>21</v>
      </c>
    </row>
    <row r="30" spans="1:17" ht="23.25" customHeight="1">
      <c r="A30" s="55"/>
      <c r="B30" s="26">
        <v>26</v>
      </c>
      <c r="C30" s="27" t="s">
        <v>39</v>
      </c>
      <c r="D30" s="37">
        <f t="shared" si="2"/>
        <v>36000</v>
      </c>
      <c r="E30" s="28" t="s">
        <v>119</v>
      </c>
      <c r="G30" s="25">
        <v>36</v>
      </c>
      <c r="H30" s="25">
        <v>36</v>
      </c>
      <c r="J30" s="64"/>
      <c r="K30" s="26">
        <v>26</v>
      </c>
      <c r="L30" s="27" t="s">
        <v>39</v>
      </c>
      <c r="M30" s="37">
        <f t="shared" si="0"/>
        <v>18000</v>
      </c>
      <c r="N30" s="28" t="s">
        <v>119</v>
      </c>
      <c r="P30" s="25">
        <v>18</v>
      </c>
      <c r="Q30" s="25">
        <v>18</v>
      </c>
    </row>
    <row r="31" spans="1:17" ht="23.25" customHeight="1">
      <c r="A31" s="55"/>
      <c r="B31" s="26">
        <v>27</v>
      </c>
      <c r="C31" s="32" t="s">
        <v>42</v>
      </c>
      <c r="D31" s="37">
        <f t="shared" si="2"/>
        <v>37000</v>
      </c>
      <c r="E31" s="28" t="s">
        <v>119</v>
      </c>
      <c r="G31" s="25">
        <v>37</v>
      </c>
      <c r="H31" s="25">
        <v>37</v>
      </c>
      <c r="J31" s="64"/>
      <c r="K31" s="26">
        <v>27</v>
      </c>
      <c r="L31" s="32" t="s">
        <v>42</v>
      </c>
      <c r="M31" s="37">
        <f t="shared" si="0"/>
        <v>19000</v>
      </c>
      <c r="N31" s="28" t="s">
        <v>119</v>
      </c>
      <c r="P31" s="25">
        <v>19</v>
      </c>
      <c r="Q31" s="25">
        <v>19</v>
      </c>
    </row>
    <row r="32" spans="1:17" ht="23.25" customHeight="1">
      <c r="A32" s="55"/>
      <c r="B32" s="26">
        <v>28</v>
      </c>
      <c r="C32" s="32" t="s">
        <v>46</v>
      </c>
      <c r="D32" s="37">
        <f t="shared" si="2"/>
        <v>35000</v>
      </c>
      <c r="E32" s="28" t="s">
        <v>119</v>
      </c>
      <c r="G32" s="25">
        <v>35</v>
      </c>
      <c r="H32" s="25">
        <v>35</v>
      </c>
      <c r="J32" s="64"/>
      <c r="K32" s="26">
        <v>28</v>
      </c>
      <c r="L32" s="32" t="s">
        <v>46</v>
      </c>
      <c r="M32" s="37">
        <f t="shared" si="0"/>
        <v>18000</v>
      </c>
      <c r="N32" s="28" t="s">
        <v>119</v>
      </c>
      <c r="P32" s="25">
        <v>18</v>
      </c>
      <c r="Q32" s="25">
        <v>18</v>
      </c>
    </row>
    <row r="33" spans="1:17" ht="23.25" customHeight="1">
      <c r="A33" s="55"/>
      <c r="B33" s="26">
        <v>27</v>
      </c>
      <c r="C33" s="32" t="s">
        <v>43</v>
      </c>
      <c r="D33" s="37">
        <f t="shared" si="2"/>
        <v>37000</v>
      </c>
      <c r="E33" s="28" t="s">
        <v>119</v>
      </c>
      <c r="G33" s="25">
        <v>37</v>
      </c>
      <c r="H33" s="25">
        <v>37</v>
      </c>
      <c r="J33" s="64"/>
      <c r="K33" s="26">
        <v>27</v>
      </c>
      <c r="L33" s="32" t="s">
        <v>43</v>
      </c>
      <c r="M33" s="37">
        <f t="shared" si="0"/>
        <v>19000</v>
      </c>
      <c r="N33" s="28" t="s">
        <v>119</v>
      </c>
      <c r="P33" s="25">
        <v>19</v>
      </c>
      <c r="Q33" s="25">
        <v>19</v>
      </c>
    </row>
    <row r="34" spans="1:17" ht="23.25" customHeight="1">
      <c r="A34" s="55"/>
      <c r="B34" s="26">
        <v>28</v>
      </c>
      <c r="C34" s="32" t="s">
        <v>47</v>
      </c>
      <c r="D34" s="37">
        <f t="shared" si="2"/>
        <v>35000</v>
      </c>
      <c r="E34" s="28" t="s">
        <v>119</v>
      </c>
      <c r="G34" s="25">
        <v>35</v>
      </c>
      <c r="H34" s="25">
        <v>35</v>
      </c>
      <c r="J34" s="64"/>
      <c r="K34" s="26">
        <v>28</v>
      </c>
      <c r="L34" s="32" t="s">
        <v>47</v>
      </c>
      <c r="M34" s="37">
        <f t="shared" si="0"/>
        <v>18000</v>
      </c>
      <c r="N34" s="28" t="s">
        <v>119</v>
      </c>
      <c r="P34" s="25">
        <v>18</v>
      </c>
      <c r="Q34" s="25">
        <v>18</v>
      </c>
    </row>
    <row r="35" spans="1:17" ht="23.25" customHeight="1">
      <c r="A35" s="55"/>
      <c r="B35" s="26">
        <v>27</v>
      </c>
      <c r="C35" s="32" t="s">
        <v>44</v>
      </c>
      <c r="D35" s="37">
        <f t="shared" si="2"/>
        <v>37000</v>
      </c>
      <c r="E35" s="28" t="s">
        <v>119</v>
      </c>
      <c r="G35" s="25">
        <v>37</v>
      </c>
      <c r="H35" s="25">
        <v>37</v>
      </c>
      <c r="J35" s="64"/>
      <c r="K35" s="26">
        <v>27</v>
      </c>
      <c r="L35" s="32" t="s">
        <v>44</v>
      </c>
      <c r="M35" s="37">
        <f t="shared" si="0"/>
        <v>19000</v>
      </c>
      <c r="N35" s="28" t="s">
        <v>119</v>
      </c>
      <c r="P35" s="25">
        <v>19</v>
      </c>
      <c r="Q35" s="25">
        <v>19</v>
      </c>
    </row>
    <row r="36" spans="1:17" ht="23.25" customHeight="1">
      <c r="A36" s="55"/>
      <c r="B36" s="26">
        <v>28</v>
      </c>
      <c r="C36" s="32" t="s">
        <v>48</v>
      </c>
      <c r="D36" s="37">
        <f t="shared" si="2"/>
        <v>35000</v>
      </c>
      <c r="E36" s="28" t="s">
        <v>119</v>
      </c>
      <c r="G36" s="25">
        <v>35</v>
      </c>
      <c r="H36" s="25">
        <v>35</v>
      </c>
      <c r="J36" s="64"/>
      <c r="K36" s="26">
        <v>28</v>
      </c>
      <c r="L36" s="32" t="s">
        <v>48</v>
      </c>
      <c r="M36" s="37">
        <f t="shared" si="0"/>
        <v>18000</v>
      </c>
      <c r="N36" s="28" t="s">
        <v>119</v>
      </c>
      <c r="P36" s="25">
        <v>18</v>
      </c>
      <c r="Q36" s="25">
        <v>18</v>
      </c>
    </row>
    <row r="37" spans="1:17" ht="23.25" customHeight="1">
      <c r="A37" s="55"/>
      <c r="B37" s="26">
        <v>27</v>
      </c>
      <c r="C37" s="32" t="s">
        <v>45</v>
      </c>
      <c r="D37" s="37">
        <f t="shared" si="2"/>
        <v>37000</v>
      </c>
      <c r="E37" s="28" t="s">
        <v>119</v>
      </c>
      <c r="G37" s="25">
        <v>37</v>
      </c>
      <c r="H37" s="25">
        <v>37</v>
      </c>
      <c r="J37" s="64"/>
      <c r="K37" s="26">
        <v>27</v>
      </c>
      <c r="L37" s="32" t="s">
        <v>45</v>
      </c>
      <c r="M37" s="37">
        <f t="shared" si="0"/>
        <v>19000</v>
      </c>
      <c r="N37" s="28" t="s">
        <v>119</v>
      </c>
      <c r="P37" s="25">
        <v>19</v>
      </c>
      <c r="Q37" s="25">
        <v>19</v>
      </c>
    </row>
    <row r="38" spans="1:17" ht="23.25" customHeight="1">
      <c r="A38" s="56"/>
      <c r="B38" s="26">
        <v>28</v>
      </c>
      <c r="C38" s="32" t="s">
        <v>49</v>
      </c>
      <c r="D38" s="37">
        <f t="shared" si="2"/>
        <v>35000</v>
      </c>
      <c r="E38" s="28" t="s">
        <v>119</v>
      </c>
      <c r="G38" s="25">
        <v>35</v>
      </c>
      <c r="H38" s="25">
        <v>35</v>
      </c>
      <c r="J38" s="65"/>
      <c r="K38" s="26">
        <v>28</v>
      </c>
      <c r="L38" s="32" t="s">
        <v>49</v>
      </c>
      <c r="M38" s="37">
        <f t="shared" si="0"/>
        <v>18000</v>
      </c>
      <c r="N38" s="42" t="s">
        <v>119</v>
      </c>
      <c r="P38" s="25">
        <v>18</v>
      </c>
      <c r="Q38" s="25">
        <v>18</v>
      </c>
    </row>
  </sheetData>
  <sheetProtection algorithmName="SHA-512" hashValue="mgcvfF90EH6jbIrPFP/Re5N5Si1aAD9Vy/FHkqIl98Zom20GLbj6nlvE3ZAKzdlizO8qE8YHBimbHEdnm9FoRw==" saltValue="c6+wgjekRWUdMXRhGH18kA==" spinCount="100000" sheet="1" objects="1" scenarios="1"/>
  <phoneticPr fontId="1"/>
  <printOptions horizontalCentered="1"/>
  <pageMargins left="0.23622047244094491" right="0.23622047244094491" top="0.78740157480314965" bottom="0.19685039370078741" header="0.31496062992125984" footer="0.31496062992125984"/>
  <pageSetup paperSize="9" scale="3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9F226-762C-4636-A2A6-B44C3DD2E6FD}">
  <sheetPr>
    <tabColor rgb="FFFFFF00"/>
  </sheetPr>
  <dimension ref="A1:AK24"/>
  <sheetViews>
    <sheetView view="pageBreakPreview" zoomScale="55" zoomScaleNormal="85" zoomScaleSheetLayoutView="55" workbookViewId="0">
      <pane ySplit="3" topLeftCell="A11" activePane="bottomLeft" state="frozen"/>
      <selection activeCell="F32" sqref="F32"/>
      <selection pane="bottomLeft" activeCell="F32" sqref="F32"/>
    </sheetView>
  </sheetViews>
  <sheetFormatPr defaultColWidth="9" defaultRowHeight="17.399999999999999"/>
  <cols>
    <col min="1" max="1" width="2.09765625" style="5" customWidth="1"/>
    <col min="2" max="2" width="4.3984375" style="5" customWidth="1"/>
    <col min="3" max="3" width="29.8984375" style="5" bestFit="1" customWidth="1"/>
    <col min="4" max="11" width="8.5" style="5" customWidth="1"/>
    <col min="12" max="12" width="8.5" style="4" customWidth="1"/>
    <col min="13" max="37" width="8.5" style="5" customWidth="1"/>
    <col min="38" max="40" width="8.19921875" style="5" customWidth="1"/>
    <col min="41" max="41" width="6.59765625" style="5" customWidth="1"/>
    <col min="42" max="44" width="6.3984375" style="5" customWidth="1"/>
    <col min="45" max="16384" width="9" style="5"/>
  </cols>
  <sheetData>
    <row r="1" spans="1:37" ht="24.75" customHeight="1"/>
    <row r="2" spans="1:37" ht="24.75" customHeight="1" thickBot="1">
      <c r="A2" s="6" t="s">
        <v>98</v>
      </c>
      <c r="L2" s="5"/>
    </row>
    <row r="3" spans="1:37" ht="24.75" customHeight="1" thickBot="1">
      <c r="B3" s="12"/>
      <c r="C3" s="13" t="s">
        <v>66</v>
      </c>
      <c r="D3" s="407" t="s">
        <v>74</v>
      </c>
      <c r="E3" s="408"/>
      <c r="F3" s="408"/>
      <c r="G3" s="408"/>
      <c r="H3" s="408"/>
      <c r="I3" s="408"/>
      <c r="J3" s="408"/>
      <c r="K3" s="408"/>
      <c r="L3" s="408"/>
      <c r="M3" s="408"/>
      <c r="N3" s="408"/>
      <c r="O3" s="408"/>
      <c r="P3" s="408"/>
      <c r="Q3" s="408"/>
      <c r="R3" s="408"/>
      <c r="S3" s="408"/>
      <c r="T3" s="409"/>
      <c r="U3" s="408" t="s">
        <v>75</v>
      </c>
      <c r="V3" s="408"/>
      <c r="W3" s="408"/>
      <c r="X3" s="408"/>
      <c r="Y3" s="408"/>
      <c r="Z3" s="408"/>
      <c r="AA3" s="408"/>
      <c r="AB3" s="408"/>
      <c r="AC3" s="408"/>
      <c r="AD3" s="408"/>
      <c r="AE3" s="408"/>
      <c r="AF3" s="408"/>
      <c r="AG3" s="408"/>
      <c r="AH3" s="408"/>
      <c r="AI3" s="408"/>
      <c r="AJ3" s="408"/>
      <c r="AK3" s="409"/>
    </row>
    <row r="4" spans="1:37" ht="57.75" customHeight="1">
      <c r="B4" s="410" t="s">
        <v>11</v>
      </c>
      <c r="C4" s="14" t="s">
        <v>2</v>
      </c>
      <c r="D4" s="413" t="s">
        <v>135</v>
      </c>
      <c r="E4" s="414"/>
      <c r="F4" s="414"/>
      <c r="G4" s="414"/>
      <c r="H4" s="414"/>
      <c r="I4" s="414"/>
      <c r="J4" s="414"/>
      <c r="K4" s="414"/>
      <c r="L4" s="414"/>
      <c r="M4" s="414"/>
      <c r="N4" s="414"/>
      <c r="O4" s="414"/>
      <c r="P4" s="414"/>
      <c r="Q4" s="414"/>
      <c r="R4" s="414"/>
      <c r="S4" s="414"/>
      <c r="T4" s="415"/>
      <c r="U4" s="416" t="s">
        <v>160</v>
      </c>
      <c r="V4" s="416"/>
      <c r="W4" s="416"/>
      <c r="X4" s="416"/>
      <c r="Y4" s="416"/>
      <c r="Z4" s="416"/>
      <c r="AA4" s="416"/>
      <c r="AB4" s="416"/>
      <c r="AC4" s="416"/>
      <c r="AD4" s="416"/>
      <c r="AE4" s="416"/>
      <c r="AF4" s="416"/>
      <c r="AG4" s="416"/>
      <c r="AH4" s="416"/>
      <c r="AI4" s="416"/>
      <c r="AJ4" s="416"/>
      <c r="AK4" s="417"/>
    </row>
    <row r="5" spans="1:37" ht="126.75" customHeight="1">
      <c r="B5" s="411"/>
      <c r="C5" s="15" t="s">
        <v>3</v>
      </c>
      <c r="D5" s="418" t="s">
        <v>181</v>
      </c>
      <c r="E5" s="419"/>
      <c r="F5" s="419"/>
      <c r="G5" s="419"/>
      <c r="H5" s="419"/>
      <c r="I5" s="419"/>
      <c r="J5" s="419"/>
      <c r="K5" s="419"/>
      <c r="L5" s="419"/>
      <c r="M5" s="419"/>
      <c r="N5" s="419"/>
      <c r="O5" s="419"/>
      <c r="P5" s="419"/>
      <c r="Q5" s="419"/>
      <c r="R5" s="419"/>
      <c r="S5" s="419"/>
      <c r="T5" s="420"/>
      <c r="U5" s="421" t="s">
        <v>159</v>
      </c>
      <c r="V5" s="421"/>
      <c r="W5" s="421"/>
      <c r="X5" s="421"/>
      <c r="Y5" s="421"/>
      <c r="Z5" s="421"/>
      <c r="AA5" s="421"/>
      <c r="AB5" s="421"/>
      <c r="AC5" s="421"/>
      <c r="AD5" s="421"/>
      <c r="AE5" s="421"/>
      <c r="AF5" s="421"/>
      <c r="AG5" s="421"/>
      <c r="AH5" s="421"/>
      <c r="AI5" s="421"/>
      <c r="AJ5" s="421"/>
      <c r="AK5" s="422"/>
    </row>
    <row r="6" spans="1:37" ht="57.75" customHeight="1">
      <c r="B6" s="411"/>
      <c r="C6" s="15" t="s">
        <v>4</v>
      </c>
      <c r="D6" s="423" t="s">
        <v>101</v>
      </c>
      <c r="E6" s="424"/>
      <c r="F6" s="424"/>
      <c r="G6" s="424"/>
      <c r="H6" s="424"/>
      <c r="I6" s="424"/>
      <c r="J6" s="424"/>
      <c r="K6" s="424"/>
      <c r="L6" s="424"/>
      <c r="M6" s="424"/>
      <c r="N6" s="424"/>
      <c r="O6" s="424"/>
      <c r="P6" s="424"/>
      <c r="Q6" s="424"/>
      <c r="R6" s="424"/>
      <c r="S6" s="424"/>
      <c r="T6" s="425"/>
      <c r="U6" s="421" t="s">
        <v>99</v>
      </c>
      <c r="V6" s="421"/>
      <c r="W6" s="421"/>
      <c r="X6" s="421"/>
      <c r="Y6" s="421"/>
      <c r="Z6" s="421"/>
      <c r="AA6" s="421"/>
      <c r="AB6" s="421"/>
      <c r="AC6" s="421"/>
      <c r="AD6" s="421"/>
      <c r="AE6" s="421"/>
      <c r="AF6" s="421"/>
      <c r="AG6" s="421"/>
      <c r="AH6" s="421"/>
      <c r="AI6" s="421"/>
      <c r="AJ6" s="421"/>
      <c r="AK6" s="422"/>
    </row>
    <row r="7" spans="1:37" ht="57.75" customHeight="1">
      <c r="B7" s="411"/>
      <c r="C7" s="15" t="s">
        <v>57</v>
      </c>
      <c r="D7" s="423" t="s">
        <v>102</v>
      </c>
      <c r="E7" s="424"/>
      <c r="F7" s="424"/>
      <c r="G7" s="424"/>
      <c r="H7" s="424"/>
      <c r="I7" s="424"/>
      <c r="J7" s="424"/>
      <c r="K7" s="424"/>
      <c r="L7" s="424"/>
      <c r="M7" s="424"/>
      <c r="N7" s="424"/>
      <c r="O7" s="424"/>
      <c r="P7" s="424"/>
      <c r="Q7" s="424"/>
      <c r="R7" s="424"/>
      <c r="S7" s="424"/>
      <c r="T7" s="425"/>
      <c r="U7" s="421" t="s">
        <v>86</v>
      </c>
      <c r="V7" s="421"/>
      <c r="W7" s="421"/>
      <c r="X7" s="421"/>
      <c r="Y7" s="421"/>
      <c r="Z7" s="421"/>
      <c r="AA7" s="421"/>
      <c r="AB7" s="421"/>
      <c r="AC7" s="421"/>
      <c r="AD7" s="421"/>
      <c r="AE7" s="421"/>
      <c r="AF7" s="421"/>
      <c r="AG7" s="421"/>
      <c r="AH7" s="421"/>
      <c r="AI7" s="421"/>
      <c r="AJ7" s="421"/>
      <c r="AK7" s="422"/>
    </row>
    <row r="8" spans="1:37" ht="57.75" customHeight="1">
      <c r="B8" s="411"/>
      <c r="C8" s="15" t="s">
        <v>58</v>
      </c>
      <c r="D8" s="423" t="s">
        <v>103</v>
      </c>
      <c r="E8" s="424"/>
      <c r="F8" s="424"/>
      <c r="G8" s="424"/>
      <c r="H8" s="424"/>
      <c r="I8" s="424"/>
      <c r="J8" s="424"/>
      <c r="K8" s="424"/>
      <c r="L8" s="424"/>
      <c r="M8" s="424"/>
      <c r="N8" s="424"/>
      <c r="O8" s="424"/>
      <c r="P8" s="424"/>
      <c r="Q8" s="424"/>
      <c r="R8" s="424"/>
      <c r="S8" s="424"/>
      <c r="T8" s="425"/>
      <c r="U8" s="421" t="s">
        <v>175</v>
      </c>
      <c r="V8" s="421"/>
      <c r="W8" s="421"/>
      <c r="X8" s="421"/>
      <c r="Y8" s="421"/>
      <c r="Z8" s="421"/>
      <c r="AA8" s="421"/>
      <c r="AB8" s="421"/>
      <c r="AC8" s="421"/>
      <c r="AD8" s="421"/>
      <c r="AE8" s="421"/>
      <c r="AF8" s="421"/>
      <c r="AG8" s="421"/>
      <c r="AH8" s="421"/>
      <c r="AI8" s="421"/>
      <c r="AJ8" s="421"/>
      <c r="AK8" s="422"/>
    </row>
    <row r="9" spans="1:37" ht="57.75" customHeight="1">
      <c r="B9" s="411"/>
      <c r="C9" s="15" t="s">
        <v>59</v>
      </c>
      <c r="D9" s="423" t="s">
        <v>104</v>
      </c>
      <c r="E9" s="424"/>
      <c r="F9" s="424"/>
      <c r="G9" s="424"/>
      <c r="H9" s="424"/>
      <c r="I9" s="424"/>
      <c r="J9" s="424"/>
      <c r="K9" s="424"/>
      <c r="L9" s="424"/>
      <c r="M9" s="424"/>
      <c r="N9" s="424"/>
      <c r="O9" s="424"/>
      <c r="P9" s="424"/>
      <c r="Q9" s="424"/>
      <c r="R9" s="424"/>
      <c r="S9" s="424"/>
      <c r="T9" s="425"/>
      <c r="U9" s="421" t="s">
        <v>91</v>
      </c>
      <c r="V9" s="421"/>
      <c r="W9" s="421"/>
      <c r="X9" s="421"/>
      <c r="Y9" s="421"/>
      <c r="Z9" s="421"/>
      <c r="AA9" s="421"/>
      <c r="AB9" s="421"/>
      <c r="AC9" s="421"/>
      <c r="AD9" s="421"/>
      <c r="AE9" s="421"/>
      <c r="AF9" s="421"/>
      <c r="AG9" s="421"/>
      <c r="AH9" s="421"/>
      <c r="AI9" s="421"/>
      <c r="AJ9" s="421"/>
      <c r="AK9" s="422"/>
    </row>
    <row r="10" spans="1:37" ht="57.75" customHeight="1">
      <c r="B10" s="411"/>
      <c r="C10" s="15" t="s">
        <v>5</v>
      </c>
      <c r="D10" s="423" t="s">
        <v>180</v>
      </c>
      <c r="E10" s="424"/>
      <c r="F10" s="424"/>
      <c r="G10" s="424"/>
      <c r="H10" s="424"/>
      <c r="I10" s="424"/>
      <c r="J10" s="424"/>
      <c r="K10" s="424"/>
      <c r="L10" s="424"/>
      <c r="M10" s="424"/>
      <c r="N10" s="424"/>
      <c r="O10" s="424"/>
      <c r="P10" s="424"/>
      <c r="Q10" s="424"/>
      <c r="R10" s="424"/>
      <c r="S10" s="424"/>
      <c r="T10" s="425"/>
      <c r="U10" s="421" t="s">
        <v>76</v>
      </c>
      <c r="V10" s="421"/>
      <c r="W10" s="421"/>
      <c r="X10" s="421"/>
      <c r="Y10" s="421"/>
      <c r="Z10" s="421"/>
      <c r="AA10" s="421"/>
      <c r="AB10" s="421"/>
      <c r="AC10" s="421"/>
      <c r="AD10" s="421"/>
      <c r="AE10" s="421"/>
      <c r="AF10" s="421"/>
      <c r="AG10" s="421"/>
      <c r="AH10" s="421"/>
      <c r="AI10" s="421"/>
      <c r="AJ10" s="421"/>
      <c r="AK10" s="422"/>
    </row>
    <row r="11" spans="1:37" ht="57.75" customHeight="1">
      <c r="B11" s="411"/>
      <c r="C11" s="15" t="s">
        <v>6</v>
      </c>
      <c r="D11" s="423" t="s">
        <v>105</v>
      </c>
      <c r="E11" s="424"/>
      <c r="F11" s="424"/>
      <c r="G11" s="424"/>
      <c r="H11" s="424"/>
      <c r="I11" s="424"/>
      <c r="J11" s="424"/>
      <c r="K11" s="424"/>
      <c r="L11" s="424"/>
      <c r="M11" s="424"/>
      <c r="N11" s="424"/>
      <c r="O11" s="424"/>
      <c r="P11" s="424"/>
      <c r="Q11" s="424"/>
      <c r="R11" s="424"/>
      <c r="S11" s="424"/>
      <c r="T11" s="425"/>
      <c r="U11" s="421" t="s">
        <v>85</v>
      </c>
      <c r="V11" s="421"/>
      <c r="W11" s="421"/>
      <c r="X11" s="421"/>
      <c r="Y11" s="421"/>
      <c r="Z11" s="421"/>
      <c r="AA11" s="421"/>
      <c r="AB11" s="421"/>
      <c r="AC11" s="421"/>
      <c r="AD11" s="421"/>
      <c r="AE11" s="421"/>
      <c r="AF11" s="421"/>
      <c r="AG11" s="421"/>
      <c r="AH11" s="421"/>
      <c r="AI11" s="421"/>
      <c r="AJ11" s="421"/>
      <c r="AK11" s="422"/>
    </row>
    <row r="12" spans="1:37" ht="57.75" customHeight="1">
      <c r="B12" s="411"/>
      <c r="C12" s="15" t="s">
        <v>60</v>
      </c>
      <c r="D12" s="423" t="s">
        <v>106</v>
      </c>
      <c r="E12" s="424"/>
      <c r="F12" s="424"/>
      <c r="G12" s="424"/>
      <c r="H12" s="424"/>
      <c r="I12" s="424"/>
      <c r="J12" s="424"/>
      <c r="K12" s="424"/>
      <c r="L12" s="424"/>
      <c r="M12" s="424"/>
      <c r="N12" s="424"/>
      <c r="O12" s="424"/>
      <c r="P12" s="424"/>
      <c r="Q12" s="424"/>
      <c r="R12" s="424"/>
      <c r="S12" s="424"/>
      <c r="T12" s="425"/>
      <c r="U12" s="421" t="s">
        <v>82</v>
      </c>
      <c r="V12" s="421"/>
      <c r="W12" s="421"/>
      <c r="X12" s="421"/>
      <c r="Y12" s="421"/>
      <c r="Z12" s="421"/>
      <c r="AA12" s="421"/>
      <c r="AB12" s="421"/>
      <c r="AC12" s="421"/>
      <c r="AD12" s="421"/>
      <c r="AE12" s="421"/>
      <c r="AF12" s="421"/>
      <c r="AG12" s="421"/>
      <c r="AH12" s="421"/>
      <c r="AI12" s="421"/>
      <c r="AJ12" s="421"/>
      <c r="AK12" s="422"/>
    </row>
    <row r="13" spans="1:37" ht="134.25" customHeight="1">
      <c r="B13" s="411"/>
      <c r="C13" s="15" t="s">
        <v>13</v>
      </c>
      <c r="D13" s="423" t="s">
        <v>107</v>
      </c>
      <c r="E13" s="424"/>
      <c r="F13" s="424"/>
      <c r="G13" s="424"/>
      <c r="H13" s="424"/>
      <c r="I13" s="424"/>
      <c r="J13" s="424"/>
      <c r="K13" s="424"/>
      <c r="L13" s="424"/>
      <c r="M13" s="424"/>
      <c r="N13" s="424"/>
      <c r="O13" s="424"/>
      <c r="P13" s="424"/>
      <c r="Q13" s="424"/>
      <c r="R13" s="424"/>
      <c r="S13" s="424"/>
      <c r="T13" s="425"/>
      <c r="U13" s="421" t="s">
        <v>165</v>
      </c>
      <c r="V13" s="421"/>
      <c r="W13" s="421"/>
      <c r="X13" s="421"/>
      <c r="Y13" s="421"/>
      <c r="Z13" s="421"/>
      <c r="AA13" s="421"/>
      <c r="AB13" s="421"/>
      <c r="AC13" s="421"/>
      <c r="AD13" s="421"/>
      <c r="AE13" s="421"/>
      <c r="AF13" s="421"/>
      <c r="AG13" s="421"/>
      <c r="AH13" s="421"/>
      <c r="AI13" s="421"/>
      <c r="AJ13" s="421"/>
      <c r="AK13" s="422"/>
    </row>
    <row r="14" spans="1:37" ht="57.75" customHeight="1">
      <c r="B14" s="411"/>
      <c r="C14" s="15" t="s">
        <v>50</v>
      </c>
      <c r="D14" s="423" t="s">
        <v>108</v>
      </c>
      <c r="E14" s="424"/>
      <c r="F14" s="424"/>
      <c r="G14" s="424"/>
      <c r="H14" s="424"/>
      <c r="I14" s="424"/>
      <c r="J14" s="424"/>
      <c r="K14" s="424"/>
      <c r="L14" s="424"/>
      <c r="M14" s="424"/>
      <c r="N14" s="424"/>
      <c r="O14" s="424"/>
      <c r="P14" s="424"/>
      <c r="Q14" s="424"/>
      <c r="R14" s="424"/>
      <c r="S14" s="424"/>
      <c r="T14" s="425"/>
      <c r="U14" s="421" t="s">
        <v>92</v>
      </c>
      <c r="V14" s="421"/>
      <c r="W14" s="421"/>
      <c r="X14" s="421"/>
      <c r="Y14" s="421"/>
      <c r="Z14" s="421"/>
      <c r="AA14" s="421"/>
      <c r="AB14" s="421"/>
      <c r="AC14" s="421"/>
      <c r="AD14" s="421"/>
      <c r="AE14" s="421"/>
      <c r="AF14" s="421"/>
      <c r="AG14" s="421"/>
      <c r="AH14" s="421"/>
      <c r="AI14" s="421"/>
      <c r="AJ14" s="421"/>
      <c r="AK14" s="422"/>
    </row>
    <row r="15" spans="1:37" ht="57.75" customHeight="1">
      <c r="B15" s="411"/>
      <c r="C15" s="15" t="s">
        <v>51</v>
      </c>
      <c r="D15" s="423" t="s">
        <v>109</v>
      </c>
      <c r="E15" s="424"/>
      <c r="F15" s="424"/>
      <c r="G15" s="424"/>
      <c r="H15" s="424"/>
      <c r="I15" s="424"/>
      <c r="J15" s="424"/>
      <c r="K15" s="424"/>
      <c r="L15" s="424"/>
      <c r="M15" s="424"/>
      <c r="N15" s="424"/>
      <c r="O15" s="424"/>
      <c r="P15" s="424"/>
      <c r="Q15" s="424"/>
      <c r="R15" s="424"/>
      <c r="S15" s="424"/>
      <c r="T15" s="425"/>
      <c r="U15" s="421" t="s">
        <v>89</v>
      </c>
      <c r="V15" s="421"/>
      <c r="W15" s="421"/>
      <c r="X15" s="421"/>
      <c r="Y15" s="421"/>
      <c r="Z15" s="421"/>
      <c r="AA15" s="421"/>
      <c r="AB15" s="421"/>
      <c r="AC15" s="421"/>
      <c r="AD15" s="421"/>
      <c r="AE15" s="421"/>
      <c r="AF15" s="421"/>
      <c r="AG15" s="421"/>
      <c r="AH15" s="421"/>
      <c r="AI15" s="421"/>
      <c r="AJ15" s="421"/>
      <c r="AK15" s="422"/>
    </row>
    <row r="16" spans="1:37" ht="57.75" customHeight="1">
      <c r="B16" s="411"/>
      <c r="C16" s="15" t="s">
        <v>52</v>
      </c>
      <c r="D16" s="423" t="s">
        <v>110</v>
      </c>
      <c r="E16" s="424"/>
      <c r="F16" s="424"/>
      <c r="G16" s="424"/>
      <c r="H16" s="424"/>
      <c r="I16" s="424"/>
      <c r="J16" s="424"/>
      <c r="K16" s="424"/>
      <c r="L16" s="424"/>
      <c r="M16" s="424"/>
      <c r="N16" s="424"/>
      <c r="O16" s="424"/>
      <c r="P16" s="424"/>
      <c r="Q16" s="424"/>
      <c r="R16" s="424"/>
      <c r="S16" s="424"/>
      <c r="T16" s="425"/>
      <c r="U16" s="421" t="s">
        <v>90</v>
      </c>
      <c r="V16" s="421"/>
      <c r="W16" s="421"/>
      <c r="X16" s="421"/>
      <c r="Y16" s="421"/>
      <c r="Z16" s="421"/>
      <c r="AA16" s="421"/>
      <c r="AB16" s="421"/>
      <c r="AC16" s="421"/>
      <c r="AD16" s="421"/>
      <c r="AE16" s="421"/>
      <c r="AF16" s="421"/>
      <c r="AG16" s="421"/>
      <c r="AH16" s="421"/>
      <c r="AI16" s="421"/>
      <c r="AJ16" s="421"/>
      <c r="AK16" s="422"/>
    </row>
    <row r="17" spans="2:37" ht="57.75" customHeight="1">
      <c r="B17" s="411"/>
      <c r="C17" s="15" t="s">
        <v>7</v>
      </c>
      <c r="D17" s="423" t="s">
        <v>111</v>
      </c>
      <c r="E17" s="424"/>
      <c r="F17" s="424"/>
      <c r="G17" s="424"/>
      <c r="H17" s="424"/>
      <c r="I17" s="424"/>
      <c r="J17" s="424"/>
      <c r="K17" s="424"/>
      <c r="L17" s="424"/>
      <c r="M17" s="424"/>
      <c r="N17" s="424"/>
      <c r="O17" s="424"/>
      <c r="P17" s="424"/>
      <c r="Q17" s="424"/>
      <c r="R17" s="424"/>
      <c r="S17" s="424"/>
      <c r="T17" s="425"/>
      <c r="U17" s="421" t="s">
        <v>88</v>
      </c>
      <c r="V17" s="421"/>
      <c r="W17" s="421"/>
      <c r="X17" s="421"/>
      <c r="Y17" s="421"/>
      <c r="Z17" s="421"/>
      <c r="AA17" s="421"/>
      <c r="AB17" s="421"/>
      <c r="AC17" s="421"/>
      <c r="AD17" s="421"/>
      <c r="AE17" s="421"/>
      <c r="AF17" s="421"/>
      <c r="AG17" s="421"/>
      <c r="AH17" s="421"/>
      <c r="AI17" s="421"/>
      <c r="AJ17" s="421"/>
      <c r="AK17" s="422"/>
    </row>
    <row r="18" spans="2:37" ht="57.75" customHeight="1">
      <c r="B18" s="411"/>
      <c r="C18" s="15" t="s">
        <v>8</v>
      </c>
      <c r="D18" s="423" t="s">
        <v>112</v>
      </c>
      <c r="E18" s="424"/>
      <c r="F18" s="424"/>
      <c r="G18" s="424"/>
      <c r="H18" s="424"/>
      <c r="I18" s="424"/>
      <c r="J18" s="424"/>
      <c r="K18" s="424"/>
      <c r="L18" s="424"/>
      <c r="M18" s="424"/>
      <c r="N18" s="424"/>
      <c r="O18" s="424"/>
      <c r="P18" s="424"/>
      <c r="Q18" s="424"/>
      <c r="R18" s="424"/>
      <c r="S18" s="424"/>
      <c r="T18" s="425"/>
      <c r="U18" s="421" t="s">
        <v>87</v>
      </c>
      <c r="V18" s="421"/>
      <c r="W18" s="421"/>
      <c r="X18" s="421"/>
      <c r="Y18" s="421"/>
      <c r="Z18" s="421"/>
      <c r="AA18" s="421"/>
      <c r="AB18" s="421"/>
      <c r="AC18" s="421"/>
      <c r="AD18" s="421"/>
      <c r="AE18" s="421"/>
      <c r="AF18" s="421"/>
      <c r="AG18" s="421"/>
      <c r="AH18" s="421"/>
      <c r="AI18" s="421"/>
      <c r="AJ18" s="421"/>
      <c r="AK18" s="422"/>
    </row>
    <row r="19" spans="2:37" ht="57.75" customHeight="1" thickBot="1">
      <c r="B19" s="412"/>
      <c r="C19" s="16" t="s">
        <v>9</v>
      </c>
      <c r="D19" s="426" t="s">
        <v>113</v>
      </c>
      <c r="E19" s="427"/>
      <c r="F19" s="427"/>
      <c r="G19" s="427"/>
      <c r="H19" s="427"/>
      <c r="I19" s="427"/>
      <c r="J19" s="427"/>
      <c r="K19" s="427"/>
      <c r="L19" s="427"/>
      <c r="M19" s="427"/>
      <c r="N19" s="427"/>
      <c r="O19" s="427"/>
      <c r="P19" s="427"/>
      <c r="Q19" s="427"/>
      <c r="R19" s="427"/>
      <c r="S19" s="427"/>
      <c r="T19" s="428"/>
      <c r="U19" s="429" t="s">
        <v>174</v>
      </c>
      <c r="V19" s="429"/>
      <c r="W19" s="429"/>
      <c r="X19" s="429"/>
      <c r="Y19" s="429"/>
      <c r="Z19" s="429"/>
      <c r="AA19" s="429"/>
      <c r="AB19" s="429"/>
      <c r="AC19" s="429"/>
      <c r="AD19" s="429"/>
      <c r="AE19" s="429"/>
      <c r="AF19" s="429"/>
      <c r="AG19" s="429"/>
      <c r="AH19" s="429"/>
      <c r="AI19" s="429"/>
      <c r="AJ19" s="429"/>
      <c r="AK19" s="430"/>
    </row>
    <row r="20" spans="2:37" ht="57.75" customHeight="1">
      <c r="B20" s="410" t="s">
        <v>12</v>
      </c>
      <c r="C20" s="14" t="s">
        <v>67</v>
      </c>
      <c r="D20" s="413" t="s">
        <v>114</v>
      </c>
      <c r="E20" s="414"/>
      <c r="F20" s="414"/>
      <c r="G20" s="414"/>
      <c r="H20" s="414"/>
      <c r="I20" s="414"/>
      <c r="J20" s="414"/>
      <c r="K20" s="414"/>
      <c r="L20" s="414"/>
      <c r="M20" s="414"/>
      <c r="N20" s="414"/>
      <c r="O20" s="414"/>
      <c r="P20" s="414"/>
      <c r="Q20" s="414"/>
      <c r="R20" s="414"/>
      <c r="S20" s="414"/>
      <c r="T20" s="415"/>
      <c r="U20" s="416" t="s">
        <v>96</v>
      </c>
      <c r="V20" s="416"/>
      <c r="W20" s="416"/>
      <c r="X20" s="416"/>
      <c r="Y20" s="416"/>
      <c r="Z20" s="416"/>
      <c r="AA20" s="416"/>
      <c r="AB20" s="416"/>
      <c r="AC20" s="416"/>
      <c r="AD20" s="416"/>
      <c r="AE20" s="416"/>
      <c r="AF20" s="416"/>
      <c r="AG20" s="416"/>
      <c r="AH20" s="416"/>
      <c r="AI20" s="416"/>
      <c r="AJ20" s="416"/>
      <c r="AK20" s="417"/>
    </row>
    <row r="21" spans="2:37" ht="57.75" customHeight="1">
      <c r="B21" s="411"/>
      <c r="C21" s="15" t="s">
        <v>68</v>
      </c>
      <c r="D21" s="423" t="s">
        <v>115</v>
      </c>
      <c r="E21" s="424"/>
      <c r="F21" s="424"/>
      <c r="G21" s="424"/>
      <c r="H21" s="424"/>
      <c r="I21" s="424"/>
      <c r="J21" s="424"/>
      <c r="K21" s="424"/>
      <c r="L21" s="424"/>
      <c r="M21" s="424"/>
      <c r="N21" s="424"/>
      <c r="O21" s="424"/>
      <c r="P21" s="424"/>
      <c r="Q21" s="424"/>
      <c r="R21" s="424"/>
      <c r="S21" s="424"/>
      <c r="T21" s="425"/>
      <c r="U21" s="421" t="s">
        <v>95</v>
      </c>
      <c r="V21" s="421"/>
      <c r="W21" s="421"/>
      <c r="X21" s="421"/>
      <c r="Y21" s="421"/>
      <c r="Z21" s="421"/>
      <c r="AA21" s="421"/>
      <c r="AB21" s="421"/>
      <c r="AC21" s="421"/>
      <c r="AD21" s="421"/>
      <c r="AE21" s="421"/>
      <c r="AF21" s="421"/>
      <c r="AG21" s="421"/>
      <c r="AH21" s="421"/>
      <c r="AI21" s="421"/>
      <c r="AJ21" s="421"/>
      <c r="AK21" s="422"/>
    </row>
    <row r="22" spans="2:37" ht="57.75" customHeight="1">
      <c r="B22" s="411"/>
      <c r="C22" s="15" t="s">
        <v>69</v>
      </c>
      <c r="D22" s="423" t="s">
        <v>116</v>
      </c>
      <c r="E22" s="424"/>
      <c r="F22" s="424"/>
      <c r="G22" s="424"/>
      <c r="H22" s="424"/>
      <c r="I22" s="424"/>
      <c r="J22" s="424"/>
      <c r="K22" s="424"/>
      <c r="L22" s="424"/>
      <c r="M22" s="424"/>
      <c r="N22" s="424"/>
      <c r="O22" s="424"/>
      <c r="P22" s="424"/>
      <c r="Q22" s="424"/>
      <c r="R22" s="424"/>
      <c r="S22" s="424"/>
      <c r="T22" s="425"/>
      <c r="U22" s="421" t="s">
        <v>77</v>
      </c>
      <c r="V22" s="421"/>
      <c r="W22" s="421"/>
      <c r="X22" s="421"/>
      <c r="Y22" s="421"/>
      <c r="Z22" s="421"/>
      <c r="AA22" s="421"/>
      <c r="AB22" s="421"/>
      <c r="AC22" s="421"/>
      <c r="AD22" s="421"/>
      <c r="AE22" s="421"/>
      <c r="AF22" s="421"/>
      <c r="AG22" s="421"/>
      <c r="AH22" s="421"/>
      <c r="AI22" s="421"/>
      <c r="AJ22" s="421"/>
      <c r="AK22" s="422"/>
    </row>
    <row r="23" spans="2:37" ht="57.75" customHeight="1">
      <c r="B23" s="411"/>
      <c r="C23" s="17" t="s">
        <v>70</v>
      </c>
      <c r="D23" s="423" t="s">
        <v>117</v>
      </c>
      <c r="E23" s="424"/>
      <c r="F23" s="424"/>
      <c r="G23" s="424"/>
      <c r="H23" s="424"/>
      <c r="I23" s="424"/>
      <c r="J23" s="424"/>
      <c r="K23" s="424"/>
      <c r="L23" s="424"/>
      <c r="M23" s="424"/>
      <c r="N23" s="424"/>
      <c r="O23" s="424"/>
      <c r="P23" s="424"/>
      <c r="Q23" s="424"/>
      <c r="R23" s="424"/>
      <c r="S23" s="424"/>
      <c r="T23" s="425"/>
      <c r="U23" s="421" t="s">
        <v>94</v>
      </c>
      <c r="V23" s="421"/>
      <c r="W23" s="421"/>
      <c r="X23" s="421"/>
      <c r="Y23" s="421"/>
      <c r="Z23" s="421"/>
      <c r="AA23" s="421"/>
      <c r="AB23" s="421"/>
      <c r="AC23" s="421"/>
      <c r="AD23" s="421"/>
      <c r="AE23" s="421"/>
      <c r="AF23" s="421"/>
      <c r="AG23" s="421"/>
      <c r="AH23" s="421"/>
      <c r="AI23" s="421"/>
      <c r="AJ23" s="421"/>
      <c r="AK23" s="422"/>
    </row>
    <row r="24" spans="2:37" ht="57.75" customHeight="1" thickBot="1">
      <c r="B24" s="412"/>
      <c r="C24" s="16" t="s">
        <v>71</v>
      </c>
      <c r="D24" s="426" t="s">
        <v>118</v>
      </c>
      <c r="E24" s="427"/>
      <c r="F24" s="427"/>
      <c r="G24" s="427"/>
      <c r="H24" s="427"/>
      <c r="I24" s="427"/>
      <c r="J24" s="427"/>
      <c r="K24" s="427"/>
      <c r="L24" s="427"/>
      <c r="M24" s="427"/>
      <c r="N24" s="427"/>
      <c r="O24" s="427"/>
      <c r="P24" s="427"/>
      <c r="Q24" s="427"/>
      <c r="R24" s="427"/>
      <c r="S24" s="427"/>
      <c r="T24" s="428"/>
      <c r="U24" s="429" t="s">
        <v>93</v>
      </c>
      <c r="V24" s="429"/>
      <c r="W24" s="429"/>
      <c r="X24" s="429"/>
      <c r="Y24" s="429"/>
      <c r="Z24" s="429"/>
      <c r="AA24" s="429"/>
      <c r="AB24" s="429"/>
      <c r="AC24" s="429"/>
      <c r="AD24" s="429"/>
      <c r="AE24" s="429"/>
      <c r="AF24" s="429"/>
      <c r="AG24" s="429"/>
      <c r="AH24" s="429"/>
      <c r="AI24" s="429"/>
      <c r="AJ24" s="429"/>
      <c r="AK24" s="430"/>
    </row>
  </sheetData>
  <mergeCells count="46">
    <mergeCell ref="D19:T19"/>
    <mergeCell ref="U19:AK19"/>
    <mergeCell ref="U24:AK24"/>
    <mergeCell ref="B20:B24"/>
    <mergeCell ref="D20:T20"/>
    <mergeCell ref="U20:AK20"/>
    <mergeCell ref="D21:T21"/>
    <mergeCell ref="U21:AK21"/>
    <mergeCell ref="D22:T22"/>
    <mergeCell ref="U22:AK22"/>
    <mergeCell ref="D23:T23"/>
    <mergeCell ref="U23:AK23"/>
    <mergeCell ref="D24:T24"/>
    <mergeCell ref="D16:T16"/>
    <mergeCell ref="U16:AK16"/>
    <mergeCell ref="D17:T17"/>
    <mergeCell ref="U17:AK17"/>
    <mergeCell ref="D18:T18"/>
    <mergeCell ref="U18:AK18"/>
    <mergeCell ref="D13:T13"/>
    <mergeCell ref="U13:AK13"/>
    <mergeCell ref="D14:T14"/>
    <mergeCell ref="U14:AK14"/>
    <mergeCell ref="D15:T15"/>
    <mergeCell ref="U15:AK15"/>
    <mergeCell ref="U11:AK11"/>
    <mergeCell ref="D12:T12"/>
    <mergeCell ref="U12:AK12"/>
    <mergeCell ref="D10:T10"/>
    <mergeCell ref="U10:AK10"/>
    <mergeCell ref="D3:T3"/>
    <mergeCell ref="U3:AK3"/>
    <mergeCell ref="B4:B19"/>
    <mergeCell ref="D4:T4"/>
    <mergeCell ref="U4:AK4"/>
    <mergeCell ref="D5:T5"/>
    <mergeCell ref="U5:AK5"/>
    <mergeCell ref="D6:T6"/>
    <mergeCell ref="U6:AK6"/>
    <mergeCell ref="D7:T7"/>
    <mergeCell ref="U7:AK7"/>
    <mergeCell ref="D8:T8"/>
    <mergeCell ref="U8:AK8"/>
    <mergeCell ref="D9:T9"/>
    <mergeCell ref="U9:AK9"/>
    <mergeCell ref="D11:T11"/>
  </mergeCells>
  <phoneticPr fontId="1"/>
  <printOptions horizontalCentered="1"/>
  <pageMargins left="0.11811023622047245" right="0.11811023622047245" top="0.74803149606299213" bottom="0.35433070866141736" header="0.31496062992125984" footer="0.31496062992125984"/>
  <pageSetup paperSize="9" scale="37"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FCCEF-A5C0-4228-931D-4F2FCE75125B}">
  <sheetPr>
    <tabColor rgb="FF0070C0"/>
    <pageSetUpPr fitToPage="1"/>
  </sheetPr>
  <dimension ref="A1:BR31"/>
  <sheetViews>
    <sheetView showGridLines="0" view="pageBreakPreview" topLeftCell="A10" zoomScale="115" zoomScaleNormal="100" zoomScaleSheetLayoutView="115" workbookViewId="0">
      <selection activeCell="F32" sqref="F32"/>
    </sheetView>
  </sheetViews>
  <sheetFormatPr defaultColWidth="8.8984375" defaultRowHeight="18"/>
  <cols>
    <col min="1" max="14" width="2.69921875" style="130" customWidth="1"/>
    <col min="15" max="15" width="4.8984375" style="130" customWidth="1"/>
    <col min="16" max="36" width="2.69921875" style="130" customWidth="1"/>
    <col min="37" max="16384" width="8.8984375" style="130"/>
  </cols>
  <sheetData>
    <row r="1" spans="1:39" s="82" customFormat="1">
      <c r="A1" s="80" t="s">
        <v>182</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row>
    <row r="2" spans="1:39" s="82" customFormat="1" ht="16.2" customHeight="1">
      <c r="A2" s="440" t="s">
        <v>342</v>
      </c>
      <c r="B2" s="441"/>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row>
    <row r="3" spans="1:39" s="82" customFormat="1">
      <c r="A3" s="441"/>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row>
    <row r="4" spans="1:39">
      <c r="AM4" s="131"/>
    </row>
    <row r="5" spans="1:39" s="82" customFormat="1" ht="18.600000000000001" thickBot="1">
      <c r="A5" s="83" t="s">
        <v>183</v>
      </c>
    </row>
    <row r="6" spans="1:39" ht="19.5" customHeight="1" thickBot="1">
      <c r="C6" s="442" t="s">
        <v>184</v>
      </c>
      <c r="D6" s="443"/>
      <c r="E6" s="443"/>
      <c r="F6" s="443"/>
      <c r="G6" s="443"/>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4"/>
    </row>
    <row r="7" spans="1:39" ht="19.8">
      <c r="C7" s="132"/>
      <c r="D7" s="445" t="s">
        <v>185</v>
      </c>
      <c r="E7" s="445"/>
      <c r="F7" s="445"/>
      <c r="G7" s="445"/>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6"/>
    </row>
    <row r="8" spans="1:39" ht="19.8">
      <c r="C8" s="133"/>
      <c r="D8" s="447" t="s">
        <v>186</v>
      </c>
      <c r="E8" s="447"/>
      <c r="F8" s="447"/>
      <c r="G8" s="447"/>
      <c r="H8" s="447"/>
      <c r="I8" s="447"/>
      <c r="J8" s="447"/>
      <c r="K8" s="447"/>
      <c r="L8" s="447"/>
      <c r="M8" s="447"/>
      <c r="N8" s="447"/>
      <c r="O8" s="447"/>
      <c r="P8" s="447"/>
      <c r="Q8" s="447"/>
      <c r="R8" s="447"/>
      <c r="S8" s="447"/>
      <c r="T8" s="447"/>
      <c r="U8" s="447"/>
      <c r="V8" s="447"/>
      <c r="W8" s="447"/>
      <c r="X8" s="447"/>
      <c r="Y8" s="447"/>
      <c r="Z8" s="447"/>
      <c r="AA8" s="447"/>
      <c r="AB8" s="447"/>
      <c r="AC8" s="447"/>
      <c r="AD8" s="447"/>
      <c r="AE8" s="447"/>
      <c r="AF8" s="447"/>
      <c r="AG8" s="447"/>
      <c r="AH8" s="447"/>
      <c r="AI8" s="448"/>
    </row>
    <row r="9" spans="1:39" ht="19.8">
      <c r="C9" s="132"/>
      <c r="D9" s="447" t="s">
        <v>187</v>
      </c>
      <c r="E9" s="447"/>
      <c r="F9" s="447"/>
      <c r="G9" s="447"/>
      <c r="H9" s="447"/>
      <c r="I9" s="447"/>
      <c r="J9" s="447"/>
      <c r="K9" s="447"/>
      <c r="L9" s="447"/>
      <c r="M9" s="447"/>
      <c r="N9" s="447"/>
      <c r="O9" s="447"/>
      <c r="P9" s="447"/>
      <c r="Q9" s="447"/>
      <c r="R9" s="447"/>
      <c r="S9" s="447"/>
      <c r="T9" s="447"/>
      <c r="U9" s="447"/>
      <c r="V9" s="447"/>
      <c r="W9" s="447"/>
      <c r="X9" s="447"/>
      <c r="Y9" s="447"/>
      <c r="Z9" s="447"/>
      <c r="AA9" s="447"/>
      <c r="AB9" s="447"/>
      <c r="AC9" s="447"/>
      <c r="AD9" s="447"/>
      <c r="AE9" s="447"/>
      <c r="AF9" s="447"/>
      <c r="AG9" s="447"/>
      <c r="AH9" s="447"/>
      <c r="AI9" s="448"/>
    </row>
    <row r="10" spans="1:39" ht="19.8">
      <c r="C10" s="133"/>
      <c r="D10" s="447" t="s">
        <v>343</v>
      </c>
      <c r="E10" s="447"/>
      <c r="F10" s="447"/>
      <c r="G10" s="447"/>
      <c r="H10" s="447"/>
      <c r="I10" s="447"/>
      <c r="J10" s="447"/>
      <c r="K10" s="447"/>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8"/>
    </row>
    <row r="11" spans="1:39" ht="19.8">
      <c r="C11" s="132"/>
      <c r="D11" s="447" t="s">
        <v>344</v>
      </c>
      <c r="E11" s="447"/>
      <c r="F11" s="447"/>
      <c r="G11" s="447"/>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8"/>
    </row>
    <row r="12" spans="1:39" ht="18.75" customHeight="1">
      <c r="C12" s="132"/>
      <c r="D12" s="449" t="s">
        <v>345</v>
      </c>
      <c r="E12" s="449"/>
      <c r="F12" s="449"/>
      <c r="G12" s="449"/>
      <c r="H12" s="449"/>
      <c r="I12" s="449"/>
      <c r="J12" s="449"/>
      <c r="K12" s="449"/>
      <c r="L12" s="449"/>
      <c r="M12" s="449"/>
      <c r="N12" s="449"/>
      <c r="O12" s="449"/>
      <c r="P12" s="449"/>
      <c r="Q12" s="449"/>
      <c r="R12" s="449"/>
      <c r="S12" s="449"/>
      <c r="T12" s="449"/>
      <c r="U12" s="449"/>
      <c r="V12" s="449"/>
      <c r="W12" s="449"/>
      <c r="X12" s="449"/>
      <c r="Y12" s="449"/>
      <c r="Z12" s="449"/>
      <c r="AA12" s="449"/>
      <c r="AB12" s="449"/>
      <c r="AC12" s="449"/>
      <c r="AD12" s="449"/>
      <c r="AE12" s="449"/>
      <c r="AF12" s="449"/>
      <c r="AG12" s="449"/>
      <c r="AH12" s="449"/>
      <c r="AI12" s="450"/>
    </row>
    <row r="13" spans="1:39" ht="62.25" customHeight="1" thickBot="1">
      <c r="C13" s="134"/>
      <c r="D13" s="451" t="s">
        <v>188</v>
      </c>
      <c r="E13" s="451"/>
      <c r="F13" s="451"/>
      <c r="G13" s="451"/>
      <c r="H13" s="451"/>
      <c r="I13" s="451"/>
      <c r="J13" s="451"/>
      <c r="K13" s="451"/>
      <c r="L13" s="451"/>
      <c r="M13" s="451"/>
      <c r="N13" s="451"/>
      <c r="O13" s="451"/>
      <c r="P13" s="451"/>
      <c r="Q13" s="451"/>
      <c r="R13" s="451"/>
      <c r="S13" s="451"/>
      <c r="T13" s="451"/>
      <c r="U13" s="451"/>
      <c r="V13" s="451"/>
      <c r="W13" s="451"/>
      <c r="X13" s="451"/>
      <c r="Y13" s="451"/>
      <c r="Z13" s="451"/>
      <c r="AA13" s="451"/>
      <c r="AB13" s="451"/>
      <c r="AC13" s="451"/>
      <c r="AD13" s="451"/>
      <c r="AE13" s="451"/>
      <c r="AF13" s="451"/>
      <c r="AG13" s="451"/>
      <c r="AH13" s="451"/>
      <c r="AI13" s="452"/>
    </row>
    <row r="14" spans="1:39" ht="18.75" customHeight="1">
      <c r="C14" s="135"/>
      <c r="D14" s="453" t="s">
        <v>189</v>
      </c>
      <c r="E14" s="453"/>
      <c r="F14" s="453"/>
      <c r="G14" s="453"/>
      <c r="H14" s="453"/>
      <c r="I14" s="453"/>
      <c r="J14" s="453"/>
      <c r="K14" s="453"/>
      <c r="L14" s="453"/>
      <c r="M14" s="453"/>
      <c r="N14" s="453"/>
      <c r="O14" s="453"/>
      <c r="P14" s="453"/>
      <c r="Q14" s="453"/>
      <c r="R14" s="453"/>
      <c r="S14" s="453"/>
      <c r="T14" s="453"/>
      <c r="U14" s="453"/>
      <c r="V14" s="453"/>
      <c r="W14" s="453"/>
      <c r="X14" s="453"/>
      <c r="Y14" s="453"/>
      <c r="Z14" s="453"/>
      <c r="AA14" s="453"/>
      <c r="AB14" s="453"/>
      <c r="AC14" s="453"/>
      <c r="AD14" s="453"/>
      <c r="AE14" s="453"/>
      <c r="AF14" s="453"/>
      <c r="AG14" s="453"/>
      <c r="AH14" s="453"/>
      <c r="AI14" s="453"/>
    </row>
    <row r="15" spans="1:39" ht="18.75" customHeight="1">
      <c r="C15" s="135"/>
      <c r="D15" s="454" t="s">
        <v>190</v>
      </c>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c r="AF15" s="454"/>
      <c r="AG15" s="454"/>
      <c r="AH15" s="454"/>
      <c r="AI15" s="454"/>
    </row>
    <row r="16" spans="1:39" ht="6.75" customHeight="1">
      <c r="C16" s="136"/>
      <c r="D16" s="454"/>
      <c r="E16" s="454"/>
      <c r="F16" s="454"/>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row>
    <row r="17" spans="1:70" ht="18.75" customHeight="1" thickBot="1">
      <c r="A17" s="137" t="s">
        <v>191</v>
      </c>
      <c r="C17" s="136"/>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row>
    <row r="18" spans="1:70" ht="18.75" customHeight="1">
      <c r="B18" s="431"/>
      <c r="C18" s="432"/>
      <c r="D18" s="432"/>
      <c r="E18" s="432"/>
      <c r="F18" s="432"/>
      <c r="G18" s="432"/>
      <c r="H18" s="432"/>
      <c r="I18" s="432"/>
      <c r="J18" s="432"/>
      <c r="K18" s="432"/>
      <c r="L18" s="432"/>
      <c r="M18" s="432"/>
      <c r="N18" s="432"/>
      <c r="O18" s="432"/>
      <c r="P18" s="432"/>
      <c r="Q18" s="432"/>
      <c r="R18" s="432"/>
      <c r="S18" s="432"/>
      <c r="T18" s="432"/>
      <c r="U18" s="432"/>
      <c r="V18" s="432"/>
      <c r="W18" s="432"/>
      <c r="X18" s="432"/>
      <c r="Y18" s="432"/>
      <c r="Z18" s="432"/>
      <c r="AA18" s="432"/>
      <c r="AB18" s="432"/>
      <c r="AC18" s="432"/>
      <c r="AD18" s="432"/>
      <c r="AE18" s="432"/>
      <c r="AF18" s="432"/>
      <c r="AG18" s="432"/>
      <c r="AH18" s="432"/>
      <c r="AI18" s="433"/>
    </row>
    <row r="19" spans="1:70" ht="18.75" customHeight="1">
      <c r="B19" s="434"/>
      <c r="C19" s="435"/>
      <c r="D19" s="435"/>
      <c r="E19" s="435"/>
      <c r="F19" s="435"/>
      <c r="G19" s="435"/>
      <c r="H19" s="435"/>
      <c r="I19" s="435"/>
      <c r="J19" s="435"/>
      <c r="K19" s="435"/>
      <c r="L19" s="435"/>
      <c r="M19" s="435"/>
      <c r="N19" s="435"/>
      <c r="O19" s="435"/>
      <c r="P19" s="435"/>
      <c r="Q19" s="435"/>
      <c r="R19" s="435"/>
      <c r="S19" s="435"/>
      <c r="T19" s="435"/>
      <c r="U19" s="435"/>
      <c r="V19" s="435"/>
      <c r="W19" s="435"/>
      <c r="X19" s="435"/>
      <c r="Y19" s="435"/>
      <c r="Z19" s="435"/>
      <c r="AA19" s="435"/>
      <c r="AB19" s="435"/>
      <c r="AC19" s="435"/>
      <c r="AD19" s="435"/>
      <c r="AE19" s="435"/>
      <c r="AF19" s="435"/>
      <c r="AG19" s="435"/>
      <c r="AH19" s="435"/>
      <c r="AI19" s="436"/>
    </row>
    <row r="20" spans="1:70" ht="18.75" customHeight="1">
      <c r="B20" s="434"/>
      <c r="C20" s="435"/>
      <c r="D20" s="435"/>
      <c r="E20" s="435"/>
      <c r="F20" s="435"/>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6"/>
    </row>
    <row r="21" spans="1:70" ht="18.75" customHeight="1" thickBot="1">
      <c r="B21" s="437"/>
      <c r="C21" s="438"/>
      <c r="D21" s="438"/>
      <c r="E21" s="438"/>
      <c r="F21" s="438"/>
      <c r="G21" s="438"/>
      <c r="H21" s="438"/>
      <c r="I21" s="438"/>
      <c r="J21" s="438"/>
      <c r="K21" s="438"/>
      <c r="L21" s="438"/>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439"/>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row>
    <row r="22" spans="1:70" ht="18.75" customHeight="1">
      <c r="A22" s="139"/>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row>
    <row r="23" spans="1:70" ht="18.75" customHeight="1">
      <c r="A23" s="139"/>
      <c r="B23" s="139"/>
      <c r="C23" s="140" t="s">
        <v>192</v>
      </c>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row>
    <row r="24" spans="1:70" ht="18.75" customHeight="1">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row>
    <row r="25" spans="1:70" ht="31.5" customHeight="1">
      <c r="A25" s="456" t="s">
        <v>193</v>
      </c>
      <c r="B25" s="456"/>
      <c r="C25" s="456"/>
      <c r="D25" s="456"/>
      <c r="E25" s="456"/>
      <c r="F25" s="456"/>
      <c r="G25" s="456"/>
      <c r="H25" s="456"/>
      <c r="I25" s="456"/>
      <c r="J25" s="456"/>
      <c r="K25" s="456"/>
      <c r="L25" s="456"/>
      <c r="M25" s="456"/>
      <c r="N25" s="456"/>
      <c r="O25" s="456"/>
      <c r="P25" s="456"/>
      <c r="Q25" s="456"/>
      <c r="R25" s="456"/>
      <c r="S25" s="456"/>
      <c r="T25" s="456"/>
      <c r="U25" s="456"/>
      <c r="V25" s="456"/>
      <c r="W25" s="456"/>
      <c r="X25" s="456"/>
      <c r="Y25" s="456"/>
      <c r="Z25" s="456"/>
      <c r="AA25" s="456"/>
      <c r="AB25" s="456"/>
      <c r="AC25" s="456"/>
      <c r="AD25" s="456"/>
      <c r="AE25" s="456"/>
      <c r="AF25" s="456"/>
      <c r="AG25" s="456"/>
      <c r="AH25" s="456"/>
      <c r="AI25" s="456"/>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row>
    <row r="26" spans="1:70" ht="18.75" hidden="1" customHeight="1">
      <c r="A26" s="456"/>
      <c r="B26" s="456"/>
      <c r="C26" s="456"/>
      <c r="D26" s="456"/>
      <c r="E26" s="456"/>
      <c r="F26" s="456"/>
      <c r="G26" s="456"/>
      <c r="H26" s="456"/>
      <c r="I26" s="456"/>
      <c r="J26" s="456"/>
      <c r="K26" s="456"/>
      <c r="L26" s="456"/>
      <c r="M26" s="456"/>
      <c r="N26" s="456"/>
      <c r="O26" s="456"/>
      <c r="P26" s="456"/>
      <c r="Q26" s="456"/>
      <c r="R26" s="456"/>
      <c r="S26" s="456"/>
      <c r="T26" s="456"/>
      <c r="U26" s="456"/>
      <c r="V26" s="456"/>
      <c r="W26" s="456"/>
      <c r="X26" s="456"/>
      <c r="Y26" s="456"/>
      <c r="Z26" s="456"/>
      <c r="AA26" s="456"/>
      <c r="AB26" s="456"/>
      <c r="AC26" s="456"/>
      <c r="AD26" s="456"/>
      <c r="AE26" s="456"/>
      <c r="AF26" s="456"/>
      <c r="AG26" s="456"/>
      <c r="AH26" s="456"/>
      <c r="AI26" s="456"/>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row>
    <row r="27" spans="1:70" ht="18.75" customHeight="1">
      <c r="A27" s="141"/>
      <c r="B27" s="142"/>
      <c r="C27" s="457">
        <f>基本データ入力!E32</f>
        <v>0</v>
      </c>
      <c r="D27" s="457"/>
      <c r="E27" s="457"/>
      <c r="F27" s="457"/>
      <c r="G27" s="457"/>
      <c r="H27" s="457"/>
      <c r="I27" s="457"/>
      <c r="J27" s="457"/>
      <c r="K27" s="457"/>
      <c r="L27" s="143"/>
      <c r="M27" s="458" t="s">
        <v>194</v>
      </c>
      <c r="N27" s="458"/>
      <c r="O27" s="458"/>
      <c r="P27" s="459">
        <f>基本データ入力!E24</f>
        <v>0</v>
      </c>
      <c r="Q27" s="459"/>
      <c r="R27" s="459"/>
      <c r="S27" s="459"/>
      <c r="T27" s="459"/>
      <c r="U27" s="459"/>
      <c r="V27" s="459"/>
      <c r="W27" s="459"/>
      <c r="X27" s="459"/>
      <c r="Y27" s="459"/>
      <c r="Z27" s="459"/>
      <c r="AA27" s="459"/>
      <c r="AB27" s="459"/>
      <c r="AC27" s="459"/>
      <c r="AD27" s="459"/>
      <c r="AE27" s="459"/>
      <c r="AF27" s="459"/>
      <c r="AG27" s="459"/>
      <c r="AH27" s="459"/>
      <c r="AI27" s="459"/>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row>
    <row r="28" spans="1:70" ht="18.75" customHeight="1">
      <c r="A28" s="144"/>
      <c r="B28" s="142"/>
      <c r="C28" s="142"/>
      <c r="D28" s="142"/>
      <c r="E28" s="142"/>
      <c r="F28" s="142"/>
      <c r="G28" s="142"/>
      <c r="H28" s="142"/>
      <c r="I28" s="142"/>
      <c r="J28" s="142"/>
      <c r="K28" s="142"/>
      <c r="L28" s="142"/>
      <c r="M28" s="460" t="s">
        <v>195</v>
      </c>
      <c r="N28" s="460"/>
      <c r="O28" s="460"/>
      <c r="P28" s="142" t="s">
        <v>346</v>
      </c>
      <c r="Q28" s="142"/>
      <c r="R28" s="145"/>
      <c r="S28" s="145"/>
      <c r="T28" s="461">
        <f>基本データ入力!E28</f>
        <v>0</v>
      </c>
      <c r="U28" s="461"/>
      <c r="V28" s="461"/>
      <c r="W28" s="461"/>
      <c r="X28" s="461"/>
      <c r="Y28" s="461"/>
      <c r="Z28" s="461"/>
      <c r="AA28" s="461"/>
      <c r="AB28" s="461"/>
      <c r="AC28" s="461"/>
      <c r="AD28" s="461"/>
      <c r="AE28" s="461"/>
      <c r="AF28" s="461"/>
      <c r="AG28" s="461"/>
      <c r="AH28" s="461"/>
      <c r="AI28" s="461"/>
    </row>
    <row r="29" spans="1:70">
      <c r="A29" s="146"/>
      <c r="B29" s="147"/>
      <c r="C29" s="147"/>
      <c r="D29" s="147"/>
      <c r="E29" s="147"/>
      <c r="F29" s="147"/>
      <c r="G29" s="147"/>
      <c r="H29" s="147"/>
      <c r="I29" s="147"/>
      <c r="J29" s="147"/>
      <c r="K29" s="147"/>
      <c r="L29" s="147"/>
      <c r="M29" s="147"/>
      <c r="N29" s="147"/>
      <c r="O29" s="146"/>
      <c r="P29" s="147"/>
      <c r="Q29" s="148"/>
      <c r="R29" s="148"/>
      <c r="S29" s="148"/>
      <c r="T29" s="148"/>
      <c r="U29" s="148"/>
      <c r="V29" s="149"/>
      <c r="W29" s="149"/>
      <c r="X29" s="149"/>
      <c r="Y29" s="149"/>
      <c r="Z29" s="149"/>
      <c r="AA29" s="149"/>
      <c r="AB29" s="149"/>
      <c r="AC29" s="149"/>
      <c r="AD29" s="149"/>
      <c r="AE29" s="149"/>
      <c r="AF29" s="149"/>
      <c r="AG29" s="149"/>
      <c r="AH29" s="150"/>
      <c r="AI29" s="146"/>
    </row>
    <row r="30" spans="1:70">
      <c r="B30" s="151"/>
      <c r="C30" s="152"/>
      <c r="D30" s="153"/>
      <c r="E30" s="153"/>
      <c r="F30" s="153"/>
      <c r="G30" s="153"/>
      <c r="H30" s="153"/>
      <c r="I30" s="153"/>
      <c r="J30" s="153"/>
      <c r="K30" s="153"/>
      <c r="L30" s="153"/>
      <c r="M30" s="153"/>
      <c r="N30" s="153"/>
      <c r="O30" s="153"/>
      <c r="P30" s="153"/>
      <c r="Q30" s="153"/>
      <c r="R30" s="153"/>
      <c r="S30" s="153"/>
      <c r="T30" s="153"/>
      <c r="U30" s="153"/>
      <c r="V30" s="153"/>
      <c r="W30" s="153"/>
      <c r="X30" s="153"/>
      <c r="Y30" s="153"/>
      <c r="Z30" s="154"/>
      <c r="AA30" s="154"/>
      <c r="AB30" s="154"/>
      <c r="AC30" s="154"/>
      <c r="AD30" s="154"/>
      <c r="AE30" s="154"/>
      <c r="AF30" s="154"/>
      <c r="AG30" s="154"/>
      <c r="AH30" s="154"/>
      <c r="AI30" s="153"/>
      <c r="AJ30" s="153"/>
    </row>
    <row r="31" spans="1:70">
      <c r="B31" s="155"/>
      <c r="C31" s="455"/>
      <c r="D31" s="455"/>
      <c r="E31" s="455"/>
      <c r="F31" s="455"/>
      <c r="G31" s="455"/>
      <c r="H31" s="455"/>
      <c r="I31" s="455"/>
      <c r="J31" s="455"/>
      <c r="K31" s="455"/>
      <c r="L31" s="455"/>
      <c r="M31" s="455"/>
      <c r="N31" s="455"/>
      <c r="O31" s="455"/>
      <c r="P31" s="455"/>
      <c r="Q31" s="455"/>
      <c r="R31" s="455"/>
      <c r="S31" s="455"/>
      <c r="T31" s="455"/>
      <c r="U31" s="455"/>
      <c r="V31" s="455"/>
      <c r="W31" s="455"/>
      <c r="X31" s="455"/>
      <c r="Y31" s="455"/>
      <c r="Z31" s="455"/>
      <c r="AA31" s="455"/>
      <c r="AB31" s="455"/>
      <c r="AC31" s="455"/>
      <c r="AD31" s="455"/>
      <c r="AE31" s="455"/>
      <c r="AF31" s="455"/>
      <c r="AG31" s="455"/>
      <c r="AH31" s="455"/>
      <c r="AI31" s="455"/>
      <c r="AJ31" s="455"/>
    </row>
  </sheetData>
  <mergeCells count="19">
    <mergeCell ref="C31:AJ31"/>
    <mergeCell ref="A25:AI26"/>
    <mergeCell ref="C27:K27"/>
    <mergeCell ref="M27:O27"/>
    <mergeCell ref="P27:AI27"/>
    <mergeCell ref="M28:O28"/>
    <mergeCell ref="T28:AI28"/>
    <mergeCell ref="B18:AI21"/>
    <mergeCell ref="A2:AJ3"/>
    <mergeCell ref="C6:AI6"/>
    <mergeCell ref="D7:AI7"/>
    <mergeCell ref="D8:AI8"/>
    <mergeCell ref="D9:AI9"/>
    <mergeCell ref="D10:AI10"/>
    <mergeCell ref="D11:AI11"/>
    <mergeCell ref="D12:AI12"/>
    <mergeCell ref="D13:AI13"/>
    <mergeCell ref="D14:AI14"/>
    <mergeCell ref="D15:AI16"/>
  </mergeCells>
  <phoneticPr fontId="1"/>
  <dataValidations count="1">
    <dataValidation imeMode="hiragana" allowBlank="1" showInputMessage="1" showErrorMessage="1" sqref="V29 R28" xr:uid="{C8E26BAC-C0D2-4906-BDA6-C31AA56C5683}"/>
  </dataValidations>
  <printOptions horizontalCentered="1"/>
  <pageMargins left="0.59055118110236227" right="0.59055118110236227" top="0.59055118110236227" bottom="0.59055118110236227"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01" r:id="rId4" name="Check Box 1">
              <controlPr defaultSize="0" autoFill="0" autoLine="0" autoPict="0">
                <anchor moveWithCells="1">
                  <from>
                    <xdr:col>1</xdr:col>
                    <xdr:colOff>213360</xdr:colOff>
                    <xdr:row>5</xdr:row>
                    <xdr:rowOff>220980</xdr:rowOff>
                  </from>
                  <to>
                    <xdr:col>4</xdr:col>
                    <xdr:colOff>7620</xdr:colOff>
                    <xdr:row>7</xdr:row>
                    <xdr:rowOff>45720</xdr:rowOff>
                  </to>
                </anchor>
              </controlPr>
            </control>
          </mc:Choice>
        </mc:AlternateContent>
        <mc:AlternateContent xmlns:mc="http://schemas.openxmlformats.org/markup-compatibility/2006">
          <mc:Choice Requires="x14">
            <control shapeId="51202" r:id="rId5" name="Check Box 2">
              <controlPr defaultSize="0" autoFill="0" autoLine="0" autoPict="0">
                <anchor moveWithCells="1">
                  <from>
                    <xdr:col>2</xdr:col>
                    <xdr:colOff>0</xdr:colOff>
                    <xdr:row>7</xdr:row>
                    <xdr:rowOff>220980</xdr:rowOff>
                  </from>
                  <to>
                    <xdr:col>4</xdr:col>
                    <xdr:colOff>7620</xdr:colOff>
                    <xdr:row>9</xdr:row>
                    <xdr:rowOff>45720</xdr:rowOff>
                  </to>
                </anchor>
              </controlPr>
            </control>
          </mc:Choice>
        </mc:AlternateContent>
        <mc:AlternateContent xmlns:mc="http://schemas.openxmlformats.org/markup-compatibility/2006">
          <mc:Choice Requires="x14">
            <control shapeId="51203" r:id="rId6" name="Check Box 3">
              <controlPr defaultSize="0" autoFill="0" autoLine="0" autoPict="0">
                <anchor moveWithCells="1">
                  <from>
                    <xdr:col>1</xdr:col>
                    <xdr:colOff>198120</xdr:colOff>
                    <xdr:row>6</xdr:row>
                    <xdr:rowOff>213360</xdr:rowOff>
                  </from>
                  <to>
                    <xdr:col>4</xdr:col>
                    <xdr:colOff>0</xdr:colOff>
                    <xdr:row>8</xdr:row>
                    <xdr:rowOff>38100</xdr:rowOff>
                  </to>
                </anchor>
              </controlPr>
            </control>
          </mc:Choice>
        </mc:AlternateContent>
        <mc:AlternateContent xmlns:mc="http://schemas.openxmlformats.org/markup-compatibility/2006">
          <mc:Choice Requires="x14">
            <control shapeId="51204" r:id="rId7" name="Check Box 4">
              <controlPr defaultSize="0" autoFill="0" autoLine="0" autoPict="0">
                <anchor moveWithCells="1">
                  <from>
                    <xdr:col>2</xdr:col>
                    <xdr:colOff>0</xdr:colOff>
                    <xdr:row>9</xdr:row>
                    <xdr:rowOff>220980</xdr:rowOff>
                  </from>
                  <to>
                    <xdr:col>4</xdr:col>
                    <xdr:colOff>7620</xdr:colOff>
                    <xdr:row>11</xdr:row>
                    <xdr:rowOff>45720</xdr:rowOff>
                  </to>
                </anchor>
              </controlPr>
            </control>
          </mc:Choice>
        </mc:AlternateContent>
        <mc:AlternateContent xmlns:mc="http://schemas.openxmlformats.org/markup-compatibility/2006">
          <mc:Choice Requires="x14">
            <control shapeId="51205" r:id="rId8" name="Check Box 5">
              <controlPr defaultSize="0" autoFill="0" autoLine="0" autoPict="0">
                <anchor moveWithCells="1">
                  <from>
                    <xdr:col>2</xdr:col>
                    <xdr:colOff>0</xdr:colOff>
                    <xdr:row>8</xdr:row>
                    <xdr:rowOff>213360</xdr:rowOff>
                  </from>
                  <to>
                    <xdr:col>4</xdr:col>
                    <xdr:colOff>7620</xdr:colOff>
                    <xdr:row>10</xdr:row>
                    <xdr:rowOff>38100</xdr:rowOff>
                  </to>
                </anchor>
              </controlPr>
            </control>
          </mc:Choice>
        </mc:AlternateContent>
        <mc:AlternateContent xmlns:mc="http://schemas.openxmlformats.org/markup-compatibility/2006">
          <mc:Choice Requires="x14">
            <control shapeId="51206" r:id="rId9" name="Check Box 6">
              <controlPr defaultSize="0" autoFill="0" autoLine="0" autoPict="0">
                <anchor moveWithCells="1">
                  <from>
                    <xdr:col>2</xdr:col>
                    <xdr:colOff>7620</xdr:colOff>
                    <xdr:row>11</xdr:row>
                    <xdr:rowOff>198120</xdr:rowOff>
                  </from>
                  <to>
                    <xdr:col>4</xdr:col>
                    <xdr:colOff>22860</xdr:colOff>
                    <xdr:row>12</xdr:row>
                    <xdr:rowOff>289560</xdr:rowOff>
                  </to>
                </anchor>
              </controlPr>
            </control>
          </mc:Choice>
        </mc:AlternateContent>
        <mc:AlternateContent xmlns:mc="http://schemas.openxmlformats.org/markup-compatibility/2006">
          <mc:Choice Requires="x14">
            <control shapeId="51207" r:id="rId10" name="Check Box 7">
              <controlPr defaultSize="0" autoFill="0" autoLine="0" autoPict="0">
                <anchor moveWithCells="1">
                  <from>
                    <xdr:col>2</xdr:col>
                    <xdr:colOff>0</xdr:colOff>
                    <xdr:row>10</xdr:row>
                    <xdr:rowOff>220980</xdr:rowOff>
                  </from>
                  <to>
                    <xdr:col>4</xdr:col>
                    <xdr:colOff>7620</xdr:colOff>
                    <xdr:row>12</xdr:row>
                    <xdr:rowOff>60960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75E18-C3B7-41FF-A6E7-34DAB288B8EA}">
  <sheetPr>
    <tabColor rgb="FFFF0000"/>
    <pageSetUpPr fitToPage="1"/>
  </sheetPr>
  <dimension ref="A1:G34"/>
  <sheetViews>
    <sheetView view="pageBreakPreview" topLeftCell="A6" zoomScaleNormal="100" zoomScaleSheetLayoutView="100" workbookViewId="0">
      <selection activeCell="F32" sqref="F32"/>
    </sheetView>
  </sheetViews>
  <sheetFormatPr defaultColWidth="8.8984375" defaultRowHeight="18"/>
  <cols>
    <col min="1" max="1" width="2.3984375" style="156" customWidth="1"/>
    <col min="2" max="2" width="22.59765625" style="156" customWidth="1"/>
    <col min="3" max="3" width="18.09765625" style="156" customWidth="1"/>
    <col min="4" max="4" width="63" style="156" customWidth="1"/>
    <col min="5" max="6" width="8.8984375" style="156"/>
    <col min="7" max="7" width="20.8984375" style="156" customWidth="1"/>
    <col min="8" max="8" width="8.8984375" style="156"/>
    <col min="9" max="9" width="9.69921875" style="156" customWidth="1"/>
    <col min="10" max="16384" width="8.8984375" style="156"/>
  </cols>
  <sheetData>
    <row r="1" spans="1:7" ht="9.6" customHeight="1"/>
    <row r="2" spans="1:7" ht="30" customHeight="1">
      <c r="A2" s="157" t="s">
        <v>347</v>
      </c>
    </row>
    <row r="3" spans="1:7">
      <c r="B3" s="156" t="s">
        <v>196</v>
      </c>
    </row>
    <row r="4" spans="1:7">
      <c r="B4" s="156" t="s">
        <v>197</v>
      </c>
    </row>
    <row r="5" spans="1:7">
      <c r="B5" s="156" t="s">
        <v>198</v>
      </c>
    </row>
    <row r="6" spans="1:7" ht="28.2" customHeight="1">
      <c r="B6" s="158" t="s">
        <v>199</v>
      </c>
    </row>
    <row r="7" spans="1:7">
      <c r="B7" s="462"/>
      <c r="C7" s="462" t="s">
        <v>200</v>
      </c>
      <c r="D7" s="462" t="s">
        <v>201</v>
      </c>
      <c r="E7" s="462" t="s">
        <v>202</v>
      </c>
      <c r="F7" s="462"/>
      <c r="G7" s="463" t="s">
        <v>203</v>
      </c>
    </row>
    <row r="8" spans="1:7">
      <c r="B8" s="462"/>
      <c r="C8" s="462"/>
      <c r="D8" s="462"/>
      <c r="E8" s="159" t="s">
        <v>56</v>
      </c>
      <c r="F8" s="160" t="s">
        <v>55</v>
      </c>
      <c r="G8" s="462"/>
    </row>
    <row r="9" spans="1:7">
      <c r="B9" s="464" t="s">
        <v>204</v>
      </c>
      <c r="C9" s="162">
        <v>45108</v>
      </c>
      <c r="D9" s="163" t="s">
        <v>205</v>
      </c>
      <c r="E9" s="164"/>
      <c r="F9" s="165"/>
      <c r="G9" s="163"/>
    </row>
    <row r="10" spans="1:7">
      <c r="B10" s="464"/>
      <c r="C10" s="166">
        <v>45108</v>
      </c>
      <c r="D10" s="167" t="s">
        <v>206</v>
      </c>
      <c r="E10" s="168"/>
      <c r="F10" s="169">
        <v>1</v>
      </c>
      <c r="G10" s="167"/>
    </row>
    <row r="11" spans="1:7" ht="37.950000000000003" customHeight="1">
      <c r="B11" s="464" t="s">
        <v>207</v>
      </c>
      <c r="C11" s="162">
        <v>45109</v>
      </c>
      <c r="D11" s="170" t="s">
        <v>208</v>
      </c>
      <c r="E11" s="164">
        <v>1</v>
      </c>
      <c r="F11" s="165"/>
      <c r="G11" s="163"/>
    </row>
    <row r="12" spans="1:7">
      <c r="B12" s="464"/>
      <c r="C12" s="166">
        <v>45109</v>
      </c>
      <c r="D12" s="167" t="s">
        <v>209</v>
      </c>
      <c r="E12" s="168"/>
      <c r="F12" s="169"/>
      <c r="G12" s="171" t="s">
        <v>210</v>
      </c>
    </row>
    <row r="13" spans="1:7">
      <c r="B13" s="464"/>
      <c r="C13" s="166">
        <v>45110</v>
      </c>
      <c r="D13" s="167" t="s">
        <v>211</v>
      </c>
      <c r="E13" s="168">
        <v>6</v>
      </c>
      <c r="F13" s="169"/>
      <c r="G13" s="167"/>
    </row>
    <row r="14" spans="1:7">
      <c r="B14" s="464"/>
      <c r="C14" s="166">
        <v>45111</v>
      </c>
      <c r="D14" s="167" t="s">
        <v>212</v>
      </c>
      <c r="E14" s="168"/>
      <c r="F14" s="169">
        <v>2</v>
      </c>
      <c r="G14" s="167"/>
    </row>
    <row r="15" spans="1:7">
      <c r="B15" s="464"/>
      <c r="C15" s="172" t="s">
        <v>213</v>
      </c>
      <c r="D15" s="167" t="s">
        <v>214</v>
      </c>
      <c r="E15" s="168"/>
      <c r="F15" s="169"/>
      <c r="G15" s="167"/>
    </row>
    <row r="16" spans="1:7">
      <c r="B16" s="464"/>
      <c r="C16" s="173" t="s">
        <v>215</v>
      </c>
      <c r="D16" s="167" t="s">
        <v>216</v>
      </c>
      <c r="E16" s="168"/>
      <c r="F16" s="169"/>
      <c r="G16" s="167"/>
    </row>
    <row r="17" spans="2:7" ht="49.95" customHeight="1">
      <c r="B17" s="161" t="s">
        <v>217</v>
      </c>
      <c r="C17" s="174">
        <v>45120</v>
      </c>
      <c r="D17" s="175" t="s">
        <v>218</v>
      </c>
      <c r="E17" s="176"/>
      <c r="F17" s="177"/>
      <c r="G17" s="161" t="s">
        <v>219</v>
      </c>
    </row>
    <row r="18" spans="2:7">
      <c r="D18" s="178" t="s">
        <v>220</v>
      </c>
      <c r="E18" s="176">
        <f>SUM(E7:E17)</f>
        <v>7</v>
      </c>
      <c r="F18" s="177">
        <f>SUM(F7:F17)</f>
        <v>3</v>
      </c>
    </row>
    <row r="19" spans="2:7" s="179" customFormat="1">
      <c r="D19" s="180"/>
      <c r="E19" s="181"/>
      <c r="F19" s="181"/>
    </row>
    <row r="20" spans="2:7" s="179" customFormat="1">
      <c r="D20" s="180"/>
    </row>
    <row r="21" spans="2:7">
      <c r="B21" s="462"/>
      <c r="C21" s="462" t="s">
        <v>200</v>
      </c>
      <c r="D21" s="462" t="s">
        <v>201</v>
      </c>
      <c r="E21" s="462" t="s">
        <v>202</v>
      </c>
      <c r="F21" s="462"/>
      <c r="G21" s="463" t="s">
        <v>203</v>
      </c>
    </row>
    <row r="22" spans="2:7">
      <c r="B22" s="462"/>
      <c r="C22" s="462"/>
      <c r="D22" s="462"/>
      <c r="E22" s="159" t="s">
        <v>56</v>
      </c>
      <c r="F22" s="160" t="s">
        <v>55</v>
      </c>
      <c r="G22" s="462"/>
    </row>
    <row r="23" spans="2:7">
      <c r="B23" s="464" t="s">
        <v>204</v>
      </c>
      <c r="C23" s="182"/>
      <c r="D23" s="182"/>
      <c r="E23" s="183"/>
      <c r="F23" s="184"/>
      <c r="G23" s="182"/>
    </row>
    <row r="24" spans="2:7">
      <c r="B24" s="464"/>
      <c r="C24" s="185"/>
      <c r="D24" s="185"/>
      <c r="E24" s="186"/>
      <c r="F24" s="187"/>
      <c r="G24" s="185"/>
    </row>
    <row r="25" spans="2:7">
      <c r="B25" s="464"/>
      <c r="C25" s="188"/>
      <c r="D25" s="188"/>
      <c r="E25" s="189"/>
      <c r="F25" s="190"/>
      <c r="G25" s="188"/>
    </row>
    <row r="26" spans="2:7">
      <c r="B26" s="464" t="s">
        <v>207</v>
      </c>
      <c r="C26" s="182"/>
      <c r="D26" s="182"/>
      <c r="E26" s="183"/>
      <c r="F26" s="184"/>
      <c r="G26" s="182"/>
    </row>
    <row r="27" spans="2:7">
      <c r="B27" s="464"/>
      <c r="C27" s="185"/>
      <c r="D27" s="185"/>
      <c r="E27" s="186"/>
      <c r="F27" s="187"/>
      <c r="G27" s="185"/>
    </row>
    <row r="28" spans="2:7">
      <c r="B28" s="464"/>
      <c r="C28" s="185"/>
      <c r="D28" s="185"/>
      <c r="E28" s="186"/>
      <c r="F28" s="187"/>
      <c r="G28" s="185"/>
    </row>
    <row r="29" spans="2:7">
      <c r="B29" s="464"/>
      <c r="C29" s="185"/>
      <c r="D29" s="185"/>
      <c r="E29" s="186"/>
      <c r="F29" s="187"/>
      <c r="G29" s="185"/>
    </row>
    <row r="30" spans="2:7">
      <c r="B30" s="464"/>
      <c r="C30" s="185"/>
      <c r="D30" s="185"/>
      <c r="E30" s="186"/>
      <c r="F30" s="187"/>
      <c r="G30" s="185"/>
    </row>
    <row r="31" spans="2:7">
      <c r="B31" s="464"/>
      <c r="C31" s="185"/>
      <c r="D31" s="185"/>
      <c r="E31" s="186"/>
      <c r="F31" s="187"/>
      <c r="G31" s="185"/>
    </row>
    <row r="32" spans="2:7">
      <c r="B32" s="464"/>
      <c r="C32" s="188"/>
      <c r="D32" s="188"/>
      <c r="E32" s="189"/>
      <c r="F32" s="190"/>
      <c r="G32" s="188"/>
    </row>
    <row r="33" spans="2:7">
      <c r="B33" s="161" t="s">
        <v>217</v>
      </c>
      <c r="C33" s="191"/>
      <c r="D33" s="191"/>
      <c r="E33" s="192"/>
      <c r="F33" s="193"/>
      <c r="G33" s="191"/>
    </row>
    <row r="34" spans="2:7">
      <c r="D34" s="178" t="s">
        <v>220</v>
      </c>
      <c r="E34" s="176">
        <f>SUM(E23:E33)</f>
        <v>0</v>
      </c>
      <c r="F34" s="177">
        <f>SUM(F23:F33)</f>
        <v>0</v>
      </c>
    </row>
  </sheetData>
  <mergeCells count="14">
    <mergeCell ref="B23:B25"/>
    <mergeCell ref="B26:B32"/>
    <mergeCell ref="B11:B16"/>
    <mergeCell ref="B21:B22"/>
    <mergeCell ref="C21:C22"/>
    <mergeCell ref="D21:D22"/>
    <mergeCell ref="E21:F21"/>
    <mergeCell ref="G21:G22"/>
    <mergeCell ref="B7:B8"/>
    <mergeCell ref="C7:C8"/>
    <mergeCell ref="D7:D8"/>
    <mergeCell ref="E7:F7"/>
    <mergeCell ref="G7:G8"/>
    <mergeCell ref="B9:B10"/>
  </mergeCells>
  <phoneticPr fontId="1"/>
  <printOptions horizontalCentered="1"/>
  <pageMargins left="0.59055118110236227" right="0.59055118110236227" top="0.59055118110236227" bottom="0.59055118110236227" header="0.31496062992125984" footer="0.31496062992125984"/>
  <pageSetup paperSize="9" scale="5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84C5D-7190-43C4-B5C8-1EC74BF87F4C}">
  <sheetPr>
    <tabColor rgb="FF0070C0"/>
    <pageSetUpPr fitToPage="1"/>
  </sheetPr>
  <dimension ref="A2:L73"/>
  <sheetViews>
    <sheetView view="pageBreakPreview" topLeftCell="A14" zoomScaleNormal="100" zoomScaleSheetLayoutView="100" workbookViewId="0">
      <selection activeCell="F32" sqref="F32"/>
    </sheetView>
  </sheetViews>
  <sheetFormatPr defaultColWidth="8.8984375" defaultRowHeight="18"/>
  <cols>
    <col min="1" max="3" width="9.59765625" style="156" customWidth="1"/>
    <col min="4" max="4" width="17.5" style="156" customWidth="1"/>
    <col min="5" max="5" width="48.3984375" style="156" customWidth="1"/>
    <col min="6" max="6" width="8.8984375" style="194"/>
    <col min="7" max="7" width="8.5" style="194" customWidth="1"/>
    <col min="8" max="8" width="8.8984375" style="194"/>
    <col min="9" max="9" width="17.3984375" style="194" customWidth="1"/>
    <col min="10" max="10" width="8.8984375" style="156"/>
    <col min="11" max="11" width="22.09765625" style="156" customWidth="1"/>
    <col min="12" max="12" width="12.3984375" style="156" customWidth="1"/>
    <col min="13" max="16384" width="8.8984375" style="156"/>
  </cols>
  <sheetData>
    <row r="2" spans="1:12" ht="41.4" customHeight="1">
      <c r="A2" s="157" t="s">
        <v>348</v>
      </c>
    </row>
    <row r="3" spans="1:12" ht="30" customHeight="1">
      <c r="C3" s="195"/>
      <c r="E3" s="196" t="s">
        <v>194</v>
      </c>
      <c r="F3" s="465">
        <f>基本データ入力!E24</f>
        <v>0</v>
      </c>
      <c r="G3" s="466"/>
      <c r="H3" s="466"/>
      <c r="I3" s="467"/>
    </row>
    <row r="4" spans="1:12" ht="224.25" customHeight="1">
      <c r="A4" s="468" t="s">
        <v>221</v>
      </c>
      <c r="B4" s="469"/>
      <c r="C4" s="469"/>
      <c r="D4" s="469"/>
      <c r="E4" s="469"/>
      <c r="F4" s="469"/>
      <c r="G4" s="469"/>
      <c r="H4" s="469"/>
      <c r="I4" s="469"/>
    </row>
    <row r="5" spans="1:12" s="198" customFormat="1">
      <c r="A5" s="156"/>
      <c r="B5" s="156"/>
      <c r="C5" s="156"/>
      <c r="D5" s="156"/>
      <c r="E5" s="156"/>
      <c r="F5" s="194"/>
      <c r="G5" s="194"/>
      <c r="H5" s="194"/>
      <c r="I5" s="197"/>
    </row>
    <row r="6" spans="1:12" s="198" customFormat="1" ht="35.4" customHeight="1">
      <c r="A6" s="161" t="s">
        <v>222</v>
      </c>
      <c r="B6" s="199" t="s">
        <v>223</v>
      </c>
      <c r="C6" s="199" t="s">
        <v>224</v>
      </c>
      <c r="D6" s="161" t="s">
        <v>225</v>
      </c>
      <c r="E6" s="161" t="s">
        <v>226</v>
      </c>
      <c r="F6" s="200" t="s">
        <v>227</v>
      </c>
      <c r="G6" s="200" t="s">
        <v>228</v>
      </c>
      <c r="H6" s="200" t="s">
        <v>229</v>
      </c>
      <c r="I6" s="200" t="s">
        <v>230</v>
      </c>
    </row>
    <row r="7" spans="1:12" s="198" customFormat="1">
      <c r="A7" s="161" t="s">
        <v>231</v>
      </c>
      <c r="B7" s="201">
        <v>45052</v>
      </c>
      <c r="C7" s="202">
        <v>45053</v>
      </c>
      <c r="D7" s="203" t="s">
        <v>232</v>
      </c>
      <c r="E7" s="204" t="s">
        <v>233</v>
      </c>
      <c r="F7" s="205">
        <v>5</v>
      </c>
      <c r="G7" s="205" t="s">
        <v>234</v>
      </c>
      <c r="H7" s="205">
        <v>2000</v>
      </c>
      <c r="I7" s="206">
        <f t="shared" ref="I7:I60" si="0">F7*H7</f>
        <v>10000</v>
      </c>
    </row>
    <row r="8" spans="1:12">
      <c r="A8" s="161" t="s">
        <v>231</v>
      </c>
      <c r="B8" s="201">
        <v>45056</v>
      </c>
      <c r="C8" s="202">
        <v>45058</v>
      </c>
      <c r="D8" s="203" t="s">
        <v>235</v>
      </c>
      <c r="E8" s="204" t="s">
        <v>236</v>
      </c>
      <c r="F8" s="205">
        <v>50</v>
      </c>
      <c r="G8" s="205" t="s">
        <v>237</v>
      </c>
      <c r="H8" s="205">
        <v>56</v>
      </c>
      <c r="I8" s="206">
        <f t="shared" si="0"/>
        <v>2800</v>
      </c>
    </row>
    <row r="9" spans="1:12">
      <c r="A9" s="161" t="s">
        <v>231</v>
      </c>
      <c r="B9" s="201">
        <v>45051</v>
      </c>
      <c r="C9" s="202">
        <v>45052</v>
      </c>
      <c r="D9" s="203" t="s">
        <v>238</v>
      </c>
      <c r="E9" s="204" t="s">
        <v>239</v>
      </c>
      <c r="F9" s="205">
        <v>1</v>
      </c>
      <c r="G9" s="205" t="s">
        <v>240</v>
      </c>
      <c r="H9" s="205">
        <v>50000</v>
      </c>
      <c r="I9" s="206">
        <f t="shared" si="0"/>
        <v>50000</v>
      </c>
    </row>
    <row r="10" spans="1:12">
      <c r="A10" s="161" t="s">
        <v>231</v>
      </c>
      <c r="B10" s="201"/>
      <c r="C10" s="202"/>
      <c r="D10" s="203" t="s">
        <v>241</v>
      </c>
      <c r="E10" s="204" t="s">
        <v>242</v>
      </c>
      <c r="F10" s="205">
        <v>6</v>
      </c>
      <c r="G10" s="205" t="s">
        <v>243</v>
      </c>
      <c r="H10" s="205">
        <v>5000</v>
      </c>
      <c r="I10" s="206">
        <f t="shared" si="0"/>
        <v>30000</v>
      </c>
    </row>
    <row r="11" spans="1:12">
      <c r="A11" s="207">
        <v>1</v>
      </c>
      <c r="B11" s="191"/>
      <c r="C11" s="208"/>
      <c r="D11" s="209"/>
      <c r="E11" s="191"/>
      <c r="F11" s="210"/>
      <c r="G11" s="210"/>
      <c r="H11" s="210"/>
      <c r="I11" s="206">
        <f>F11*H11</f>
        <v>0</v>
      </c>
      <c r="K11" s="207" t="s">
        <v>241</v>
      </c>
      <c r="L11" s="211">
        <f>SUMIFS(I11:I60,D11:D60,K11)</f>
        <v>0</v>
      </c>
    </row>
    <row r="12" spans="1:12">
      <c r="A12" s="207">
        <v>2</v>
      </c>
      <c r="B12" s="191"/>
      <c r="C12" s="208"/>
      <c r="D12" s="209"/>
      <c r="E12" s="191"/>
      <c r="F12" s="210"/>
      <c r="G12" s="210"/>
      <c r="H12" s="210"/>
      <c r="I12" s="206">
        <f t="shared" si="0"/>
        <v>0</v>
      </c>
      <c r="K12" s="207" t="s">
        <v>238</v>
      </c>
      <c r="L12" s="211">
        <f>SUMIFS(I11:I60,D11:D60,K12)</f>
        <v>0</v>
      </c>
    </row>
    <row r="13" spans="1:12">
      <c r="A13" s="207">
        <v>3</v>
      </c>
      <c r="B13" s="191"/>
      <c r="C13" s="191"/>
      <c r="D13" s="209"/>
      <c r="E13" s="191"/>
      <c r="F13" s="210"/>
      <c r="G13" s="210"/>
      <c r="H13" s="210"/>
      <c r="I13" s="206">
        <f t="shared" si="0"/>
        <v>0</v>
      </c>
      <c r="K13" s="207" t="s">
        <v>235</v>
      </c>
      <c r="L13" s="211">
        <f>SUMIFS(I11:I60,D11:D60,K13)</f>
        <v>0</v>
      </c>
    </row>
    <row r="14" spans="1:12">
      <c r="A14" s="207">
        <v>4</v>
      </c>
      <c r="B14" s="191"/>
      <c r="C14" s="191"/>
      <c r="D14" s="209"/>
      <c r="E14" s="191"/>
      <c r="F14" s="210"/>
      <c r="G14" s="210"/>
      <c r="H14" s="210"/>
      <c r="I14" s="206">
        <f t="shared" si="0"/>
        <v>0</v>
      </c>
      <c r="K14" s="207" t="s">
        <v>232</v>
      </c>
      <c r="L14" s="211">
        <f>SUMIFS(I11:I60,D11:D60,K14)</f>
        <v>0</v>
      </c>
    </row>
    <row r="15" spans="1:12">
      <c r="A15" s="207">
        <v>5</v>
      </c>
      <c r="B15" s="191"/>
      <c r="C15" s="208"/>
      <c r="D15" s="209"/>
      <c r="E15" s="191"/>
      <c r="F15" s="210"/>
      <c r="G15" s="210"/>
      <c r="H15" s="210"/>
      <c r="I15" s="206">
        <f t="shared" si="0"/>
        <v>0</v>
      </c>
      <c r="K15" s="207" t="s">
        <v>349</v>
      </c>
      <c r="L15" s="211">
        <f>SUMIFS(I11:I60,D11:D60,K15)</f>
        <v>0</v>
      </c>
    </row>
    <row r="16" spans="1:12">
      <c r="A16" s="207">
        <v>6</v>
      </c>
      <c r="B16" s="191"/>
      <c r="C16" s="191"/>
      <c r="D16" s="209"/>
      <c r="E16" s="191"/>
      <c r="F16" s="210"/>
      <c r="G16" s="210"/>
      <c r="H16" s="210"/>
      <c r="I16" s="206">
        <f t="shared" si="0"/>
        <v>0</v>
      </c>
    </row>
    <row r="17" spans="1:9" s="198" customFormat="1">
      <c r="A17" s="207">
        <v>7</v>
      </c>
      <c r="B17" s="191"/>
      <c r="C17" s="191"/>
      <c r="D17" s="209"/>
      <c r="E17" s="191"/>
      <c r="F17" s="210"/>
      <c r="G17" s="210"/>
      <c r="H17" s="210"/>
      <c r="I17" s="206">
        <f t="shared" si="0"/>
        <v>0</v>
      </c>
    </row>
    <row r="18" spans="1:9" s="198" customFormat="1">
      <c r="A18" s="207">
        <v>8</v>
      </c>
      <c r="B18" s="212"/>
      <c r="C18" s="213"/>
      <c r="D18" s="209"/>
      <c r="E18" s="214"/>
      <c r="F18" s="215"/>
      <c r="G18" s="215"/>
      <c r="H18" s="215"/>
      <c r="I18" s="206">
        <f t="shared" si="0"/>
        <v>0</v>
      </c>
    </row>
    <row r="19" spans="1:9" s="198" customFormat="1">
      <c r="A19" s="207">
        <v>9</v>
      </c>
      <c r="B19" s="212"/>
      <c r="C19" s="208"/>
      <c r="D19" s="209"/>
      <c r="E19" s="191"/>
      <c r="F19" s="191"/>
      <c r="G19" s="191"/>
      <c r="H19" s="191"/>
      <c r="I19" s="206">
        <f t="shared" si="0"/>
        <v>0</v>
      </c>
    </row>
    <row r="20" spans="1:9" s="198" customFormat="1">
      <c r="A20" s="207">
        <v>10</v>
      </c>
      <c r="B20" s="212"/>
      <c r="C20" s="191"/>
      <c r="D20" s="209"/>
      <c r="E20" s="191"/>
      <c r="F20" s="191"/>
      <c r="G20" s="191"/>
      <c r="H20" s="191"/>
      <c r="I20" s="206">
        <f t="shared" si="0"/>
        <v>0</v>
      </c>
    </row>
    <row r="21" spans="1:9" s="198" customFormat="1">
      <c r="A21" s="207">
        <v>11</v>
      </c>
      <c r="B21" s="212"/>
      <c r="C21" s="191"/>
      <c r="D21" s="209"/>
      <c r="E21" s="191"/>
      <c r="F21" s="191"/>
      <c r="G21" s="191"/>
      <c r="H21" s="191"/>
      <c r="I21" s="206">
        <f t="shared" si="0"/>
        <v>0</v>
      </c>
    </row>
    <row r="22" spans="1:9" s="198" customFormat="1">
      <c r="A22" s="207">
        <v>12</v>
      </c>
      <c r="B22" s="212"/>
      <c r="C22" s="191"/>
      <c r="D22" s="209"/>
      <c r="E22" s="191"/>
      <c r="F22" s="191"/>
      <c r="G22" s="191"/>
      <c r="H22" s="191"/>
      <c r="I22" s="206">
        <f t="shared" si="0"/>
        <v>0</v>
      </c>
    </row>
    <row r="23" spans="1:9" s="198" customFormat="1">
      <c r="A23" s="207">
        <v>13</v>
      </c>
      <c r="B23" s="212"/>
      <c r="C23" s="191"/>
      <c r="D23" s="209"/>
      <c r="E23" s="191"/>
      <c r="F23" s="191"/>
      <c r="G23" s="191"/>
      <c r="H23" s="191"/>
      <c r="I23" s="206">
        <f t="shared" si="0"/>
        <v>0</v>
      </c>
    </row>
    <row r="24" spans="1:9">
      <c r="A24" s="207">
        <v>14</v>
      </c>
      <c r="B24" s="212"/>
      <c r="C24" s="191"/>
      <c r="D24" s="209"/>
      <c r="E24" s="191"/>
      <c r="F24" s="191"/>
      <c r="G24" s="191"/>
      <c r="H24" s="191"/>
      <c r="I24" s="206">
        <f t="shared" si="0"/>
        <v>0</v>
      </c>
    </row>
    <row r="25" spans="1:9">
      <c r="A25" s="207">
        <v>15</v>
      </c>
      <c r="B25" s="191"/>
      <c r="C25" s="208"/>
      <c r="D25" s="209"/>
      <c r="E25" s="191"/>
      <c r="F25" s="210"/>
      <c r="G25" s="210"/>
      <c r="H25" s="210"/>
      <c r="I25" s="206">
        <f t="shared" si="0"/>
        <v>0</v>
      </c>
    </row>
    <row r="26" spans="1:9">
      <c r="A26" s="207">
        <v>16</v>
      </c>
      <c r="B26" s="191"/>
      <c r="C26" s="191"/>
      <c r="D26" s="209"/>
      <c r="E26" s="191"/>
      <c r="F26" s="210"/>
      <c r="G26" s="210"/>
      <c r="H26" s="210"/>
      <c r="I26" s="206">
        <f t="shared" si="0"/>
        <v>0</v>
      </c>
    </row>
    <row r="27" spans="1:9">
      <c r="A27" s="207">
        <v>17</v>
      </c>
      <c r="B27" s="191"/>
      <c r="C27" s="191"/>
      <c r="D27" s="209"/>
      <c r="E27" s="191"/>
      <c r="F27" s="210"/>
      <c r="G27" s="210"/>
      <c r="H27" s="210"/>
      <c r="I27" s="206">
        <f t="shared" si="0"/>
        <v>0</v>
      </c>
    </row>
    <row r="28" spans="1:9">
      <c r="A28" s="207">
        <v>18</v>
      </c>
      <c r="B28" s="191"/>
      <c r="C28" s="208"/>
      <c r="D28" s="209"/>
      <c r="E28" s="191"/>
      <c r="F28" s="210"/>
      <c r="G28" s="210"/>
      <c r="H28" s="210"/>
      <c r="I28" s="206">
        <f t="shared" si="0"/>
        <v>0</v>
      </c>
    </row>
    <row r="29" spans="1:9">
      <c r="A29" s="207">
        <v>19</v>
      </c>
      <c r="B29" s="191"/>
      <c r="C29" s="208"/>
      <c r="D29" s="209"/>
      <c r="E29" s="191"/>
      <c r="F29" s="210"/>
      <c r="G29" s="210"/>
      <c r="H29" s="210"/>
      <c r="I29" s="206">
        <f t="shared" si="0"/>
        <v>0</v>
      </c>
    </row>
    <row r="30" spans="1:9">
      <c r="A30" s="207">
        <v>20</v>
      </c>
      <c r="B30" s="191"/>
      <c r="C30" s="208"/>
      <c r="D30" s="209"/>
      <c r="E30" s="191"/>
      <c r="F30" s="210"/>
      <c r="G30" s="210"/>
      <c r="H30" s="210"/>
      <c r="I30" s="206">
        <f t="shared" si="0"/>
        <v>0</v>
      </c>
    </row>
    <row r="31" spans="1:9">
      <c r="A31" s="207">
        <v>21</v>
      </c>
      <c r="B31" s="191"/>
      <c r="C31" s="208"/>
      <c r="D31" s="209"/>
      <c r="E31" s="191"/>
      <c r="F31" s="210"/>
      <c r="G31" s="210"/>
      <c r="H31" s="210"/>
      <c r="I31" s="206">
        <f t="shared" si="0"/>
        <v>0</v>
      </c>
    </row>
    <row r="32" spans="1:9">
      <c r="A32" s="207">
        <v>22</v>
      </c>
      <c r="B32" s="191"/>
      <c r="C32" s="208"/>
      <c r="D32" s="209"/>
      <c r="E32" s="191"/>
      <c r="F32" s="210"/>
      <c r="G32" s="210"/>
      <c r="H32" s="210"/>
      <c r="I32" s="206">
        <f t="shared" si="0"/>
        <v>0</v>
      </c>
    </row>
    <row r="33" spans="1:9">
      <c r="A33" s="207">
        <v>23</v>
      </c>
      <c r="B33" s="191"/>
      <c r="C33" s="208"/>
      <c r="D33" s="209"/>
      <c r="E33" s="191"/>
      <c r="F33" s="210"/>
      <c r="G33" s="210"/>
      <c r="H33" s="210"/>
      <c r="I33" s="206">
        <f t="shared" si="0"/>
        <v>0</v>
      </c>
    </row>
    <row r="34" spans="1:9">
      <c r="A34" s="207">
        <v>24</v>
      </c>
      <c r="B34" s="191"/>
      <c r="C34" s="208"/>
      <c r="D34" s="209"/>
      <c r="E34" s="191"/>
      <c r="F34" s="210"/>
      <c r="G34" s="210"/>
      <c r="H34" s="210"/>
      <c r="I34" s="206">
        <f t="shared" si="0"/>
        <v>0</v>
      </c>
    </row>
    <row r="35" spans="1:9">
      <c r="A35" s="207">
        <v>25</v>
      </c>
      <c r="B35" s="191"/>
      <c r="C35" s="208"/>
      <c r="D35" s="209"/>
      <c r="E35" s="191"/>
      <c r="F35" s="210"/>
      <c r="G35" s="210"/>
      <c r="H35" s="210"/>
      <c r="I35" s="206">
        <f t="shared" si="0"/>
        <v>0</v>
      </c>
    </row>
    <row r="36" spans="1:9">
      <c r="A36" s="207">
        <v>26</v>
      </c>
      <c r="B36" s="191"/>
      <c r="C36" s="208"/>
      <c r="D36" s="209"/>
      <c r="E36" s="191"/>
      <c r="F36" s="210"/>
      <c r="G36" s="210"/>
      <c r="H36" s="210"/>
      <c r="I36" s="206">
        <f t="shared" si="0"/>
        <v>0</v>
      </c>
    </row>
    <row r="37" spans="1:9">
      <c r="A37" s="207">
        <v>27</v>
      </c>
      <c r="B37" s="191"/>
      <c r="C37" s="208"/>
      <c r="D37" s="209"/>
      <c r="E37" s="191"/>
      <c r="F37" s="210"/>
      <c r="G37" s="210"/>
      <c r="H37" s="210"/>
      <c r="I37" s="206">
        <f t="shared" si="0"/>
        <v>0</v>
      </c>
    </row>
    <row r="38" spans="1:9">
      <c r="A38" s="207">
        <v>28</v>
      </c>
      <c r="B38" s="191"/>
      <c r="C38" s="208"/>
      <c r="D38" s="209"/>
      <c r="E38" s="191"/>
      <c r="F38" s="210"/>
      <c r="G38" s="210"/>
      <c r="H38" s="210"/>
      <c r="I38" s="206">
        <f t="shared" si="0"/>
        <v>0</v>
      </c>
    </row>
    <row r="39" spans="1:9">
      <c r="A39" s="207">
        <v>29</v>
      </c>
      <c r="B39" s="191"/>
      <c r="C39" s="208"/>
      <c r="D39" s="209"/>
      <c r="E39" s="191"/>
      <c r="F39" s="210"/>
      <c r="G39" s="210"/>
      <c r="H39" s="210"/>
      <c r="I39" s="206">
        <f t="shared" si="0"/>
        <v>0</v>
      </c>
    </row>
    <row r="40" spans="1:9">
      <c r="A40" s="207">
        <v>30</v>
      </c>
      <c r="B40" s="191"/>
      <c r="C40" s="208"/>
      <c r="D40" s="209"/>
      <c r="E40" s="191"/>
      <c r="F40" s="210"/>
      <c r="G40" s="210"/>
      <c r="H40" s="210"/>
      <c r="I40" s="206">
        <f t="shared" si="0"/>
        <v>0</v>
      </c>
    </row>
    <row r="41" spans="1:9">
      <c r="A41" s="207">
        <v>31</v>
      </c>
      <c r="B41" s="191"/>
      <c r="C41" s="208"/>
      <c r="D41" s="209"/>
      <c r="E41" s="191"/>
      <c r="F41" s="210"/>
      <c r="G41" s="210"/>
      <c r="H41" s="210"/>
      <c r="I41" s="206">
        <f t="shared" si="0"/>
        <v>0</v>
      </c>
    </row>
    <row r="42" spans="1:9">
      <c r="A42" s="207">
        <v>32</v>
      </c>
      <c r="B42" s="191"/>
      <c r="C42" s="208"/>
      <c r="D42" s="209"/>
      <c r="E42" s="191"/>
      <c r="F42" s="210"/>
      <c r="G42" s="210"/>
      <c r="H42" s="210"/>
      <c r="I42" s="206">
        <f t="shared" si="0"/>
        <v>0</v>
      </c>
    </row>
    <row r="43" spans="1:9">
      <c r="A43" s="207">
        <v>33</v>
      </c>
      <c r="B43" s="191"/>
      <c r="C43" s="208"/>
      <c r="D43" s="209"/>
      <c r="E43" s="191"/>
      <c r="F43" s="210"/>
      <c r="G43" s="210"/>
      <c r="H43" s="210"/>
      <c r="I43" s="206">
        <f t="shared" si="0"/>
        <v>0</v>
      </c>
    </row>
    <row r="44" spans="1:9">
      <c r="A44" s="207">
        <v>34</v>
      </c>
      <c r="B44" s="191"/>
      <c r="C44" s="208"/>
      <c r="D44" s="209"/>
      <c r="E44" s="191"/>
      <c r="F44" s="210"/>
      <c r="G44" s="210"/>
      <c r="H44" s="216"/>
      <c r="I44" s="206">
        <f t="shared" si="0"/>
        <v>0</v>
      </c>
    </row>
    <row r="45" spans="1:9">
      <c r="A45" s="207">
        <v>35</v>
      </c>
      <c r="B45" s="191"/>
      <c r="C45" s="208"/>
      <c r="D45" s="209"/>
      <c r="E45" s="191"/>
      <c r="F45" s="210"/>
      <c r="G45" s="210"/>
      <c r="H45" s="216"/>
      <c r="I45" s="206">
        <f t="shared" si="0"/>
        <v>0</v>
      </c>
    </row>
    <row r="46" spans="1:9">
      <c r="A46" s="207">
        <v>36</v>
      </c>
      <c r="B46" s="191"/>
      <c r="C46" s="208"/>
      <c r="D46" s="209"/>
      <c r="E46" s="191"/>
      <c r="F46" s="210"/>
      <c r="G46" s="210"/>
      <c r="H46" s="216"/>
      <c r="I46" s="206">
        <f t="shared" si="0"/>
        <v>0</v>
      </c>
    </row>
    <row r="47" spans="1:9">
      <c r="A47" s="207">
        <v>37</v>
      </c>
      <c r="B47" s="191"/>
      <c r="C47" s="208"/>
      <c r="D47" s="209"/>
      <c r="E47" s="191"/>
      <c r="F47" s="210"/>
      <c r="G47" s="210"/>
      <c r="H47" s="216"/>
      <c r="I47" s="206">
        <f t="shared" si="0"/>
        <v>0</v>
      </c>
    </row>
    <row r="48" spans="1:9">
      <c r="A48" s="207">
        <v>38</v>
      </c>
      <c r="B48" s="191"/>
      <c r="C48" s="208"/>
      <c r="D48" s="209"/>
      <c r="E48" s="191"/>
      <c r="F48" s="210"/>
      <c r="G48" s="210"/>
      <c r="H48" s="216"/>
      <c r="I48" s="206">
        <f t="shared" si="0"/>
        <v>0</v>
      </c>
    </row>
    <row r="49" spans="1:9">
      <c r="A49" s="207">
        <v>39</v>
      </c>
      <c r="B49" s="191"/>
      <c r="C49" s="208"/>
      <c r="D49" s="209"/>
      <c r="E49" s="191"/>
      <c r="F49" s="210"/>
      <c r="G49" s="210"/>
      <c r="H49" s="216"/>
      <c r="I49" s="206">
        <f t="shared" si="0"/>
        <v>0</v>
      </c>
    </row>
    <row r="50" spans="1:9">
      <c r="A50" s="207">
        <v>40</v>
      </c>
      <c r="B50" s="191"/>
      <c r="C50" s="208"/>
      <c r="D50" s="209"/>
      <c r="E50" s="191"/>
      <c r="F50" s="210"/>
      <c r="G50" s="210"/>
      <c r="H50" s="216"/>
      <c r="I50" s="206">
        <f t="shared" si="0"/>
        <v>0</v>
      </c>
    </row>
    <row r="51" spans="1:9">
      <c r="A51" s="207">
        <v>41</v>
      </c>
      <c r="B51" s="191"/>
      <c r="C51" s="208"/>
      <c r="D51" s="209"/>
      <c r="E51" s="191"/>
      <c r="F51" s="210"/>
      <c r="G51" s="210"/>
      <c r="H51" s="216"/>
      <c r="I51" s="206">
        <f t="shared" si="0"/>
        <v>0</v>
      </c>
    </row>
    <row r="52" spans="1:9">
      <c r="A52" s="207">
        <v>42</v>
      </c>
      <c r="B52" s="191"/>
      <c r="C52" s="208"/>
      <c r="D52" s="209"/>
      <c r="E52" s="191"/>
      <c r="F52" s="210"/>
      <c r="G52" s="210"/>
      <c r="H52" s="216"/>
      <c r="I52" s="206">
        <f t="shared" si="0"/>
        <v>0</v>
      </c>
    </row>
    <row r="53" spans="1:9">
      <c r="A53" s="207">
        <v>43</v>
      </c>
      <c r="B53" s="191"/>
      <c r="C53" s="208"/>
      <c r="D53" s="209"/>
      <c r="E53" s="191"/>
      <c r="F53" s="210"/>
      <c r="G53" s="210"/>
      <c r="H53" s="216"/>
      <c r="I53" s="206">
        <f t="shared" si="0"/>
        <v>0</v>
      </c>
    </row>
    <row r="54" spans="1:9">
      <c r="A54" s="207">
        <v>44</v>
      </c>
      <c r="B54" s="191"/>
      <c r="C54" s="208"/>
      <c r="D54" s="209"/>
      <c r="E54" s="191"/>
      <c r="F54" s="210"/>
      <c r="G54" s="210"/>
      <c r="H54" s="216"/>
      <c r="I54" s="206">
        <f t="shared" si="0"/>
        <v>0</v>
      </c>
    </row>
    <row r="55" spans="1:9">
      <c r="A55" s="207">
        <v>45</v>
      </c>
      <c r="B55" s="191"/>
      <c r="C55" s="208"/>
      <c r="D55" s="209"/>
      <c r="E55" s="191"/>
      <c r="F55" s="210"/>
      <c r="G55" s="210"/>
      <c r="H55" s="216"/>
      <c r="I55" s="206">
        <f t="shared" si="0"/>
        <v>0</v>
      </c>
    </row>
    <row r="56" spans="1:9">
      <c r="A56" s="207">
        <v>46</v>
      </c>
      <c r="B56" s="191"/>
      <c r="C56" s="208"/>
      <c r="D56" s="209"/>
      <c r="E56" s="191"/>
      <c r="F56" s="210"/>
      <c r="G56" s="210"/>
      <c r="H56" s="216"/>
      <c r="I56" s="206">
        <f t="shared" si="0"/>
        <v>0</v>
      </c>
    </row>
    <row r="57" spans="1:9">
      <c r="A57" s="207">
        <v>47</v>
      </c>
      <c r="B57" s="191"/>
      <c r="C57" s="208"/>
      <c r="D57" s="209"/>
      <c r="E57" s="191"/>
      <c r="F57" s="210"/>
      <c r="G57" s="210"/>
      <c r="H57" s="216"/>
      <c r="I57" s="206">
        <f t="shared" si="0"/>
        <v>0</v>
      </c>
    </row>
    <row r="58" spans="1:9">
      <c r="A58" s="207">
        <v>48</v>
      </c>
      <c r="B58" s="191"/>
      <c r="C58" s="208"/>
      <c r="D58" s="209"/>
      <c r="E58" s="191"/>
      <c r="F58" s="210"/>
      <c r="G58" s="210"/>
      <c r="H58" s="216"/>
      <c r="I58" s="206">
        <f t="shared" si="0"/>
        <v>0</v>
      </c>
    </row>
    <row r="59" spans="1:9">
      <c r="A59" s="207">
        <v>49</v>
      </c>
      <c r="B59" s="191"/>
      <c r="C59" s="208"/>
      <c r="D59" s="209"/>
      <c r="E59" s="191"/>
      <c r="F59" s="210"/>
      <c r="G59" s="210"/>
      <c r="H59" s="216"/>
      <c r="I59" s="206">
        <f t="shared" si="0"/>
        <v>0</v>
      </c>
    </row>
    <row r="60" spans="1:9" ht="18.600000000000001" thickBot="1">
      <c r="A60" s="207">
        <v>50</v>
      </c>
      <c r="B60" s="191"/>
      <c r="C60" s="208"/>
      <c r="D60" s="209"/>
      <c r="E60" s="191"/>
      <c r="F60" s="210"/>
      <c r="G60" s="210"/>
      <c r="H60" s="216"/>
      <c r="I60" s="206">
        <f t="shared" si="0"/>
        <v>0</v>
      </c>
    </row>
    <row r="61" spans="1:9" ht="18.600000000000001" thickBot="1">
      <c r="A61" s="470" t="s">
        <v>244</v>
      </c>
      <c r="B61" s="471"/>
      <c r="C61" s="471"/>
      <c r="D61" s="471"/>
      <c r="E61" s="471"/>
      <c r="F61" s="471"/>
      <c r="G61" s="471"/>
      <c r="H61" s="471"/>
      <c r="I61" s="218">
        <f>SUM(I11:I60)</f>
        <v>0</v>
      </c>
    </row>
    <row r="73" ht="19.5" customHeight="1"/>
  </sheetData>
  <mergeCells count="3">
    <mergeCell ref="F3:I3"/>
    <mergeCell ref="A4:I4"/>
    <mergeCell ref="A61:H61"/>
  </mergeCells>
  <phoneticPr fontId="1"/>
  <dataValidations count="1">
    <dataValidation type="list" allowBlank="1" showInputMessage="1" showErrorMessage="1" sqref="D7:D60" xr:uid="{A2BD8169-DB63-4DFF-B4E8-CFA67D076945}">
      <formula1>"宿泊費,消毒・清掃,感染性廃棄物処理費用,衛生用品購入,その他"</formula1>
    </dataValidation>
  </dataValidations>
  <printOptions horizontalCentered="1"/>
  <pageMargins left="0.59055118110236227" right="0.59055118110236227" top="0.59055118110236227" bottom="0.59055118110236227"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FE085-1879-4F79-8F7C-92CBC1728262}">
  <sheetPr>
    <tabColor rgb="FF0070C0"/>
    <pageSetUpPr fitToPage="1"/>
  </sheetPr>
  <dimension ref="A2:L50"/>
  <sheetViews>
    <sheetView view="pageBreakPreview" topLeftCell="A4" zoomScaleNormal="100" zoomScaleSheetLayoutView="100" workbookViewId="0">
      <selection activeCell="F32" sqref="F32"/>
    </sheetView>
  </sheetViews>
  <sheetFormatPr defaultColWidth="8.8984375" defaultRowHeight="18"/>
  <cols>
    <col min="1" max="1" width="9.59765625" style="156" customWidth="1"/>
    <col min="2" max="2" width="17.5" style="156" customWidth="1"/>
    <col min="3" max="3" width="32.5" style="156" customWidth="1"/>
    <col min="4" max="4" width="19.8984375" style="156" customWidth="1"/>
    <col min="5" max="5" width="9.59765625" style="156" customWidth="1"/>
    <col min="6" max="8" width="9.59765625" style="194" customWidth="1"/>
    <col min="9" max="9" width="17.3984375" style="194" customWidth="1"/>
    <col min="10" max="10" width="8.8984375" style="156"/>
    <col min="11" max="11" width="16.3984375" style="156" customWidth="1"/>
    <col min="12" max="12" width="12.5" style="156" customWidth="1"/>
    <col min="13" max="16384" width="8.8984375" style="156"/>
  </cols>
  <sheetData>
    <row r="2" spans="1:12" ht="41.4" customHeight="1">
      <c r="A2" s="157" t="s">
        <v>350</v>
      </c>
    </row>
    <row r="3" spans="1:12" ht="30" customHeight="1">
      <c r="C3" s="195"/>
      <c r="D3" s="196" t="s">
        <v>194</v>
      </c>
      <c r="E3" s="465">
        <f>基本データ入力!E24</f>
        <v>0</v>
      </c>
      <c r="F3" s="466"/>
      <c r="G3" s="466"/>
      <c r="H3" s="466"/>
      <c r="I3" s="467"/>
    </row>
    <row r="4" spans="1:12" ht="409.5" customHeight="1">
      <c r="A4" s="468" t="s">
        <v>371</v>
      </c>
      <c r="B4" s="469"/>
      <c r="C4" s="469"/>
      <c r="D4" s="469"/>
      <c r="E4" s="469"/>
      <c r="F4" s="469"/>
      <c r="G4" s="469"/>
      <c r="H4" s="469"/>
      <c r="I4" s="469"/>
    </row>
    <row r="5" spans="1:12" s="198" customFormat="1">
      <c r="A5" s="156"/>
      <c r="B5" s="156"/>
      <c r="C5" s="156"/>
      <c r="D5" s="156"/>
      <c r="E5" s="156"/>
      <c r="F5" s="194"/>
      <c r="G5" s="194"/>
      <c r="H5" s="194"/>
      <c r="I5" s="219" t="s">
        <v>245</v>
      </c>
    </row>
    <row r="6" spans="1:12" s="198" customFormat="1" ht="35.4" customHeight="1">
      <c r="A6" s="161" t="s">
        <v>246</v>
      </c>
      <c r="B6" s="161" t="s">
        <v>247</v>
      </c>
      <c r="C6" s="161" t="s">
        <v>248</v>
      </c>
      <c r="D6" s="161" t="s">
        <v>249</v>
      </c>
      <c r="E6" s="161" t="s">
        <v>250</v>
      </c>
      <c r="F6" s="200" t="s">
        <v>229</v>
      </c>
      <c r="G6" s="220" t="s">
        <v>251</v>
      </c>
      <c r="H6" s="200" t="s">
        <v>228</v>
      </c>
      <c r="I6" s="200" t="s">
        <v>230</v>
      </c>
    </row>
    <row r="7" spans="1:12" s="198" customFormat="1">
      <c r="A7" s="161" t="s">
        <v>231</v>
      </c>
      <c r="B7" s="207" t="s">
        <v>252</v>
      </c>
      <c r="C7" s="204" t="s">
        <v>253</v>
      </c>
      <c r="D7" s="161" t="s">
        <v>254</v>
      </c>
      <c r="E7" s="221">
        <v>45098</v>
      </c>
      <c r="F7" s="205" t="s">
        <v>255</v>
      </c>
      <c r="G7" s="205">
        <v>20</v>
      </c>
      <c r="H7" s="205" t="s">
        <v>256</v>
      </c>
      <c r="I7" s="206">
        <v>10000</v>
      </c>
    </row>
    <row r="8" spans="1:12">
      <c r="A8" s="161" t="s">
        <v>231</v>
      </c>
      <c r="B8" s="207" t="s">
        <v>252</v>
      </c>
      <c r="C8" s="204" t="s">
        <v>257</v>
      </c>
      <c r="D8" s="161" t="s">
        <v>254</v>
      </c>
      <c r="E8" s="221">
        <v>45098</v>
      </c>
      <c r="F8" s="205">
        <v>1000</v>
      </c>
      <c r="G8" s="205">
        <v>2</v>
      </c>
      <c r="H8" s="205" t="s">
        <v>258</v>
      </c>
      <c r="I8" s="206">
        <f>F8*G8</f>
        <v>2000</v>
      </c>
    </row>
    <row r="9" spans="1:12">
      <c r="A9" s="161" t="s">
        <v>231</v>
      </c>
      <c r="B9" s="207" t="s">
        <v>252</v>
      </c>
      <c r="C9" s="204" t="s">
        <v>257</v>
      </c>
      <c r="D9" s="161" t="s">
        <v>254</v>
      </c>
      <c r="E9" s="221">
        <v>45098</v>
      </c>
      <c r="F9" s="205">
        <v>500</v>
      </c>
      <c r="G9" s="205">
        <v>3</v>
      </c>
      <c r="H9" s="205" t="s">
        <v>258</v>
      </c>
      <c r="I9" s="206">
        <f>F9*G9</f>
        <v>1500</v>
      </c>
    </row>
    <row r="10" spans="1:12">
      <c r="A10" s="207">
        <v>1</v>
      </c>
      <c r="B10" s="191"/>
      <c r="C10" s="191"/>
      <c r="D10" s="191"/>
      <c r="E10" s="222"/>
      <c r="F10" s="210"/>
      <c r="G10" s="210"/>
      <c r="H10" s="210"/>
      <c r="I10" s="206">
        <f t="shared" ref="I10:I49" si="0">F10*G10</f>
        <v>0</v>
      </c>
      <c r="K10" s="207" t="s">
        <v>351</v>
      </c>
      <c r="L10" s="211">
        <f>I50</f>
        <v>0</v>
      </c>
    </row>
    <row r="11" spans="1:12">
      <c r="A11" s="207">
        <v>2</v>
      </c>
      <c r="B11" s="191"/>
      <c r="C11" s="191"/>
      <c r="D11" s="191"/>
      <c r="E11" s="222"/>
      <c r="F11" s="210"/>
      <c r="G11" s="210"/>
      <c r="H11" s="210"/>
      <c r="I11" s="206">
        <f t="shared" si="0"/>
        <v>0</v>
      </c>
    </row>
    <row r="12" spans="1:12">
      <c r="A12" s="207">
        <v>3</v>
      </c>
      <c r="B12" s="191"/>
      <c r="C12" s="191"/>
      <c r="D12" s="191"/>
      <c r="E12" s="222"/>
      <c r="F12" s="210"/>
      <c r="G12" s="210"/>
      <c r="H12" s="210"/>
      <c r="I12" s="206">
        <f t="shared" si="0"/>
        <v>0</v>
      </c>
    </row>
    <row r="13" spans="1:12">
      <c r="A13" s="207">
        <v>4</v>
      </c>
      <c r="B13" s="191"/>
      <c r="C13" s="191"/>
      <c r="D13" s="191"/>
      <c r="E13" s="222"/>
      <c r="F13" s="210"/>
      <c r="G13" s="210"/>
      <c r="H13" s="210"/>
      <c r="I13" s="206">
        <f t="shared" si="0"/>
        <v>0</v>
      </c>
    </row>
    <row r="14" spans="1:12">
      <c r="A14" s="207">
        <v>5</v>
      </c>
      <c r="B14" s="191"/>
      <c r="C14" s="191"/>
      <c r="D14" s="191"/>
      <c r="E14" s="222"/>
      <c r="F14" s="210"/>
      <c r="G14" s="210"/>
      <c r="H14" s="210"/>
      <c r="I14" s="206">
        <f t="shared" si="0"/>
        <v>0</v>
      </c>
    </row>
    <row r="15" spans="1:12">
      <c r="A15" s="207">
        <v>6</v>
      </c>
      <c r="B15" s="191"/>
      <c r="C15" s="191"/>
      <c r="D15" s="191"/>
      <c r="E15" s="222"/>
      <c r="F15" s="210"/>
      <c r="G15" s="210"/>
      <c r="H15" s="210"/>
      <c r="I15" s="206">
        <f t="shared" si="0"/>
        <v>0</v>
      </c>
    </row>
    <row r="16" spans="1:12" s="198" customFormat="1">
      <c r="A16" s="207">
        <v>7</v>
      </c>
      <c r="B16" s="191"/>
      <c r="C16" s="191"/>
      <c r="D16" s="191"/>
      <c r="E16" s="222"/>
      <c r="F16" s="210"/>
      <c r="G16" s="210"/>
      <c r="H16" s="210"/>
      <c r="I16" s="206">
        <f t="shared" si="0"/>
        <v>0</v>
      </c>
    </row>
    <row r="17" spans="1:9" s="198" customFormat="1">
      <c r="A17" s="207">
        <v>8</v>
      </c>
      <c r="B17" s="191"/>
      <c r="C17" s="214"/>
      <c r="D17" s="214"/>
      <c r="E17" s="223"/>
      <c r="F17" s="215"/>
      <c r="G17" s="215"/>
      <c r="H17" s="215"/>
      <c r="I17" s="206">
        <f t="shared" si="0"/>
        <v>0</v>
      </c>
    </row>
    <row r="18" spans="1:9" s="198" customFormat="1">
      <c r="A18" s="207">
        <v>9</v>
      </c>
      <c r="B18" s="191"/>
      <c r="C18" s="191"/>
      <c r="D18" s="191"/>
      <c r="E18" s="222"/>
      <c r="F18" s="191"/>
      <c r="G18" s="191"/>
      <c r="H18" s="191"/>
      <c r="I18" s="206">
        <f t="shared" si="0"/>
        <v>0</v>
      </c>
    </row>
    <row r="19" spans="1:9" s="198" customFormat="1">
      <c r="A19" s="207">
        <v>10</v>
      </c>
      <c r="B19" s="191"/>
      <c r="C19" s="191"/>
      <c r="D19" s="191"/>
      <c r="E19" s="222"/>
      <c r="F19" s="191"/>
      <c r="G19" s="191"/>
      <c r="H19" s="191"/>
      <c r="I19" s="206">
        <f t="shared" si="0"/>
        <v>0</v>
      </c>
    </row>
    <row r="20" spans="1:9" s="198" customFormat="1">
      <c r="A20" s="207">
        <v>11</v>
      </c>
      <c r="B20" s="191"/>
      <c r="C20" s="191"/>
      <c r="D20" s="191"/>
      <c r="E20" s="222"/>
      <c r="F20" s="191"/>
      <c r="G20" s="191"/>
      <c r="H20" s="191"/>
      <c r="I20" s="206">
        <f t="shared" si="0"/>
        <v>0</v>
      </c>
    </row>
    <row r="21" spans="1:9" s="198" customFormat="1">
      <c r="A21" s="207">
        <v>12</v>
      </c>
      <c r="B21" s="191"/>
      <c r="C21" s="191"/>
      <c r="D21" s="191"/>
      <c r="E21" s="222"/>
      <c r="F21" s="191"/>
      <c r="G21" s="191"/>
      <c r="H21" s="191"/>
      <c r="I21" s="206">
        <f t="shared" si="0"/>
        <v>0</v>
      </c>
    </row>
    <row r="22" spans="1:9" s="198" customFormat="1">
      <c r="A22" s="207">
        <v>13</v>
      </c>
      <c r="B22" s="191"/>
      <c r="C22" s="191"/>
      <c r="D22" s="191"/>
      <c r="E22" s="222"/>
      <c r="F22" s="191"/>
      <c r="G22" s="191"/>
      <c r="H22" s="191"/>
      <c r="I22" s="206">
        <f t="shared" si="0"/>
        <v>0</v>
      </c>
    </row>
    <row r="23" spans="1:9">
      <c r="A23" s="207">
        <v>14</v>
      </c>
      <c r="B23" s="191"/>
      <c r="C23" s="191"/>
      <c r="D23" s="191"/>
      <c r="E23" s="222"/>
      <c r="F23" s="191"/>
      <c r="G23" s="191"/>
      <c r="H23" s="191"/>
      <c r="I23" s="206">
        <f t="shared" si="0"/>
        <v>0</v>
      </c>
    </row>
    <row r="24" spans="1:9">
      <c r="A24" s="207">
        <v>15</v>
      </c>
      <c r="B24" s="191"/>
      <c r="C24" s="191"/>
      <c r="D24" s="191"/>
      <c r="E24" s="222"/>
      <c r="F24" s="210"/>
      <c r="G24" s="210"/>
      <c r="H24" s="210"/>
      <c r="I24" s="206">
        <f t="shared" si="0"/>
        <v>0</v>
      </c>
    </row>
    <row r="25" spans="1:9">
      <c r="A25" s="207">
        <v>16</v>
      </c>
      <c r="B25" s="191"/>
      <c r="C25" s="191"/>
      <c r="D25" s="191"/>
      <c r="E25" s="222"/>
      <c r="F25" s="210"/>
      <c r="G25" s="210"/>
      <c r="H25" s="210"/>
      <c r="I25" s="206">
        <f t="shared" si="0"/>
        <v>0</v>
      </c>
    </row>
    <row r="26" spans="1:9">
      <c r="A26" s="207">
        <v>17</v>
      </c>
      <c r="B26" s="191"/>
      <c r="C26" s="191"/>
      <c r="D26" s="191"/>
      <c r="E26" s="222"/>
      <c r="F26" s="210"/>
      <c r="G26" s="210"/>
      <c r="H26" s="210"/>
      <c r="I26" s="206">
        <f t="shared" si="0"/>
        <v>0</v>
      </c>
    </row>
    <row r="27" spans="1:9">
      <c r="A27" s="207">
        <v>18</v>
      </c>
      <c r="B27" s="191"/>
      <c r="C27" s="191"/>
      <c r="D27" s="191"/>
      <c r="E27" s="222"/>
      <c r="F27" s="210"/>
      <c r="G27" s="210"/>
      <c r="H27" s="210"/>
      <c r="I27" s="206">
        <f t="shared" si="0"/>
        <v>0</v>
      </c>
    </row>
    <row r="28" spans="1:9">
      <c r="A28" s="207">
        <v>19</v>
      </c>
      <c r="B28" s="191"/>
      <c r="C28" s="191"/>
      <c r="D28" s="191"/>
      <c r="E28" s="222"/>
      <c r="F28" s="210"/>
      <c r="G28" s="210"/>
      <c r="H28" s="216"/>
      <c r="I28" s="206">
        <f t="shared" si="0"/>
        <v>0</v>
      </c>
    </row>
    <row r="29" spans="1:9">
      <c r="A29" s="207">
        <v>20</v>
      </c>
      <c r="B29" s="191"/>
      <c r="C29" s="191"/>
      <c r="D29" s="191"/>
      <c r="E29" s="222"/>
      <c r="F29" s="210"/>
      <c r="G29" s="210"/>
      <c r="H29" s="216"/>
      <c r="I29" s="217">
        <f t="shared" si="0"/>
        <v>0</v>
      </c>
    </row>
    <row r="30" spans="1:9">
      <c r="A30" s="207">
        <v>21</v>
      </c>
      <c r="B30" s="191"/>
      <c r="C30" s="191"/>
      <c r="D30" s="191"/>
      <c r="E30" s="222"/>
      <c r="F30" s="210"/>
      <c r="G30" s="210"/>
      <c r="H30" s="216"/>
      <c r="I30" s="217">
        <f t="shared" si="0"/>
        <v>0</v>
      </c>
    </row>
    <row r="31" spans="1:9">
      <c r="A31" s="207">
        <v>22</v>
      </c>
      <c r="B31" s="191"/>
      <c r="C31" s="191"/>
      <c r="D31" s="191"/>
      <c r="E31" s="222"/>
      <c r="F31" s="210"/>
      <c r="G31" s="210"/>
      <c r="H31" s="216"/>
      <c r="I31" s="217">
        <f t="shared" si="0"/>
        <v>0</v>
      </c>
    </row>
    <row r="32" spans="1:9">
      <c r="A32" s="207">
        <v>23</v>
      </c>
      <c r="B32" s="191"/>
      <c r="C32" s="191"/>
      <c r="D32" s="191"/>
      <c r="E32" s="222"/>
      <c r="F32" s="210"/>
      <c r="G32" s="210"/>
      <c r="H32" s="216"/>
      <c r="I32" s="217">
        <f t="shared" si="0"/>
        <v>0</v>
      </c>
    </row>
    <row r="33" spans="1:9">
      <c r="A33" s="207">
        <v>24</v>
      </c>
      <c r="B33" s="191"/>
      <c r="C33" s="191"/>
      <c r="D33" s="191"/>
      <c r="E33" s="222"/>
      <c r="F33" s="210"/>
      <c r="G33" s="210"/>
      <c r="H33" s="216"/>
      <c r="I33" s="217">
        <f t="shared" si="0"/>
        <v>0</v>
      </c>
    </row>
    <row r="34" spans="1:9">
      <c r="A34" s="207">
        <v>25</v>
      </c>
      <c r="B34" s="191"/>
      <c r="C34" s="191"/>
      <c r="D34" s="191"/>
      <c r="E34" s="222"/>
      <c r="F34" s="210"/>
      <c r="G34" s="210"/>
      <c r="H34" s="216"/>
      <c r="I34" s="217">
        <f t="shared" si="0"/>
        <v>0</v>
      </c>
    </row>
    <row r="35" spans="1:9">
      <c r="A35" s="207">
        <v>26</v>
      </c>
      <c r="B35" s="191"/>
      <c r="C35" s="191"/>
      <c r="D35" s="191"/>
      <c r="E35" s="222"/>
      <c r="F35" s="210"/>
      <c r="G35" s="210"/>
      <c r="H35" s="216"/>
      <c r="I35" s="217">
        <f t="shared" si="0"/>
        <v>0</v>
      </c>
    </row>
    <row r="36" spans="1:9">
      <c r="A36" s="207">
        <v>27</v>
      </c>
      <c r="B36" s="191"/>
      <c r="C36" s="191"/>
      <c r="D36" s="191"/>
      <c r="E36" s="222"/>
      <c r="F36" s="210"/>
      <c r="G36" s="210"/>
      <c r="H36" s="216"/>
      <c r="I36" s="217">
        <f t="shared" si="0"/>
        <v>0</v>
      </c>
    </row>
    <row r="37" spans="1:9">
      <c r="A37" s="207">
        <v>28</v>
      </c>
      <c r="B37" s="191"/>
      <c r="C37" s="191"/>
      <c r="D37" s="191"/>
      <c r="E37" s="222"/>
      <c r="F37" s="210"/>
      <c r="G37" s="210"/>
      <c r="H37" s="216"/>
      <c r="I37" s="217">
        <f t="shared" si="0"/>
        <v>0</v>
      </c>
    </row>
    <row r="38" spans="1:9">
      <c r="A38" s="207">
        <v>29</v>
      </c>
      <c r="B38" s="191"/>
      <c r="C38" s="191"/>
      <c r="D38" s="191"/>
      <c r="E38" s="222"/>
      <c r="F38" s="210"/>
      <c r="G38" s="210"/>
      <c r="H38" s="216"/>
      <c r="I38" s="217">
        <f t="shared" si="0"/>
        <v>0</v>
      </c>
    </row>
    <row r="39" spans="1:9">
      <c r="A39" s="207">
        <v>30</v>
      </c>
      <c r="B39" s="191"/>
      <c r="C39" s="191"/>
      <c r="D39" s="191"/>
      <c r="E39" s="222"/>
      <c r="F39" s="210"/>
      <c r="G39" s="210"/>
      <c r="H39" s="216"/>
      <c r="I39" s="217">
        <f t="shared" si="0"/>
        <v>0</v>
      </c>
    </row>
    <row r="40" spans="1:9">
      <c r="A40" s="207">
        <v>31</v>
      </c>
      <c r="B40" s="191"/>
      <c r="C40" s="191"/>
      <c r="D40" s="191"/>
      <c r="E40" s="222"/>
      <c r="F40" s="210"/>
      <c r="G40" s="210"/>
      <c r="H40" s="216"/>
      <c r="I40" s="217">
        <f t="shared" si="0"/>
        <v>0</v>
      </c>
    </row>
    <row r="41" spans="1:9">
      <c r="A41" s="207">
        <v>32</v>
      </c>
      <c r="B41" s="191"/>
      <c r="C41" s="191"/>
      <c r="D41" s="191"/>
      <c r="E41" s="222"/>
      <c r="F41" s="210"/>
      <c r="G41" s="210"/>
      <c r="H41" s="216"/>
      <c r="I41" s="217">
        <f t="shared" si="0"/>
        <v>0</v>
      </c>
    </row>
    <row r="42" spans="1:9">
      <c r="A42" s="207">
        <v>33</v>
      </c>
      <c r="B42" s="191"/>
      <c r="C42" s="191"/>
      <c r="D42" s="191"/>
      <c r="E42" s="222"/>
      <c r="F42" s="210"/>
      <c r="G42" s="210"/>
      <c r="H42" s="216"/>
      <c r="I42" s="217">
        <f t="shared" si="0"/>
        <v>0</v>
      </c>
    </row>
    <row r="43" spans="1:9">
      <c r="A43" s="207">
        <v>34</v>
      </c>
      <c r="B43" s="191"/>
      <c r="C43" s="191"/>
      <c r="D43" s="191"/>
      <c r="E43" s="222"/>
      <c r="F43" s="210"/>
      <c r="G43" s="210"/>
      <c r="H43" s="216"/>
      <c r="I43" s="217">
        <f t="shared" si="0"/>
        <v>0</v>
      </c>
    </row>
    <row r="44" spans="1:9">
      <c r="A44" s="207">
        <v>35</v>
      </c>
      <c r="B44" s="191"/>
      <c r="C44" s="191"/>
      <c r="D44" s="191"/>
      <c r="E44" s="222"/>
      <c r="F44" s="210"/>
      <c r="G44" s="210"/>
      <c r="H44" s="216"/>
      <c r="I44" s="217">
        <f t="shared" si="0"/>
        <v>0</v>
      </c>
    </row>
    <row r="45" spans="1:9">
      <c r="A45" s="207">
        <v>36</v>
      </c>
      <c r="B45" s="191"/>
      <c r="C45" s="191"/>
      <c r="D45" s="191"/>
      <c r="E45" s="222"/>
      <c r="F45" s="210"/>
      <c r="G45" s="210"/>
      <c r="H45" s="216"/>
      <c r="I45" s="217">
        <f t="shared" si="0"/>
        <v>0</v>
      </c>
    </row>
    <row r="46" spans="1:9">
      <c r="A46" s="207">
        <v>37</v>
      </c>
      <c r="B46" s="191"/>
      <c r="C46" s="191"/>
      <c r="D46" s="191"/>
      <c r="E46" s="222"/>
      <c r="F46" s="210"/>
      <c r="G46" s="210"/>
      <c r="H46" s="216"/>
      <c r="I46" s="217">
        <f t="shared" si="0"/>
        <v>0</v>
      </c>
    </row>
    <row r="47" spans="1:9">
      <c r="A47" s="207">
        <v>38</v>
      </c>
      <c r="B47" s="191"/>
      <c r="C47" s="191"/>
      <c r="D47" s="191"/>
      <c r="E47" s="222"/>
      <c r="F47" s="210"/>
      <c r="G47" s="210"/>
      <c r="H47" s="216"/>
      <c r="I47" s="217">
        <f t="shared" si="0"/>
        <v>0</v>
      </c>
    </row>
    <row r="48" spans="1:9">
      <c r="A48" s="207">
        <v>39</v>
      </c>
      <c r="B48" s="191"/>
      <c r="C48" s="191"/>
      <c r="D48" s="191"/>
      <c r="E48" s="222"/>
      <c r="F48" s="210"/>
      <c r="G48" s="210"/>
      <c r="H48" s="216"/>
      <c r="I48" s="217">
        <f t="shared" si="0"/>
        <v>0</v>
      </c>
    </row>
    <row r="49" spans="1:9" ht="18.600000000000001" thickBot="1">
      <c r="A49" s="207">
        <v>40</v>
      </c>
      <c r="B49" s="191"/>
      <c r="C49" s="191"/>
      <c r="D49" s="191"/>
      <c r="E49" s="222"/>
      <c r="F49" s="210"/>
      <c r="G49" s="210"/>
      <c r="H49" s="216"/>
      <c r="I49" s="217">
        <f t="shared" si="0"/>
        <v>0</v>
      </c>
    </row>
    <row r="50" spans="1:9" ht="18.600000000000001" thickBot="1">
      <c r="A50" s="472" t="s">
        <v>244</v>
      </c>
      <c r="B50" s="473"/>
      <c r="C50" s="473"/>
      <c r="D50" s="473"/>
      <c r="E50" s="473"/>
      <c r="F50" s="473"/>
      <c r="G50" s="473"/>
      <c r="H50" s="473"/>
      <c r="I50" s="218">
        <f>SUM(I10:I49)</f>
        <v>0</v>
      </c>
    </row>
  </sheetData>
  <mergeCells count="3">
    <mergeCell ref="E3:I3"/>
    <mergeCell ref="A4:I4"/>
    <mergeCell ref="A50:H50"/>
  </mergeCells>
  <phoneticPr fontId="1"/>
  <dataValidations count="1">
    <dataValidation type="list" allowBlank="1" showInputMessage="1" showErrorMessage="1" sqref="C10:C49" xr:uid="{FAFCA053-4142-4A47-B644-0300FFA28EE4}">
      <formula1>"緊急雇用,超過勤務手当,危険手当"</formula1>
    </dataValidation>
  </dataValidations>
  <printOptions horizontalCentered="1"/>
  <pageMargins left="0.59055118110236227" right="0.59055118110236227" top="0.59055118110236227" bottom="0.59055118110236227"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9B594-3711-4EFE-BC7F-89DF36F0EF01}">
  <sheetPr>
    <tabColor rgb="FF0070C0"/>
    <pageSetUpPr fitToPage="1"/>
  </sheetPr>
  <dimension ref="A1:AU46"/>
  <sheetViews>
    <sheetView view="pageBreakPreview" zoomScale="85" zoomScaleNormal="100" zoomScaleSheetLayoutView="85" workbookViewId="0">
      <pane xSplit="2" ySplit="12" topLeftCell="C13" activePane="bottomRight" state="frozen"/>
      <selection activeCell="F32" sqref="F32"/>
      <selection pane="topRight" activeCell="F32" sqref="F32"/>
      <selection pane="bottomLeft" activeCell="F32" sqref="F32"/>
      <selection pane="bottomRight" activeCell="F32" sqref="F32"/>
    </sheetView>
  </sheetViews>
  <sheetFormatPr defaultColWidth="9" defaultRowHeight="13.2"/>
  <cols>
    <col min="1" max="1" width="5.5" style="72" customWidth="1"/>
    <col min="2" max="2" width="9" style="72"/>
    <col min="3" max="42" width="5.09765625" style="72" customWidth="1"/>
    <col min="43" max="43" width="6.69921875" style="72" customWidth="1"/>
    <col min="44" max="44" width="10.69921875" style="72" customWidth="1"/>
    <col min="45" max="45" width="9" style="72"/>
    <col min="46" max="46" width="15" style="72" customWidth="1"/>
    <col min="47" max="47" width="72.3984375" style="72" customWidth="1"/>
    <col min="48" max="48" width="15.09765625" style="72" customWidth="1"/>
    <col min="49" max="16384" width="9" style="72"/>
  </cols>
  <sheetData>
    <row r="1" spans="1:47" ht="21" customHeight="1">
      <c r="A1" s="71" t="s">
        <v>352</v>
      </c>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477" t="s">
        <v>194</v>
      </c>
      <c r="AM1" s="477"/>
      <c r="AN1" s="477"/>
      <c r="AO1" s="477">
        <f>基本データ入力!E24</f>
        <v>0</v>
      </c>
      <c r="AP1" s="477"/>
      <c r="AQ1" s="477"/>
      <c r="AR1" s="477"/>
    </row>
    <row r="2" spans="1:47" ht="20.25" customHeight="1">
      <c r="AL2" s="477" t="s">
        <v>353</v>
      </c>
      <c r="AM2" s="477"/>
      <c r="AN2" s="477"/>
      <c r="AO2" s="477">
        <f>基本データ入力!E29</f>
        <v>0</v>
      </c>
      <c r="AP2" s="477"/>
      <c r="AQ2" s="477"/>
      <c r="AR2" s="477"/>
    </row>
    <row r="3" spans="1:47" ht="15" customHeight="1">
      <c r="B3" s="478" t="s">
        <v>354</v>
      </c>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8"/>
      <c r="AP3" s="478"/>
      <c r="AQ3" s="478"/>
      <c r="AR3" s="478"/>
    </row>
    <row r="4" spans="1:47" ht="15" customHeight="1">
      <c r="B4" s="300" t="s">
        <v>369</v>
      </c>
      <c r="AT4" s="225">
        <v>1</v>
      </c>
      <c r="AU4" s="77" t="s">
        <v>355</v>
      </c>
    </row>
    <row r="5" spans="1:47" ht="15" customHeight="1">
      <c r="B5" s="72" t="s">
        <v>368</v>
      </c>
      <c r="AT5" s="225" t="s">
        <v>263</v>
      </c>
      <c r="AU5" s="77" t="s">
        <v>356</v>
      </c>
    </row>
    <row r="6" spans="1:47" ht="15" customHeight="1">
      <c r="B6" s="72" t="s">
        <v>370</v>
      </c>
      <c r="AT6" s="225" t="s">
        <v>357</v>
      </c>
      <c r="AU6" s="77" t="s">
        <v>358</v>
      </c>
    </row>
    <row r="7" spans="1:47" ht="15" customHeight="1">
      <c r="B7" s="72" t="s">
        <v>359</v>
      </c>
    </row>
    <row r="8" spans="1:47" ht="15" customHeight="1">
      <c r="B8" s="72" t="s">
        <v>360</v>
      </c>
    </row>
    <row r="9" spans="1:47" ht="15" customHeight="1" thickBot="1">
      <c r="B9" s="72" t="s">
        <v>259</v>
      </c>
    </row>
    <row r="10" spans="1:47" ht="21.6" customHeight="1" thickBot="1">
      <c r="AQ10" s="226" t="s">
        <v>220</v>
      </c>
      <c r="AR10" s="227" t="s">
        <v>260</v>
      </c>
    </row>
    <row r="11" spans="1:47" ht="23.4" customHeight="1">
      <c r="A11" s="73"/>
      <c r="B11" s="74" t="s">
        <v>261</v>
      </c>
      <c r="C11" s="228">
        <v>45200</v>
      </c>
      <c r="D11" s="229">
        <v>45201</v>
      </c>
      <c r="E11" s="230">
        <v>45202</v>
      </c>
      <c r="F11" s="229">
        <v>45203</v>
      </c>
      <c r="G11" s="230">
        <v>45204</v>
      </c>
      <c r="H11" s="229">
        <v>45205</v>
      </c>
      <c r="I11" s="230">
        <v>45206</v>
      </c>
      <c r="J11" s="229">
        <v>45207</v>
      </c>
      <c r="K11" s="230">
        <v>45208</v>
      </c>
      <c r="L11" s="229">
        <v>45209</v>
      </c>
      <c r="M11" s="230">
        <v>45210</v>
      </c>
      <c r="N11" s="229">
        <v>45211</v>
      </c>
      <c r="O11" s="230">
        <v>45212</v>
      </c>
      <c r="P11" s="229">
        <v>45213</v>
      </c>
      <c r="Q11" s="230">
        <v>45214</v>
      </c>
      <c r="R11" s="229">
        <v>45215</v>
      </c>
      <c r="S11" s="230">
        <v>45216</v>
      </c>
      <c r="T11" s="229">
        <v>45217</v>
      </c>
      <c r="U11" s="230">
        <v>45218</v>
      </c>
      <c r="V11" s="229">
        <v>45219</v>
      </c>
      <c r="W11" s="230">
        <v>45220</v>
      </c>
      <c r="X11" s="229">
        <v>45221</v>
      </c>
      <c r="Y11" s="230">
        <v>45222</v>
      </c>
      <c r="Z11" s="229">
        <v>45223</v>
      </c>
      <c r="AA11" s="230">
        <v>45224</v>
      </c>
      <c r="AB11" s="229">
        <v>45225</v>
      </c>
      <c r="AC11" s="230">
        <v>45226</v>
      </c>
      <c r="AD11" s="229">
        <v>45227</v>
      </c>
      <c r="AE11" s="230">
        <v>45228</v>
      </c>
      <c r="AF11" s="229">
        <v>45229</v>
      </c>
      <c r="AG11" s="230">
        <v>45230</v>
      </c>
      <c r="AH11" s="229">
        <v>45231</v>
      </c>
      <c r="AI11" s="230">
        <v>45232</v>
      </c>
      <c r="AJ11" s="229">
        <v>45233</v>
      </c>
      <c r="AK11" s="230">
        <v>45234</v>
      </c>
      <c r="AL11" s="229">
        <v>45235</v>
      </c>
      <c r="AM11" s="230">
        <v>45236</v>
      </c>
      <c r="AN11" s="229">
        <v>45237</v>
      </c>
      <c r="AO11" s="230">
        <v>45238</v>
      </c>
      <c r="AP11" s="231">
        <v>45239</v>
      </c>
      <c r="AQ11" s="232"/>
      <c r="AR11" s="76"/>
    </row>
    <row r="12" spans="1:47" ht="23.4" customHeight="1" thickBot="1">
      <c r="A12" s="73"/>
      <c r="B12" s="233" t="s">
        <v>262</v>
      </c>
      <c r="C12" s="234"/>
      <c r="D12" s="235"/>
      <c r="E12" s="236">
        <v>1</v>
      </c>
      <c r="F12" s="235">
        <v>1</v>
      </c>
      <c r="G12" s="236">
        <v>1</v>
      </c>
      <c r="H12" s="236">
        <v>1</v>
      </c>
      <c r="I12" s="235">
        <v>1</v>
      </c>
      <c r="J12" s="236">
        <v>1</v>
      </c>
      <c r="K12" s="236">
        <v>1</v>
      </c>
      <c r="L12" s="236">
        <v>1</v>
      </c>
      <c r="M12" s="237">
        <v>1</v>
      </c>
      <c r="N12" s="238" t="s">
        <v>263</v>
      </c>
      <c r="O12" s="238"/>
      <c r="P12" s="238"/>
      <c r="Q12" s="238"/>
      <c r="R12" s="238"/>
      <c r="S12" s="238"/>
      <c r="T12" s="237"/>
      <c r="U12" s="237"/>
      <c r="V12" s="236"/>
      <c r="W12" s="237"/>
      <c r="X12" s="237"/>
      <c r="Y12" s="237"/>
      <c r="Z12" s="237"/>
      <c r="AA12" s="237"/>
      <c r="AB12" s="237"/>
      <c r="AC12" s="237"/>
      <c r="AD12" s="237"/>
      <c r="AE12" s="237"/>
      <c r="AF12" s="237"/>
      <c r="AG12" s="236"/>
      <c r="AH12" s="236"/>
      <c r="AI12" s="235"/>
      <c r="AJ12" s="236"/>
      <c r="AK12" s="235"/>
      <c r="AL12" s="236"/>
      <c r="AM12" s="236"/>
      <c r="AN12" s="236"/>
      <c r="AO12" s="235"/>
      <c r="AP12" s="239"/>
      <c r="AQ12" s="240">
        <f>SUM(B12:AO12)</f>
        <v>9</v>
      </c>
      <c r="AR12" s="241"/>
    </row>
    <row r="13" spans="1:47" ht="23.4" customHeight="1" thickTop="1">
      <c r="A13" s="73"/>
      <c r="B13" s="242">
        <v>1</v>
      </c>
      <c r="C13" s="243"/>
      <c r="D13" s="244"/>
      <c r="E13" s="245"/>
      <c r="F13" s="244"/>
      <c r="G13" s="245"/>
      <c r="H13" s="245"/>
      <c r="I13" s="244"/>
      <c r="J13" s="245"/>
      <c r="K13" s="245"/>
      <c r="L13" s="245"/>
      <c r="M13" s="246"/>
      <c r="N13" s="246"/>
      <c r="O13" s="246"/>
      <c r="P13" s="246"/>
      <c r="Q13" s="246"/>
      <c r="R13" s="246"/>
      <c r="S13" s="246"/>
      <c r="T13" s="246"/>
      <c r="U13" s="246"/>
      <c r="V13" s="245"/>
      <c r="W13" s="246"/>
      <c r="X13" s="246"/>
      <c r="Y13" s="246"/>
      <c r="Z13" s="246"/>
      <c r="AA13" s="246"/>
      <c r="AB13" s="246"/>
      <c r="AC13" s="246"/>
      <c r="AD13" s="246"/>
      <c r="AE13" s="246"/>
      <c r="AF13" s="246"/>
      <c r="AG13" s="245"/>
      <c r="AH13" s="245"/>
      <c r="AI13" s="244"/>
      <c r="AJ13" s="245"/>
      <c r="AK13" s="244"/>
      <c r="AL13" s="245"/>
      <c r="AM13" s="245"/>
      <c r="AN13" s="245"/>
      <c r="AO13" s="244"/>
      <c r="AP13" s="247"/>
      <c r="AQ13" s="248">
        <f>SUM(C13:AP13)</f>
        <v>0</v>
      </c>
      <c r="AR13" s="249"/>
      <c r="AT13" s="77" t="s">
        <v>361</v>
      </c>
      <c r="AU13" s="250" t="e">
        <f>#REF!</f>
        <v>#REF!</v>
      </c>
    </row>
    <row r="14" spans="1:47" ht="23.4" customHeight="1">
      <c r="A14" s="73"/>
      <c r="B14" s="78">
        <v>2</v>
      </c>
      <c r="C14" s="251"/>
      <c r="D14" s="252"/>
      <c r="E14" s="253"/>
      <c r="F14" s="252"/>
      <c r="G14" s="253"/>
      <c r="H14" s="253"/>
      <c r="I14" s="252"/>
      <c r="J14" s="253"/>
      <c r="K14" s="253"/>
      <c r="L14" s="253"/>
      <c r="M14" s="254"/>
      <c r="N14" s="254"/>
      <c r="O14" s="254"/>
      <c r="P14" s="254"/>
      <c r="Q14" s="254"/>
      <c r="R14" s="254"/>
      <c r="S14" s="254"/>
      <c r="T14" s="254"/>
      <c r="U14" s="254"/>
      <c r="V14" s="253"/>
      <c r="W14" s="254"/>
      <c r="X14" s="254"/>
      <c r="Y14" s="254"/>
      <c r="Z14" s="254"/>
      <c r="AA14" s="254"/>
      <c r="AB14" s="254"/>
      <c r="AC14" s="254"/>
      <c r="AD14" s="254"/>
      <c r="AE14" s="254"/>
      <c r="AF14" s="254"/>
      <c r="AG14" s="253"/>
      <c r="AH14" s="253"/>
      <c r="AI14" s="252"/>
      <c r="AJ14" s="253"/>
      <c r="AK14" s="252"/>
      <c r="AL14" s="253"/>
      <c r="AM14" s="253"/>
      <c r="AN14" s="253"/>
      <c r="AO14" s="252"/>
      <c r="AP14" s="255"/>
      <c r="AQ14" s="75">
        <f t="shared" ref="AQ14:AQ42" si="0">SUM(C14:AP14)</f>
        <v>0</v>
      </c>
      <c r="AR14" s="256"/>
    </row>
    <row r="15" spans="1:47" ht="23.4" customHeight="1">
      <c r="A15" s="73"/>
      <c r="B15" s="78">
        <v>3</v>
      </c>
      <c r="C15" s="251"/>
      <c r="D15" s="253"/>
      <c r="E15" s="253"/>
      <c r="F15" s="252"/>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2"/>
      <c r="AJ15" s="253"/>
      <c r="AK15" s="252"/>
      <c r="AL15" s="253"/>
      <c r="AM15" s="253"/>
      <c r="AN15" s="253"/>
      <c r="AO15" s="253"/>
      <c r="AP15" s="255"/>
      <c r="AQ15" s="75">
        <f t="shared" si="0"/>
        <v>0</v>
      </c>
      <c r="AR15" s="256"/>
    </row>
    <row r="16" spans="1:47" ht="23.4" customHeight="1">
      <c r="A16" s="73"/>
      <c r="B16" s="78">
        <v>4</v>
      </c>
      <c r="C16" s="251"/>
      <c r="D16" s="253"/>
      <c r="E16" s="253"/>
      <c r="F16" s="253"/>
      <c r="G16" s="252"/>
      <c r="H16" s="253"/>
      <c r="I16" s="253"/>
      <c r="J16" s="253"/>
      <c r="K16" s="253"/>
      <c r="L16" s="253"/>
      <c r="M16" s="253"/>
      <c r="N16" s="253"/>
      <c r="O16" s="253"/>
      <c r="P16" s="253"/>
      <c r="Q16" s="253"/>
      <c r="R16" s="253"/>
      <c r="S16" s="253"/>
      <c r="T16" s="253"/>
      <c r="U16" s="253"/>
      <c r="V16" s="253"/>
      <c r="W16" s="253"/>
      <c r="X16" s="253"/>
      <c r="Y16" s="253"/>
      <c r="Z16" s="253"/>
      <c r="AA16" s="253"/>
      <c r="AB16" s="254"/>
      <c r="AC16" s="253"/>
      <c r="AD16" s="253"/>
      <c r="AE16" s="253"/>
      <c r="AF16" s="253"/>
      <c r="AG16" s="253"/>
      <c r="AH16" s="253"/>
      <c r="AI16" s="252"/>
      <c r="AJ16" s="253"/>
      <c r="AK16" s="252"/>
      <c r="AL16" s="253"/>
      <c r="AM16" s="253"/>
      <c r="AN16" s="253"/>
      <c r="AO16" s="252"/>
      <c r="AP16" s="255"/>
      <c r="AQ16" s="75">
        <f t="shared" si="0"/>
        <v>0</v>
      </c>
      <c r="AR16" s="256"/>
    </row>
    <row r="17" spans="1:44" ht="23.4" customHeight="1">
      <c r="A17" s="73"/>
      <c r="B17" s="78">
        <v>5</v>
      </c>
      <c r="C17" s="251"/>
      <c r="D17" s="252"/>
      <c r="E17" s="252"/>
      <c r="F17" s="253"/>
      <c r="G17" s="253"/>
      <c r="H17" s="253"/>
      <c r="I17" s="253"/>
      <c r="J17" s="253"/>
      <c r="K17" s="253"/>
      <c r="L17" s="253"/>
      <c r="M17" s="253"/>
      <c r="N17" s="253"/>
      <c r="O17" s="253"/>
      <c r="P17" s="253"/>
      <c r="Q17" s="253"/>
      <c r="R17" s="253"/>
      <c r="S17" s="253"/>
      <c r="T17" s="253"/>
      <c r="U17" s="253"/>
      <c r="V17" s="253"/>
      <c r="W17" s="253"/>
      <c r="X17" s="253"/>
      <c r="Y17" s="253"/>
      <c r="Z17" s="253"/>
      <c r="AA17" s="253"/>
      <c r="AB17" s="252"/>
      <c r="AC17" s="252"/>
      <c r="AD17" s="252"/>
      <c r="AE17" s="252"/>
      <c r="AF17" s="252"/>
      <c r="AG17" s="252"/>
      <c r="AH17" s="253"/>
      <c r="AI17" s="252"/>
      <c r="AJ17" s="253"/>
      <c r="AK17" s="252"/>
      <c r="AL17" s="253"/>
      <c r="AM17" s="253"/>
      <c r="AN17" s="253"/>
      <c r="AO17" s="252"/>
      <c r="AP17" s="255"/>
      <c r="AQ17" s="75">
        <f t="shared" si="0"/>
        <v>0</v>
      </c>
      <c r="AR17" s="256"/>
    </row>
    <row r="18" spans="1:44" ht="23.4" customHeight="1">
      <c r="A18" s="73"/>
      <c r="B18" s="78">
        <v>6</v>
      </c>
      <c r="C18" s="251"/>
      <c r="D18" s="252"/>
      <c r="E18" s="252"/>
      <c r="F18" s="253"/>
      <c r="G18" s="253"/>
      <c r="H18" s="253"/>
      <c r="I18" s="253"/>
      <c r="J18" s="253"/>
      <c r="K18" s="253"/>
      <c r="L18" s="253"/>
      <c r="M18" s="253"/>
      <c r="N18" s="253"/>
      <c r="O18" s="253"/>
      <c r="P18" s="253"/>
      <c r="Q18" s="253"/>
      <c r="R18" s="253"/>
      <c r="S18" s="253"/>
      <c r="T18" s="253"/>
      <c r="U18" s="253"/>
      <c r="V18" s="253"/>
      <c r="W18" s="253"/>
      <c r="X18" s="253"/>
      <c r="Y18" s="253"/>
      <c r="Z18" s="253"/>
      <c r="AA18" s="253"/>
      <c r="AB18" s="252"/>
      <c r="AC18" s="252"/>
      <c r="AD18" s="252"/>
      <c r="AE18" s="252"/>
      <c r="AF18" s="252"/>
      <c r="AG18" s="252"/>
      <c r="AH18" s="253"/>
      <c r="AI18" s="252"/>
      <c r="AJ18" s="252"/>
      <c r="AK18" s="252"/>
      <c r="AL18" s="253"/>
      <c r="AM18" s="253"/>
      <c r="AN18" s="253"/>
      <c r="AO18" s="252"/>
      <c r="AP18" s="255"/>
      <c r="AQ18" s="75">
        <f t="shared" si="0"/>
        <v>0</v>
      </c>
      <c r="AR18" s="256"/>
    </row>
    <row r="19" spans="1:44" ht="23.4" customHeight="1">
      <c r="A19" s="73"/>
      <c r="B19" s="78">
        <v>7</v>
      </c>
      <c r="C19" s="251"/>
      <c r="D19" s="252"/>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4"/>
      <c r="AC19" s="254"/>
      <c r="AD19" s="254"/>
      <c r="AE19" s="254"/>
      <c r="AF19" s="254"/>
      <c r="AG19" s="253"/>
      <c r="AH19" s="253"/>
      <c r="AI19" s="252"/>
      <c r="AJ19" s="253"/>
      <c r="AK19" s="252"/>
      <c r="AL19" s="253"/>
      <c r="AM19" s="253"/>
      <c r="AN19" s="253"/>
      <c r="AO19" s="252"/>
      <c r="AP19" s="255"/>
      <c r="AQ19" s="75">
        <f t="shared" si="0"/>
        <v>0</v>
      </c>
      <c r="AR19" s="256"/>
    </row>
    <row r="20" spans="1:44" ht="23.4" customHeight="1">
      <c r="A20" s="73"/>
      <c r="B20" s="78">
        <v>8</v>
      </c>
      <c r="C20" s="251"/>
      <c r="D20" s="252"/>
      <c r="E20" s="253"/>
      <c r="F20" s="252"/>
      <c r="G20" s="253"/>
      <c r="H20" s="253"/>
      <c r="I20" s="253"/>
      <c r="J20" s="253"/>
      <c r="K20" s="253"/>
      <c r="L20" s="253"/>
      <c r="M20" s="253"/>
      <c r="N20" s="253"/>
      <c r="O20" s="253"/>
      <c r="P20" s="253"/>
      <c r="Q20" s="253"/>
      <c r="R20" s="253"/>
      <c r="S20" s="253"/>
      <c r="T20" s="253"/>
      <c r="U20" s="253"/>
      <c r="V20" s="253"/>
      <c r="W20" s="253"/>
      <c r="X20" s="253"/>
      <c r="Y20" s="253"/>
      <c r="Z20" s="253"/>
      <c r="AA20" s="253"/>
      <c r="AB20" s="254"/>
      <c r="AC20" s="254"/>
      <c r="AD20" s="254"/>
      <c r="AE20" s="254"/>
      <c r="AF20" s="254"/>
      <c r="AG20" s="254"/>
      <c r="AH20" s="253"/>
      <c r="AI20" s="257"/>
      <c r="AJ20" s="253"/>
      <c r="AK20" s="252"/>
      <c r="AL20" s="253"/>
      <c r="AM20" s="253"/>
      <c r="AN20" s="253"/>
      <c r="AO20" s="252"/>
      <c r="AP20" s="255"/>
      <c r="AQ20" s="75">
        <f t="shared" si="0"/>
        <v>0</v>
      </c>
      <c r="AR20" s="256"/>
    </row>
    <row r="21" spans="1:44" ht="23.4" customHeight="1">
      <c r="A21" s="73"/>
      <c r="B21" s="78">
        <v>9</v>
      </c>
      <c r="C21" s="251"/>
      <c r="D21" s="252"/>
      <c r="E21" s="253"/>
      <c r="F21" s="252"/>
      <c r="G21" s="253"/>
      <c r="H21" s="253"/>
      <c r="I21" s="253"/>
      <c r="J21" s="253"/>
      <c r="K21" s="253"/>
      <c r="L21" s="253"/>
      <c r="M21" s="253"/>
      <c r="N21" s="253"/>
      <c r="O21" s="253"/>
      <c r="P21" s="253"/>
      <c r="Q21" s="253"/>
      <c r="R21" s="253"/>
      <c r="S21" s="253"/>
      <c r="T21" s="253"/>
      <c r="U21" s="253"/>
      <c r="V21" s="253"/>
      <c r="W21" s="253"/>
      <c r="X21" s="253"/>
      <c r="Y21" s="253"/>
      <c r="Z21" s="253"/>
      <c r="AA21" s="253"/>
      <c r="AB21" s="254"/>
      <c r="AC21" s="254"/>
      <c r="AD21" s="254"/>
      <c r="AE21" s="254"/>
      <c r="AF21" s="254"/>
      <c r="AG21" s="253"/>
      <c r="AH21" s="253"/>
      <c r="AI21" s="257"/>
      <c r="AJ21" s="253"/>
      <c r="AK21" s="252"/>
      <c r="AL21" s="253"/>
      <c r="AM21" s="253"/>
      <c r="AN21" s="253"/>
      <c r="AO21" s="252"/>
      <c r="AP21" s="255"/>
      <c r="AQ21" s="75">
        <f t="shared" si="0"/>
        <v>0</v>
      </c>
      <c r="AR21" s="256"/>
    </row>
    <row r="22" spans="1:44" ht="23.4" customHeight="1">
      <c r="A22" s="73"/>
      <c r="B22" s="78">
        <v>10</v>
      </c>
      <c r="C22" s="251"/>
      <c r="D22" s="252"/>
      <c r="E22" s="253"/>
      <c r="F22" s="252"/>
      <c r="G22" s="253"/>
      <c r="H22" s="253"/>
      <c r="I22" s="253"/>
      <c r="J22" s="253"/>
      <c r="K22" s="253"/>
      <c r="L22" s="253"/>
      <c r="M22" s="253"/>
      <c r="N22" s="253"/>
      <c r="O22" s="253"/>
      <c r="P22" s="253"/>
      <c r="Q22" s="253"/>
      <c r="R22" s="253"/>
      <c r="S22" s="253"/>
      <c r="T22" s="253"/>
      <c r="U22" s="253"/>
      <c r="V22" s="253"/>
      <c r="W22" s="253"/>
      <c r="X22" s="253"/>
      <c r="Y22" s="253"/>
      <c r="Z22" s="253"/>
      <c r="AA22" s="253"/>
      <c r="AB22" s="253"/>
      <c r="AC22" s="254"/>
      <c r="AD22" s="254"/>
      <c r="AE22" s="254"/>
      <c r="AF22" s="254"/>
      <c r="AG22" s="254"/>
      <c r="AH22" s="253"/>
      <c r="AI22" s="257"/>
      <c r="AJ22" s="253"/>
      <c r="AK22" s="252"/>
      <c r="AL22" s="253"/>
      <c r="AM22" s="253"/>
      <c r="AN22" s="253"/>
      <c r="AO22" s="252"/>
      <c r="AP22" s="255"/>
      <c r="AQ22" s="75">
        <f t="shared" si="0"/>
        <v>0</v>
      </c>
      <c r="AR22" s="256"/>
    </row>
    <row r="23" spans="1:44" ht="23.4" customHeight="1">
      <c r="A23" s="73"/>
      <c r="B23" s="78">
        <v>11</v>
      </c>
      <c r="C23" s="251"/>
      <c r="D23" s="252"/>
      <c r="E23" s="253"/>
      <c r="F23" s="252"/>
      <c r="G23" s="253"/>
      <c r="H23" s="253"/>
      <c r="I23" s="253"/>
      <c r="J23" s="253"/>
      <c r="K23" s="253"/>
      <c r="L23" s="253"/>
      <c r="M23" s="253"/>
      <c r="N23" s="253"/>
      <c r="O23" s="253"/>
      <c r="P23" s="253"/>
      <c r="Q23" s="253"/>
      <c r="R23" s="253"/>
      <c r="S23" s="253"/>
      <c r="T23" s="253"/>
      <c r="U23" s="253"/>
      <c r="V23" s="253"/>
      <c r="W23" s="253"/>
      <c r="X23" s="253"/>
      <c r="Y23" s="253"/>
      <c r="Z23" s="253"/>
      <c r="AA23" s="253"/>
      <c r="AB23" s="253"/>
      <c r="AC23" s="252"/>
      <c r="AD23" s="252"/>
      <c r="AE23" s="252"/>
      <c r="AF23" s="252"/>
      <c r="AG23" s="252"/>
      <c r="AH23" s="253"/>
      <c r="AI23" s="252"/>
      <c r="AJ23" s="253"/>
      <c r="AK23" s="252"/>
      <c r="AL23" s="253"/>
      <c r="AM23" s="253"/>
      <c r="AN23" s="253"/>
      <c r="AO23" s="252"/>
      <c r="AP23" s="255"/>
      <c r="AQ23" s="75">
        <f t="shared" si="0"/>
        <v>0</v>
      </c>
      <c r="AR23" s="256"/>
    </row>
    <row r="24" spans="1:44" ht="23.4" customHeight="1">
      <c r="A24" s="73"/>
      <c r="B24" s="78">
        <v>12</v>
      </c>
      <c r="C24" s="258"/>
      <c r="D24" s="252"/>
      <c r="E24" s="253"/>
      <c r="F24" s="252"/>
      <c r="G24" s="253"/>
      <c r="H24" s="253"/>
      <c r="I24" s="253"/>
      <c r="J24" s="253"/>
      <c r="K24" s="253"/>
      <c r="L24" s="253"/>
      <c r="M24" s="253"/>
      <c r="N24" s="253"/>
      <c r="O24" s="253"/>
      <c r="P24" s="253"/>
      <c r="Q24" s="253"/>
      <c r="R24" s="253"/>
      <c r="S24" s="253"/>
      <c r="T24" s="253"/>
      <c r="U24" s="253"/>
      <c r="V24" s="253"/>
      <c r="W24" s="253"/>
      <c r="X24" s="253"/>
      <c r="Y24" s="253"/>
      <c r="Z24" s="253"/>
      <c r="AA24" s="253"/>
      <c r="AB24" s="253"/>
      <c r="AC24" s="254"/>
      <c r="AD24" s="254"/>
      <c r="AE24" s="254"/>
      <c r="AF24" s="254"/>
      <c r="AG24" s="254"/>
      <c r="AH24" s="253"/>
      <c r="AI24" s="257"/>
      <c r="AJ24" s="253"/>
      <c r="AK24" s="257"/>
      <c r="AL24" s="254"/>
      <c r="AM24" s="254"/>
      <c r="AN24" s="253"/>
      <c r="AO24" s="252"/>
      <c r="AP24" s="255"/>
      <c r="AQ24" s="75">
        <f t="shared" si="0"/>
        <v>0</v>
      </c>
      <c r="AR24" s="256"/>
    </row>
    <row r="25" spans="1:44" ht="23.4" customHeight="1">
      <c r="A25" s="73"/>
      <c r="B25" s="78">
        <v>13</v>
      </c>
      <c r="C25" s="258"/>
      <c r="D25" s="252"/>
      <c r="E25" s="253"/>
      <c r="F25" s="252"/>
      <c r="G25" s="253"/>
      <c r="H25" s="253"/>
      <c r="I25" s="253"/>
      <c r="J25" s="253"/>
      <c r="K25" s="253"/>
      <c r="L25" s="253"/>
      <c r="M25" s="253"/>
      <c r="N25" s="253"/>
      <c r="O25" s="253"/>
      <c r="P25" s="253"/>
      <c r="Q25" s="253"/>
      <c r="R25" s="253"/>
      <c r="S25" s="253"/>
      <c r="T25" s="253"/>
      <c r="U25" s="253"/>
      <c r="V25" s="253"/>
      <c r="W25" s="253"/>
      <c r="X25" s="253"/>
      <c r="Y25" s="253"/>
      <c r="Z25" s="253"/>
      <c r="AA25" s="253"/>
      <c r="AB25" s="253"/>
      <c r="AC25" s="254"/>
      <c r="AD25" s="254"/>
      <c r="AE25" s="254"/>
      <c r="AF25" s="254"/>
      <c r="AG25" s="253"/>
      <c r="AH25" s="253"/>
      <c r="AI25" s="252"/>
      <c r="AJ25" s="253"/>
      <c r="AK25" s="257"/>
      <c r="AL25" s="254"/>
      <c r="AM25" s="254"/>
      <c r="AN25" s="253"/>
      <c r="AO25" s="252"/>
      <c r="AP25" s="255"/>
      <c r="AQ25" s="75">
        <f t="shared" si="0"/>
        <v>0</v>
      </c>
      <c r="AR25" s="256"/>
    </row>
    <row r="26" spans="1:44" ht="23.4" customHeight="1">
      <c r="A26" s="73"/>
      <c r="B26" s="78">
        <v>14</v>
      </c>
      <c r="C26" s="260"/>
      <c r="D26" s="254"/>
      <c r="E26" s="253"/>
      <c r="F26" s="252"/>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2"/>
      <c r="AE26" s="252"/>
      <c r="AF26" s="252"/>
      <c r="AG26" s="252"/>
      <c r="AH26" s="253"/>
      <c r="AI26" s="252"/>
      <c r="AJ26" s="253"/>
      <c r="AK26" s="257"/>
      <c r="AL26" s="254"/>
      <c r="AM26" s="254"/>
      <c r="AN26" s="253"/>
      <c r="AO26" s="252"/>
      <c r="AP26" s="255"/>
      <c r="AQ26" s="75">
        <f t="shared" si="0"/>
        <v>0</v>
      </c>
      <c r="AR26" s="256"/>
    </row>
    <row r="27" spans="1:44" ht="23.4" customHeight="1">
      <c r="A27" s="73"/>
      <c r="B27" s="78">
        <v>15</v>
      </c>
      <c r="C27" s="260"/>
      <c r="D27" s="254"/>
      <c r="E27" s="253"/>
      <c r="F27" s="252"/>
      <c r="G27" s="253"/>
      <c r="H27" s="253"/>
      <c r="I27" s="253"/>
      <c r="J27" s="253"/>
      <c r="K27" s="253"/>
      <c r="L27" s="253"/>
      <c r="M27" s="253"/>
      <c r="N27" s="253"/>
      <c r="O27" s="253"/>
      <c r="P27" s="253"/>
      <c r="Q27" s="253"/>
      <c r="R27" s="253"/>
      <c r="S27" s="253"/>
      <c r="T27" s="253"/>
      <c r="U27" s="253"/>
      <c r="V27" s="253"/>
      <c r="W27" s="253"/>
      <c r="X27" s="253"/>
      <c r="Y27" s="253"/>
      <c r="Z27" s="253"/>
      <c r="AA27" s="253"/>
      <c r="AB27" s="253"/>
      <c r="AC27" s="254"/>
      <c r="AD27" s="254"/>
      <c r="AE27" s="254"/>
      <c r="AF27" s="254"/>
      <c r="AG27" s="254"/>
      <c r="AH27" s="253"/>
      <c r="AI27" s="252"/>
      <c r="AJ27" s="253"/>
      <c r="AK27" s="257"/>
      <c r="AL27" s="254"/>
      <c r="AM27" s="254"/>
      <c r="AN27" s="253"/>
      <c r="AO27" s="252"/>
      <c r="AP27" s="255"/>
      <c r="AQ27" s="75">
        <f t="shared" si="0"/>
        <v>0</v>
      </c>
      <c r="AR27" s="256"/>
    </row>
    <row r="28" spans="1:44" ht="23.4" customHeight="1">
      <c r="A28" s="73"/>
      <c r="B28" s="78">
        <v>16</v>
      </c>
      <c r="C28" s="260"/>
      <c r="D28" s="254"/>
      <c r="E28" s="253"/>
      <c r="F28" s="252"/>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4"/>
      <c r="AE28" s="254"/>
      <c r="AF28" s="254"/>
      <c r="AG28" s="254"/>
      <c r="AH28" s="253"/>
      <c r="AI28" s="257"/>
      <c r="AJ28" s="253"/>
      <c r="AK28" s="252"/>
      <c r="AL28" s="254"/>
      <c r="AM28" s="254"/>
      <c r="AN28" s="253"/>
      <c r="AO28" s="252"/>
      <c r="AP28" s="255"/>
      <c r="AQ28" s="75">
        <f t="shared" si="0"/>
        <v>0</v>
      </c>
      <c r="AR28" s="256"/>
    </row>
    <row r="29" spans="1:44" ht="23.4" customHeight="1">
      <c r="A29" s="73"/>
      <c r="B29" s="78">
        <v>17</v>
      </c>
      <c r="C29" s="258"/>
      <c r="D29" s="252"/>
      <c r="E29" s="253"/>
      <c r="F29" s="252"/>
      <c r="G29" s="253"/>
      <c r="H29" s="253"/>
      <c r="I29" s="253"/>
      <c r="J29" s="253"/>
      <c r="K29" s="253"/>
      <c r="L29" s="253"/>
      <c r="M29" s="253"/>
      <c r="N29" s="253"/>
      <c r="O29" s="253"/>
      <c r="P29" s="253"/>
      <c r="Q29" s="253"/>
      <c r="R29" s="253"/>
      <c r="S29" s="253"/>
      <c r="T29" s="253"/>
      <c r="U29" s="253"/>
      <c r="V29" s="253"/>
      <c r="W29" s="253"/>
      <c r="X29" s="253"/>
      <c r="Y29" s="253"/>
      <c r="Z29" s="253"/>
      <c r="AA29" s="253"/>
      <c r="AB29" s="253"/>
      <c r="AC29" s="254"/>
      <c r="AD29" s="254"/>
      <c r="AE29" s="254"/>
      <c r="AF29" s="254"/>
      <c r="AG29" s="253"/>
      <c r="AH29" s="253"/>
      <c r="AI29" s="257"/>
      <c r="AJ29" s="253"/>
      <c r="AK29" s="257"/>
      <c r="AL29" s="254"/>
      <c r="AM29" s="254"/>
      <c r="AN29" s="253"/>
      <c r="AO29" s="252"/>
      <c r="AP29" s="255"/>
      <c r="AQ29" s="75">
        <f t="shared" si="0"/>
        <v>0</v>
      </c>
      <c r="AR29" s="256"/>
    </row>
    <row r="30" spans="1:44" ht="23.4" customHeight="1">
      <c r="A30" s="73"/>
      <c r="B30" s="78">
        <v>18</v>
      </c>
      <c r="C30" s="251"/>
      <c r="D30" s="253"/>
      <c r="E30" s="253"/>
      <c r="F30" s="252"/>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4"/>
      <c r="AE30" s="254"/>
      <c r="AF30" s="254"/>
      <c r="AG30" s="254"/>
      <c r="AH30" s="253"/>
      <c r="AI30" s="257"/>
      <c r="AJ30" s="253"/>
      <c r="AK30" s="257"/>
      <c r="AL30" s="254"/>
      <c r="AM30" s="254"/>
      <c r="AN30" s="253"/>
      <c r="AO30" s="252"/>
      <c r="AP30" s="255"/>
      <c r="AQ30" s="75">
        <f t="shared" si="0"/>
        <v>0</v>
      </c>
      <c r="AR30" s="256"/>
    </row>
    <row r="31" spans="1:44" ht="23.4" customHeight="1">
      <c r="A31" s="73"/>
      <c r="B31" s="78">
        <v>19</v>
      </c>
      <c r="C31" s="258"/>
      <c r="D31" s="252"/>
      <c r="E31" s="253"/>
      <c r="F31" s="252"/>
      <c r="G31" s="253"/>
      <c r="H31" s="253"/>
      <c r="I31" s="253"/>
      <c r="J31" s="253"/>
      <c r="K31" s="253"/>
      <c r="L31" s="253"/>
      <c r="M31" s="253"/>
      <c r="N31" s="253"/>
      <c r="O31" s="253"/>
      <c r="P31" s="253"/>
      <c r="Q31" s="253"/>
      <c r="R31" s="253"/>
      <c r="S31" s="253"/>
      <c r="T31" s="253"/>
      <c r="U31" s="253"/>
      <c r="V31" s="253"/>
      <c r="W31" s="253"/>
      <c r="X31" s="253"/>
      <c r="Y31" s="253"/>
      <c r="Z31" s="253"/>
      <c r="AA31" s="253"/>
      <c r="AB31" s="254"/>
      <c r="AC31" s="254"/>
      <c r="AD31" s="254"/>
      <c r="AE31" s="254"/>
      <c r="AF31" s="254"/>
      <c r="AG31" s="254"/>
      <c r="AH31" s="253"/>
      <c r="AI31" s="252"/>
      <c r="AJ31" s="253"/>
      <c r="AK31" s="252"/>
      <c r="AL31" s="253"/>
      <c r="AM31" s="253"/>
      <c r="AN31" s="253"/>
      <c r="AO31" s="252"/>
      <c r="AP31" s="255"/>
      <c r="AQ31" s="75">
        <f t="shared" si="0"/>
        <v>0</v>
      </c>
      <c r="AR31" s="256"/>
    </row>
    <row r="32" spans="1:44" ht="23.4" customHeight="1">
      <c r="A32" s="73"/>
      <c r="B32" s="78">
        <v>20</v>
      </c>
      <c r="C32" s="258"/>
      <c r="D32" s="261"/>
      <c r="E32" s="253"/>
      <c r="F32" s="252"/>
      <c r="G32" s="253"/>
      <c r="H32" s="253"/>
      <c r="I32" s="253"/>
      <c r="J32" s="253"/>
      <c r="K32" s="253"/>
      <c r="L32" s="253"/>
      <c r="M32" s="253"/>
      <c r="N32" s="253"/>
      <c r="O32" s="253"/>
      <c r="P32" s="253"/>
      <c r="Q32" s="253"/>
      <c r="R32" s="262"/>
      <c r="S32" s="262"/>
      <c r="T32" s="262"/>
      <c r="U32" s="262"/>
      <c r="V32" s="262"/>
      <c r="W32" s="262"/>
      <c r="X32" s="262"/>
      <c r="Y32" s="262"/>
      <c r="Z32" s="262"/>
      <c r="AA32" s="262"/>
      <c r="AB32" s="262"/>
      <c r="AC32" s="262"/>
      <c r="AD32" s="262"/>
      <c r="AE32" s="262"/>
      <c r="AF32" s="262"/>
      <c r="AG32" s="262"/>
      <c r="AH32" s="259"/>
      <c r="AI32" s="261"/>
      <c r="AJ32" s="259"/>
      <c r="AK32" s="261"/>
      <c r="AL32" s="259"/>
      <c r="AM32" s="259"/>
      <c r="AN32" s="259"/>
      <c r="AO32" s="261"/>
      <c r="AP32" s="263"/>
      <c r="AQ32" s="264">
        <f t="shared" si="0"/>
        <v>0</v>
      </c>
      <c r="AR32" s="265"/>
    </row>
    <row r="33" spans="1:44" ht="23.4" customHeight="1">
      <c r="A33" s="73"/>
      <c r="B33" s="78">
        <v>21</v>
      </c>
      <c r="C33" s="258"/>
      <c r="D33" s="261"/>
      <c r="E33" s="253"/>
      <c r="F33" s="252"/>
      <c r="G33" s="253"/>
      <c r="H33" s="253"/>
      <c r="I33" s="253"/>
      <c r="J33" s="253"/>
      <c r="K33" s="253"/>
      <c r="L33" s="253"/>
      <c r="M33" s="253"/>
      <c r="N33" s="253"/>
      <c r="O33" s="253"/>
      <c r="P33" s="253"/>
      <c r="Q33" s="253"/>
      <c r="R33" s="262"/>
      <c r="S33" s="262"/>
      <c r="T33" s="262"/>
      <c r="U33" s="262"/>
      <c r="V33" s="262"/>
      <c r="W33" s="262"/>
      <c r="X33" s="262"/>
      <c r="Y33" s="262"/>
      <c r="Z33" s="262"/>
      <c r="AA33" s="262"/>
      <c r="AB33" s="262"/>
      <c r="AC33" s="262"/>
      <c r="AD33" s="262"/>
      <c r="AE33" s="262"/>
      <c r="AF33" s="262"/>
      <c r="AG33" s="262"/>
      <c r="AH33" s="259"/>
      <c r="AI33" s="261"/>
      <c r="AJ33" s="259"/>
      <c r="AK33" s="261"/>
      <c r="AL33" s="259"/>
      <c r="AM33" s="259"/>
      <c r="AN33" s="259"/>
      <c r="AO33" s="261"/>
      <c r="AP33" s="263"/>
      <c r="AQ33" s="264">
        <f t="shared" si="0"/>
        <v>0</v>
      </c>
      <c r="AR33" s="265"/>
    </row>
    <row r="34" spans="1:44" ht="23.4" customHeight="1">
      <c r="A34" s="73"/>
      <c r="B34" s="78">
        <v>22</v>
      </c>
      <c r="C34" s="258"/>
      <c r="D34" s="261"/>
      <c r="E34" s="253"/>
      <c r="F34" s="252"/>
      <c r="G34" s="253"/>
      <c r="H34" s="253"/>
      <c r="I34" s="253"/>
      <c r="J34" s="253"/>
      <c r="K34" s="253"/>
      <c r="L34" s="253"/>
      <c r="M34" s="253"/>
      <c r="N34" s="253"/>
      <c r="O34" s="253"/>
      <c r="P34" s="253"/>
      <c r="Q34" s="253"/>
      <c r="R34" s="262"/>
      <c r="S34" s="262"/>
      <c r="T34" s="262"/>
      <c r="U34" s="262"/>
      <c r="V34" s="262"/>
      <c r="W34" s="262"/>
      <c r="X34" s="262"/>
      <c r="Y34" s="262"/>
      <c r="Z34" s="262"/>
      <c r="AA34" s="262"/>
      <c r="AB34" s="262"/>
      <c r="AC34" s="262"/>
      <c r="AD34" s="262"/>
      <c r="AE34" s="262"/>
      <c r="AF34" s="262"/>
      <c r="AG34" s="262"/>
      <c r="AH34" s="259"/>
      <c r="AI34" s="261"/>
      <c r="AJ34" s="259"/>
      <c r="AK34" s="261"/>
      <c r="AL34" s="259"/>
      <c r="AM34" s="259"/>
      <c r="AN34" s="259"/>
      <c r="AO34" s="261"/>
      <c r="AP34" s="263"/>
      <c r="AQ34" s="264">
        <f t="shared" si="0"/>
        <v>0</v>
      </c>
      <c r="AR34" s="265"/>
    </row>
    <row r="35" spans="1:44" ht="23.4" customHeight="1">
      <c r="A35" s="73"/>
      <c r="B35" s="78">
        <v>23</v>
      </c>
      <c r="C35" s="258"/>
      <c r="D35" s="261"/>
      <c r="E35" s="253"/>
      <c r="F35" s="252"/>
      <c r="G35" s="253"/>
      <c r="H35" s="253"/>
      <c r="I35" s="253"/>
      <c r="J35" s="253"/>
      <c r="K35" s="253"/>
      <c r="L35" s="253"/>
      <c r="M35" s="253"/>
      <c r="N35" s="253"/>
      <c r="O35" s="253"/>
      <c r="P35" s="253"/>
      <c r="Q35" s="253"/>
      <c r="R35" s="262"/>
      <c r="S35" s="262"/>
      <c r="T35" s="262"/>
      <c r="U35" s="262"/>
      <c r="V35" s="262"/>
      <c r="W35" s="262"/>
      <c r="X35" s="262"/>
      <c r="Y35" s="262"/>
      <c r="Z35" s="262"/>
      <c r="AA35" s="262"/>
      <c r="AB35" s="262"/>
      <c r="AC35" s="262"/>
      <c r="AD35" s="262"/>
      <c r="AE35" s="262"/>
      <c r="AF35" s="262"/>
      <c r="AG35" s="262"/>
      <c r="AH35" s="259"/>
      <c r="AI35" s="261"/>
      <c r="AJ35" s="259"/>
      <c r="AK35" s="261"/>
      <c r="AL35" s="259"/>
      <c r="AM35" s="259"/>
      <c r="AN35" s="259"/>
      <c r="AO35" s="261"/>
      <c r="AP35" s="263"/>
      <c r="AQ35" s="264">
        <f t="shared" si="0"/>
        <v>0</v>
      </c>
      <c r="AR35" s="265"/>
    </row>
    <row r="36" spans="1:44" ht="23.4" customHeight="1">
      <c r="A36" s="73"/>
      <c r="B36" s="78">
        <v>24</v>
      </c>
      <c r="C36" s="258"/>
      <c r="D36" s="261"/>
      <c r="E36" s="253"/>
      <c r="F36" s="252"/>
      <c r="G36" s="253"/>
      <c r="H36" s="253"/>
      <c r="I36" s="253"/>
      <c r="J36" s="253"/>
      <c r="K36" s="253"/>
      <c r="L36" s="253"/>
      <c r="M36" s="253"/>
      <c r="N36" s="253"/>
      <c r="O36" s="253"/>
      <c r="P36" s="253"/>
      <c r="Q36" s="253"/>
      <c r="R36" s="262"/>
      <c r="S36" s="262"/>
      <c r="T36" s="262"/>
      <c r="U36" s="262"/>
      <c r="V36" s="262"/>
      <c r="W36" s="262"/>
      <c r="X36" s="262"/>
      <c r="Y36" s="262"/>
      <c r="Z36" s="262"/>
      <c r="AA36" s="262"/>
      <c r="AB36" s="262"/>
      <c r="AC36" s="262"/>
      <c r="AD36" s="262"/>
      <c r="AE36" s="262"/>
      <c r="AF36" s="262"/>
      <c r="AG36" s="262"/>
      <c r="AH36" s="259"/>
      <c r="AI36" s="261"/>
      <c r="AJ36" s="259"/>
      <c r="AK36" s="261"/>
      <c r="AL36" s="259"/>
      <c r="AM36" s="259"/>
      <c r="AN36" s="259"/>
      <c r="AO36" s="261"/>
      <c r="AP36" s="263"/>
      <c r="AQ36" s="264">
        <f t="shared" si="0"/>
        <v>0</v>
      </c>
      <c r="AR36" s="265"/>
    </row>
    <row r="37" spans="1:44" ht="23.4" customHeight="1">
      <c r="A37" s="73"/>
      <c r="B37" s="78">
        <v>25</v>
      </c>
      <c r="C37" s="258"/>
      <c r="D37" s="261"/>
      <c r="E37" s="259"/>
      <c r="F37" s="261"/>
      <c r="G37" s="261"/>
      <c r="H37" s="261"/>
      <c r="I37" s="261"/>
      <c r="J37" s="259"/>
      <c r="K37" s="261"/>
      <c r="L37" s="261"/>
      <c r="M37" s="259"/>
      <c r="N37" s="259"/>
      <c r="O37" s="262"/>
      <c r="P37" s="253"/>
      <c r="Q37" s="253"/>
      <c r="R37" s="262"/>
      <c r="S37" s="262"/>
      <c r="T37" s="262"/>
      <c r="U37" s="262"/>
      <c r="V37" s="262"/>
      <c r="W37" s="262"/>
      <c r="X37" s="262"/>
      <c r="Y37" s="262"/>
      <c r="Z37" s="262"/>
      <c r="AA37" s="262"/>
      <c r="AB37" s="262"/>
      <c r="AC37" s="262"/>
      <c r="AD37" s="262"/>
      <c r="AE37" s="262"/>
      <c r="AF37" s="262"/>
      <c r="AG37" s="262"/>
      <c r="AH37" s="259"/>
      <c r="AI37" s="261"/>
      <c r="AJ37" s="259"/>
      <c r="AK37" s="261"/>
      <c r="AL37" s="259"/>
      <c r="AM37" s="259"/>
      <c r="AN37" s="259"/>
      <c r="AO37" s="261"/>
      <c r="AP37" s="263"/>
      <c r="AQ37" s="264">
        <f t="shared" si="0"/>
        <v>0</v>
      </c>
      <c r="AR37" s="265"/>
    </row>
    <row r="38" spans="1:44" ht="23.4" customHeight="1">
      <c r="A38" s="73"/>
      <c r="B38" s="78">
        <v>26</v>
      </c>
      <c r="C38" s="258"/>
      <c r="D38" s="261"/>
      <c r="E38" s="259"/>
      <c r="F38" s="261"/>
      <c r="G38" s="261"/>
      <c r="H38" s="261"/>
      <c r="I38" s="261"/>
      <c r="J38" s="259"/>
      <c r="K38" s="261"/>
      <c r="L38" s="261"/>
      <c r="M38" s="259"/>
      <c r="N38" s="259"/>
      <c r="O38" s="262"/>
      <c r="P38" s="253"/>
      <c r="Q38" s="253"/>
      <c r="R38" s="262"/>
      <c r="S38" s="262"/>
      <c r="T38" s="262"/>
      <c r="U38" s="262"/>
      <c r="V38" s="262"/>
      <c r="W38" s="262"/>
      <c r="X38" s="262"/>
      <c r="Y38" s="262"/>
      <c r="Z38" s="262"/>
      <c r="AA38" s="262"/>
      <c r="AB38" s="262"/>
      <c r="AC38" s="262"/>
      <c r="AD38" s="262"/>
      <c r="AE38" s="262"/>
      <c r="AF38" s="262"/>
      <c r="AG38" s="262"/>
      <c r="AH38" s="259"/>
      <c r="AI38" s="261"/>
      <c r="AJ38" s="259"/>
      <c r="AK38" s="261"/>
      <c r="AL38" s="259"/>
      <c r="AM38" s="259"/>
      <c r="AN38" s="259"/>
      <c r="AO38" s="261"/>
      <c r="AP38" s="263"/>
      <c r="AQ38" s="264">
        <f t="shared" si="0"/>
        <v>0</v>
      </c>
      <c r="AR38" s="265"/>
    </row>
    <row r="39" spans="1:44" ht="23.4" customHeight="1">
      <c r="A39" s="73"/>
      <c r="B39" s="78">
        <v>27</v>
      </c>
      <c r="C39" s="258"/>
      <c r="D39" s="261"/>
      <c r="E39" s="259"/>
      <c r="F39" s="261"/>
      <c r="G39" s="261"/>
      <c r="H39" s="261"/>
      <c r="I39" s="261"/>
      <c r="J39" s="259"/>
      <c r="K39" s="261"/>
      <c r="L39" s="261"/>
      <c r="M39" s="259"/>
      <c r="N39" s="259"/>
      <c r="O39" s="262"/>
      <c r="P39" s="262"/>
      <c r="Q39" s="262"/>
      <c r="R39" s="262"/>
      <c r="S39" s="262"/>
      <c r="T39" s="262"/>
      <c r="U39" s="262"/>
      <c r="V39" s="262"/>
      <c r="W39" s="262"/>
      <c r="X39" s="262"/>
      <c r="Y39" s="262"/>
      <c r="Z39" s="262"/>
      <c r="AA39" s="262"/>
      <c r="AB39" s="262"/>
      <c r="AC39" s="262"/>
      <c r="AD39" s="262"/>
      <c r="AE39" s="262"/>
      <c r="AF39" s="262"/>
      <c r="AG39" s="262"/>
      <c r="AH39" s="259"/>
      <c r="AI39" s="261"/>
      <c r="AJ39" s="259"/>
      <c r="AK39" s="261"/>
      <c r="AL39" s="259"/>
      <c r="AM39" s="259"/>
      <c r="AN39" s="259"/>
      <c r="AO39" s="261"/>
      <c r="AP39" s="263"/>
      <c r="AQ39" s="264">
        <f t="shared" si="0"/>
        <v>0</v>
      </c>
      <c r="AR39" s="265"/>
    </row>
    <row r="40" spans="1:44" ht="23.4" customHeight="1">
      <c r="A40" s="73"/>
      <c r="B40" s="78">
        <v>28</v>
      </c>
      <c r="C40" s="258"/>
      <c r="D40" s="261"/>
      <c r="E40" s="259"/>
      <c r="F40" s="261"/>
      <c r="G40" s="261"/>
      <c r="H40" s="261"/>
      <c r="I40" s="261"/>
      <c r="J40" s="259"/>
      <c r="K40" s="261"/>
      <c r="L40" s="261"/>
      <c r="M40" s="259"/>
      <c r="N40" s="259"/>
      <c r="O40" s="262"/>
      <c r="P40" s="262"/>
      <c r="Q40" s="262"/>
      <c r="R40" s="262"/>
      <c r="S40" s="262"/>
      <c r="T40" s="262"/>
      <c r="U40" s="262"/>
      <c r="V40" s="262"/>
      <c r="W40" s="262"/>
      <c r="X40" s="262"/>
      <c r="Y40" s="262"/>
      <c r="Z40" s="262"/>
      <c r="AA40" s="262"/>
      <c r="AB40" s="262"/>
      <c r="AC40" s="262"/>
      <c r="AD40" s="262"/>
      <c r="AE40" s="262"/>
      <c r="AF40" s="262"/>
      <c r="AG40" s="262"/>
      <c r="AH40" s="259"/>
      <c r="AI40" s="261"/>
      <c r="AJ40" s="259"/>
      <c r="AK40" s="261"/>
      <c r="AL40" s="259"/>
      <c r="AM40" s="259"/>
      <c r="AN40" s="259"/>
      <c r="AO40" s="261"/>
      <c r="AP40" s="263"/>
      <c r="AQ40" s="264">
        <f t="shared" si="0"/>
        <v>0</v>
      </c>
      <c r="AR40" s="265"/>
    </row>
    <row r="41" spans="1:44" ht="23.4" customHeight="1">
      <c r="A41" s="73"/>
      <c r="B41" s="78">
        <v>29</v>
      </c>
      <c r="C41" s="258"/>
      <c r="D41" s="261"/>
      <c r="E41" s="259"/>
      <c r="F41" s="261"/>
      <c r="G41" s="261"/>
      <c r="H41" s="261"/>
      <c r="I41" s="261"/>
      <c r="J41" s="259"/>
      <c r="K41" s="261"/>
      <c r="L41" s="261"/>
      <c r="M41" s="259"/>
      <c r="N41" s="259"/>
      <c r="O41" s="262"/>
      <c r="P41" s="262"/>
      <c r="Q41" s="262"/>
      <c r="R41" s="262"/>
      <c r="S41" s="262"/>
      <c r="T41" s="262"/>
      <c r="U41" s="262"/>
      <c r="V41" s="262"/>
      <c r="W41" s="262"/>
      <c r="X41" s="262"/>
      <c r="Y41" s="262"/>
      <c r="Z41" s="262"/>
      <c r="AA41" s="262"/>
      <c r="AB41" s="262"/>
      <c r="AC41" s="262"/>
      <c r="AD41" s="262"/>
      <c r="AE41" s="262"/>
      <c r="AF41" s="262"/>
      <c r="AG41" s="262"/>
      <c r="AH41" s="259"/>
      <c r="AI41" s="261"/>
      <c r="AJ41" s="259"/>
      <c r="AK41" s="261"/>
      <c r="AL41" s="259"/>
      <c r="AM41" s="259"/>
      <c r="AN41" s="259"/>
      <c r="AO41" s="261"/>
      <c r="AP41" s="263"/>
      <c r="AQ41" s="264">
        <f t="shared" si="0"/>
        <v>0</v>
      </c>
      <c r="AR41" s="265"/>
    </row>
    <row r="42" spans="1:44" ht="23.4" customHeight="1" thickBot="1">
      <c r="A42" s="73"/>
      <c r="B42" s="266">
        <v>30</v>
      </c>
      <c r="C42" s="267"/>
      <c r="D42" s="268"/>
      <c r="E42" s="269"/>
      <c r="F42" s="268"/>
      <c r="G42" s="269"/>
      <c r="H42" s="268"/>
      <c r="I42" s="269"/>
      <c r="J42" s="269"/>
      <c r="K42" s="268"/>
      <c r="L42" s="269"/>
      <c r="M42" s="269"/>
      <c r="N42" s="269"/>
      <c r="O42" s="270"/>
      <c r="P42" s="270"/>
      <c r="Q42" s="270"/>
      <c r="R42" s="270"/>
      <c r="S42" s="270"/>
      <c r="T42" s="270"/>
      <c r="U42" s="270"/>
      <c r="V42" s="270"/>
      <c r="W42" s="270"/>
      <c r="X42" s="270"/>
      <c r="Y42" s="270"/>
      <c r="Z42" s="270"/>
      <c r="AA42" s="270"/>
      <c r="AB42" s="270"/>
      <c r="AC42" s="270"/>
      <c r="AD42" s="270"/>
      <c r="AE42" s="270"/>
      <c r="AF42" s="270"/>
      <c r="AG42" s="269"/>
      <c r="AH42" s="269"/>
      <c r="AI42" s="268"/>
      <c r="AJ42" s="269"/>
      <c r="AK42" s="268"/>
      <c r="AL42" s="269"/>
      <c r="AM42" s="269"/>
      <c r="AN42" s="269"/>
      <c r="AO42" s="268"/>
      <c r="AP42" s="271"/>
      <c r="AQ42" s="264">
        <f t="shared" si="0"/>
        <v>0</v>
      </c>
      <c r="AR42" s="272"/>
    </row>
    <row r="43" spans="1:44" ht="23.4" customHeight="1">
      <c r="A43" s="474" t="s">
        <v>362</v>
      </c>
      <c r="B43" s="273" t="str">
        <f>IF(AO2&gt;29,"10名以上","4名以上")</f>
        <v>4名以上</v>
      </c>
      <c r="C43" s="274">
        <f>IF(AND(IF($AO$2&gt;29,SUM(C13:C42),0),IF(COUNT(C13:C42)&gt;9,SUM(C13:C42),0)),SUM(C13:C42),0)+IF(AND(IF($AO$2&lt;30,SUM(C13:C42),0),IF(COUNT(C13:C42)&gt;3,SUM(C13:C42)&lt;4,0)),SUM(C13:C42),0)</f>
        <v>0</v>
      </c>
      <c r="D43" s="299">
        <f t="shared" ref="D43:F43" si="1">IF(AND(IF($AO$2&gt;29,SUM(D13:D42),0),IF(COUNT(D13:D42)&gt;9,SUM(D13:D42),0)),SUM(D13:D42),0)+IF(AND(IF($AO$2&lt;30,SUM(D13:D42),0),IF(COUNT(D13:D42)&gt;3,SUM(D13:D42)&lt;4,0)),SUM(D13:D42),0)</f>
        <v>0</v>
      </c>
      <c r="E43" s="299">
        <f t="shared" si="1"/>
        <v>0</v>
      </c>
      <c r="F43" s="299">
        <f t="shared" si="1"/>
        <v>0</v>
      </c>
      <c r="G43" s="299">
        <f>IF(AND(IF($AO$2&gt;29,SUM(G13:G42),0),IF(COUNT(G13:G42)&gt;9,SUM(G13:G42),0)),SUM(G13:G42),0)+IF(AND(IF($AO$2&lt;30,SUM(G13:G42),0),IF(COUNT(G13:G42)&gt;3,SUM(G13:G42),0)),SUM(G13:G42),0)</f>
        <v>0</v>
      </c>
      <c r="H43" s="299">
        <f t="shared" ref="H43:AP43" si="2">IF(AND(IF($AO$2&gt;29,SUM(H13:H42),0),IF(COUNT(H13:H42)&gt;9,SUM(H13:H42),0)),SUM(H13:H42),0)+IF(AND(IF($AO$2&lt;30,SUM(H13:H42),0),IF(COUNT(H13:H42)&gt;3,SUM(H13:H42),0)),SUM(H13:H42),0)</f>
        <v>0</v>
      </c>
      <c r="I43" s="299">
        <f t="shared" si="2"/>
        <v>0</v>
      </c>
      <c r="J43" s="299">
        <f t="shared" si="2"/>
        <v>0</v>
      </c>
      <c r="K43" s="299">
        <f t="shared" si="2"/>
        <v>0</v>
      </c>
      <c r="L43" s="299">
        <f t="shared" si="2"/>
        <v>0</v>
      </c>
      <c r="M43" s="299">
        <f t="shared" si="2"/>
        <v>0</v>
      </c>
      <c r="N43" s="299">
        <f t="shared" si="2"/>
        <v>0</v>
      </c>
      <c r="O43" s="299">
        <f t="shared" si="2"/>
        <v>0</v>
      </c>
      <c r="P43" s="299">
        <f t="shared" si="2"/>
        <v>0</v>
      </c>
      <c r="Q43" s="299">
        <f t="shared" si="2"/>
        <v>0</v>
      </c>
      <c r="R43" s="299">
        <f t="shared" si="2"/>
        <v>0</v>
      </c>
      <c r="S43" s="299">
        <f t="shared" si="2"/>
        <v>0</v>
      </c>
      <c r="T43" s="299">
        <f t="shared" si="2"/>
        <v>0</v>
      </c>
      <c r="U43" s="299">
        <f t="shared" si="2"/>
        <v>0</v>
      </c>
      <c r="V43" s="299">
        <f t="shared" si="2"/>
        <v>0</v>
      </c>
      <c r="W43" s="299">
        <f t="shared" si="2"/>
        <v>0</v>
      </c>
      <c r="X43" s="299">
        <f t="shared" si="2"/>
        <v>0</v>
      </c>
      <c r="Y43" s="299">
        <f t="shared" si="2"/>
        <v>0</v>
      </c>
      <c r="Z43" s="299">
        <f t="shared" si="2"/>
        <v>0</v>
      </c>
      <c r="AA43" s="299">
        <f t="shared" si="2"/>
        <v>0</v>
      </c>
      <c r="AB43" s="299">
        <f t="shared" si="2"/>
        <v>0</v>
      </c>
      <c r="AC43" s="299">
        <f t="shared" si="2"/>
        <v>0</v>
      </c>
      <c r="AD43" s="299">
        <f t="shared" si="2"/>
        <v>0</v>
      </c>
      <c r="AE43" s="299">
        <f t="shared" si="2"/>
        <v>0</v>
      </c>
      <c r="AF43" s="299">
        <f t="shared" si="2"/>
        <v>0</v>
      </c>
      <c r="AG43" s="299">
        <f t="shared" si="2"/>
        <v>0</v>
      </c>
      <c r="AH43" s="299">
        <f t="shared" si="2"/>
        <v>0</v>
      </c>
      <c r="AI43" s="299">
        <f t="shared" si="2"/>
        <v>0</v>
      </c>
      <c r="AJ43" s="299">
        <f t="shared" si="2"/>
        <v>0</v>
      </c>
      <c r="AK43" s="299">
        <f t="shared" si="2"/>
        <v>0</v>
      </c>
      <c r="AL43" s="299">
        <f t="shared" si="2"/>
        <v>0</v>
      </c>
      <c r="AM43" s="299">
        <f t="shared" si="2"/>
        <v>0</v>
      </c>
      <c r="AN43" s="299">
        <f t="shared" si="2"/>
        <v>0</v>
      </c>
      <c r="AO43" s="299">
        <f t="shared" si="2"/>
        <v>0</v>
      </c>
      <c r="AP43" s="299">
        <f t="shared" si="2"/>
        <v>0</v>
      </c>
      <c r="AQ43" s="275">
        <f>SUM(C43:AP43)</f>
        <v>0</v>
      </c>
      <c r="AR43" s="276">
        <f>AQ43*10000</f>
        <v>0</v>
      </c>
    </row>
    <row r="44" spans="1:44" ht="23.4" customHeight="1" thickBot="1">
      <c r="A44" s="475"/>
      <c r="B44" s="238" t="str">
        <f>IF(AO2&gt;29,"9名以下","3名以下")</f>
        <v>3名以下</v>
      </c>
      <c r="C44" s="234">
        <f>IF(AND(IF($AO$2&gt;29,SUM(C13:C42),0),IF(COUNT(C13:C42)&lt;10,SUM(C13:C42),0)),SUM(C13:C42),0)+IF(AND(IF($AO$2&lt;30,SUM(C13:C42),0),IF(COUNT(C13:C42)&gt;3,SUM(C13:C42),0)),SUM(C13:C42),0)</f>
        <v>0</v>
      </c>
      <c r="D44" s="236">
        <f t="shared" ref="D44:F44" si="3">IF(AND(IF($AO$2&gt;29,SUM(D13:D42),0),IF(COUNT(D13:D42)&lt;10,SUM(D13:D42),0)),SUM(D13:D42),0)+IF(AND(IF($AO$2&lt;30,SUM(D13:D42),0),IF(COUNT(D13:D42)&gt;3,SUM(D13:D42),0)),SUM(D13:D42),0)</f>
        <v>0</v>
      </c>
      <c r="E44" s="236">
        <f t="shared" si="3"/>
        <v>0</v>
      </c>
      <c r="F44" s="236">
        <f t="shared" si="3"/>
        <v>0</v>
      </c>
      <c r="G44" s="236">
        <f>IF(AND(IF($AO$2&gt;29,SUM(G13:G42),0),IF(COUNT(G13:G42)&lt;10,SUM(G13:G42),0)),SUM(G13:G42),0)+IF(AND(IF($AO$2&lt;30,SUM(G13:G42),0),IF(COUNT(G13:G42)&lt;4,SUM(G13:G42),0)),SUM(G13:G42),0)</f>
        <v>0</v>
      </c>
      <c r="H44" s="236">
        <f t="shared" ref="H44:AP44" si="4">IF(AND(IF($AO$2&gt;29,SUM(H13:H42),0),IF(COUNT(H13:H42)&lt;10,SUM(H13:H42),0)),SUM(H13:H42),0)+IF(AND(IF($AO$2&lt;30,SUM(H13:H42),0),IF(COUNT(H13:H42)&lt;4,SUM(H13:H42),0)),SUM(H13:H42),0)</f>
        <v>0</v>
      </c>
      <c r="I44" s="236">
        <f t="shared" si="4"/>
        <v>0</v>
      </c>
      <c r="J44" s="236">
        <f t="shared" si="4"/>
        <v>0</v>
      </c>
      <c r="K44" s="236">
        <f t="shared" si="4"/>
        <v>0</v>
      </c>
      <c r="L44" s="236">
        <f t="shared" si="4"/>
        <v>0</v>
      </c>
      <c r="M44" s="236">
        <f t="shared" si="4"/>
        <v>0</v>
      </c>
      <c r="N44" s="236">
        <f t="shared" si="4"/>
        <v>0</v>
      </c>
      <c r="O44" s="236">
        <f t="shared" si="4"/>
        <v>0</v>
      </c>
      <c r="P44" s="236">
        <f t="shared" si="4"/>
        <v>0</v>
      </c>
      <c r="Q44" s="236">
        <f t="shared" si="4"/>
        <v>0</v>
      </c>
      <c r="R44" s="236">
        <f t="shared" si="4"/>
        <v>0</v>
      </c>
      <c r="S44" s="236">
        <f t="shared" si="4"/>
        <v>0</v>
      </c>
      <c r="T44" s="236">
        <f t="shared" si="4"/>
        <v>0</v>
      </c>
      <c r="U44" s="236">
        <f t="shared" si="4"/>
        <v>0</v>
      </c>
      <c r="V44" s="236">
        <f t="shared" si="4"/>
        <v>0</v>
      </c>
      <c r="W44" s="236">
        <f t="shared" si="4"/>
        <v>0</v>
      </c>
      <c r="X44" s="236">
        <f t="shared" si="4"/>
        <v>0</v>
      </c>
      <c r="Y44" s="236">
        <f t="shared" si="4"/>
        <v>0</v>
      </c>
      <c r="Z44" s="236">
        <f t="shared" si="4"/>
        <v>0</v>
      </c>
      <c r="AA44" s="236">
        <f t="shared" si="4"/>
        <v>0</v>
      </c>
      <c r="AB44" s="236">
        <f t="shared" si="4"/>
        <v>0</v>
      </c>
      <c r="AC44" s="236">
        <f t="shared" si="4"/>
        <v>0</v>
      </c>
      <c r="AD44" s="236">
        <f t="shared" si="4"/>
        <v>0</v>
      </c>
      <c r="AE44" s="236">
        <f t="shared" si="4"/>
        <v>0</v>
      </c>
      <c r="AF44" s="236">
        <f t="shared" si="4"/>
        <v>0</v>
      </c>
      <c r="AG44" s="236">
        <f t="shared" si="4"/>
        <v>0</v>
      </c>
      <c r="AH44" s="236">
        <f t="shared" si="4"/>
        <v>0</v>
      </c>
      <c r="AI44" s="236">
        <f t="shared" si="4"/>
        <v>0</v>
      </c>
      <c r="AJ44" s="236">
        <f t="shared" si="4"/>
        <v>0</v>
      </c>
      <c r="AK44" s="236">
        <f t="shared" si="4"/>
        <v>0</v>
      </c>
      <c r="AL44" s="236">
        <f t="shared" si="4"/>
        <v>0</v>
      </c>
      <c r="AM44" s="236">
        <f t="shared" si="4"/>
        <v>0</v>
      </c>
      <c r="AN44" s="236">
        <f t="shared" si="4"/>
        <v>0</v>
      </c>
      <c r="AO44" s="236">
        <f t="shared" si="4"/>
        <v>0</v>
      </c>
      <c r="AP44" s="236">
        <f t="shared" si="4"/>
        <v>0</v>
      </c>
      <c r="AQ44" s="235">
        <f>SUM(C44:AP44)</f>
        <v>0</v>
      </c>
      <c r="AR44" s="277">
        <f>AQ44*5000</f>
        <v>0</v>
      </c>
    </row>
    <row r="45" spans="1:44" ht="23.4" customHeight="1" thickTop="1" thickBot="1">
      <c r="A45" s="476"/>
      <c r="B45" s="278" t="s">
        <v>363</v>
      </c>
      <c r="C45" s="279">
        <f>SUM(C43:C44)</f>
        <v>0</v>
      </c>
      <c r="D45" s="280">
        <f t="shared" ref="D45:AP45" si="5">SUM(D43:D44)</f>
        <v>0</v>
      </c>
      <c r="E45" s="281">
        <f t="shared" si="5"/>
        <v>0</v>
      </c>
      <c r="F45" s="280">
        <f t="shared" si="5"/>
        <v>0</v>
      </c>
      <c r="G45" s="281">
        <f t="shared" si="5"/>
        <v>0</v>
      </c>
      <c r="H45" s="280">
        <f t="shared" si="5"/>
        <v>0</v>
      </c>
      <c r="I45" s="281">
        <f t="shared" si="5"/>
        <v>0</v>
      </c>
      <c r="J45" s="281">
        <f t="shared" si="5"/>
        <v>0</v>
      </c>
      <c r="K45" s="280">
        <f t="shared" si="5"/>
        <v>0</v>
      </c>
      <c r="L45" s="281">
        <f t="shared" si="5"/>
        <v>0</v>
      </c>
      <c r="M45" s="281">
        <f t="shared" si="5"/>
        <v>0</v>
      </c>
      <c r="N45" s="281">
        <f t="shared" si="5"/>
        <v>0</v>
      </c>
      <c r="O45" s="281">
        <f t="shared" si="5"/>
        <v>0</v>
      </c>
      <c r="P45" s="281">
        <f t="shared" si="5"/>
        <v>0</v>
      </c>
      <c r="Q45" s="281">
        <f t="shared" si="5"/>
        <v>0</v>
      </c>
      <c r="R45" s="281">
        <f t="shared" si="5"/>
        <v>0</v>
      </c>
      <c r="S45" s="281">
        <f t="shared" si="5"/>
        <v>0</v>
      </c>
      <c r="T45" s="281">
        <f t="shared" si="5"/>
        <v>0</v>
      </c>
      <c r="U45" s="281">
        <f t="shared" si="5"/>
        <v>0</v>
      </c>
      <c r="V45" s="281">
        <f t="shared" si="5"/>
        <v>0</v>
      </c>
      <c r="W45" s="281">
        <f t="shared" si="5"/>
        <v>0</v>
      </c>
      <c r="X45" s="281">
        <f t="shared" si="5"/>
        <v>0</v>
      </c>
      <c r="Y45" s="281">
        <f t="shared" si="5"/>
        <v>0</v>
      </c>
      <c r="Z45" s="281">
        <f t="shared" si="5"/>
        <v>0</v>
      </c>
      <c r="AA45" s="281">
        <f t="shared" si="5"/>
        <v>0</v>
      </c>
      <c r="AB45" s="281">
        <f t="shared" si="5"/>
        <v>0</v>
      </c>
      <c r="AC45" s="281">
        <f t="shared" si="5"/>
        <v>0</v>
      </c>
      <c r="AD45" s="281">
        <f t="shared" si="5"/>
        <v>0</v>
      </c>
      <c r="AE45" s="281">
        <f t="shared" si="5"/>
        <v>0</v>
      </c>
      <c r="AF45" s="281">
        <f t="shared" si="5"/>
        <v>0</v>
      </c>
      <c r="AG45" s="281">
        <f t="shared" si="5"/>
        <v>0</v>
      </c>
      <c r="AH45" s="281">
        <f t="shared" si="5"/>
        <v>0</v>
      </c>
      <c r="AI45" s="280">
        <f t="shared" si="5"/>
        <v>0</v>
      </c>
      <c r="AJ45" s="281">
        <f t="shared" si="5"/>
        <v>0</v>
      </c>
      <c r="AK45" s="280">
        <f t="shared" si="5"/>
        <v>0</v>
      </c>
      <c r="AL45" s="281">
        <f t="shared" si="5"/>
        <v>0</v>
      </c>
      <c r="AM45" s="281">
        <f t="shared" si="5"/>
        <v>0</v>
      </c>
      <c r="AN45" s="281">
        <f t="shared" si="5"/>
        <v>0</v>
      </c>
      <c r="AO45" s="280">
        <f t="shared" si="5"/>
        <v>0</v>
      </c>
      <c r="AP45" s="282">
        <f t="shared" si="5"/>
        <v>0</v>
      </c>
      <c r="AQ45" s="280">
        <f>SUM(C45:AP45)</f>
        <v>0</v>
      </c>
      <c r="AR45" s="283">
        <f>SUM(AR43:AR44)</f>
        <v>0</v>
      </c>
    </row>
    <row r="46" spans="1:44">
      <c r="AI46" s="79"/>
      <c r="AJ46" s="79"/>
    </row>
  </sheetData>
  <mergeCells count="6">
    <mergeCell ref="A43:A45"/>
    <mergeCell ref="AL1:AN1"/>
    <mergeCell ref="AO1:AR1"/>
    <mergeCell ref="AL2:AN2"/>
    <mergeCell ref="AO2:AR2"/>
    <mergeCell ref="B3:AR3"/>
  </mergeCells>
  <phoneticPr fontId="1"/>
  <dataValidations count="1">
    <dataValidation type="list" allowBlank="1" showInputMessage="1" showErrorMessage="1" sqref="C13:AP42" xr:uid="{A97F469B-C69B-4CF8-9AC0-B458FADDC75E}">
      <formula1>$AT$4:$AT$6</formula1>
    </dataValidation>
  </dataValidations>
  <printOptions horizontalCentered="1"/>
  <pageMargins left="0.59055118110236227" right="0.59055118110236227" top="0.59055118110236227" bottom="0.59055118110236227" header="0.31496062992125984" footer="0.31496062992125984"/>
  <pageSetup paperSize="9" scale="3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基本データ入力</vt:lpstr>
      <vt:lpstr>個別協議様式(R5.10.1以降分)</vt:lpstr>
      <vt:lpstr>【非表示】基準額</vt:lpstr>
      <vt:lpstr>記載例</vt:lpstr>
      <vt:lpstr>施設内療養チェックリスト(別紙3)</vt:lpstr>
      <vt:lpstr>感染発生の経緯</vt:lpstr>
      <vt:lpstr>領収書等明細</vt:lpstr>
      <vt:lpstr>割増賃金・手当明細</vt:lpstr>
      <vt:lpstr>施設内療養一覧表</vt:lpstr>
      <vt:lpstr>参照</vt:lpstr>
      <vt:lpstr>【非表示】基準額!Print_Area</vt:lpstr>
      <vt:lpstr>割増賃金・手当明細!Print_Area</vt:lpstr>
      <vt:lpstr>感染発生の経緯!Print_Area</vt:lpstr>
      <vt:lpstr>基本データ入力!Print_Area</vt:lpstr>
      <vt:lpstr>記載例!Print_Area</vt:lpstr>
      <vt:lpstr>'個別協議様式(R5.10.1以降分)'!Print_Area</vt:lpstr>
      <vt:lpstr>'施設内療養チェックリスト(別紙3)'!Print_Area</vt:lpstr>
      <vt:lpstr>施設内療養一覧表!Print_Area</vt:lpstr>
      <vt:lpstr>領収書等明細!Print_Area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鳥越 光</cp:lastModifiedBy>
  <cp:lastPrinted>2023-11-14T07:07:11Z</cp:lastPrinted>
  <dcterms:created xsi:type="dcterms:W3CDTF">2020-07-28T08:02:09Z</dcterms:created>
  <dcterms:modified xsi:type="dcterms:W3CDTF">2023-11-14T07:11:21Z</dcterms:modified>
</cp:coreProperties>
</file>