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C0A34AE3-41CD-4A49-8663-468B22F00816}" xr6:coauthVersionLast="47" xr6:coauthVersionMax="47" xr10:uidLastSave="{00000000-0000-0000-0000-000000000000}"/>
  <bookViews>
    <workbookView xWindow="-108" yWindow="-108" windowWidth="23256" windowHeight="12576" tabRatio="60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BE35" i="10"/>
  <c r="C35" i="10"/>
  <c r="C36"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 r="AM36" i="10" s="1"/>
  <c r="CO34" i="10" l="1"/>
  <c r="CO35" i="10" s="1"/>
  <c r="CO36" i="10" s="1"/>
  <c r="CO37" i="10" s="1"/>
  <c r="CO38" i="10" s="1"/>
  <c r="BW34" i="10"/>
  <c r="BW35" i="10" s="1"/>
  <c r="BW36" i="10" s="1"/>
  <c r="BW37" i="10" s="1"/>
  <c r="BW38" i="10" s="1"/>
  <c r="BW39" i="10" s="1"/>
</calcChain>
</file>

<file path=xl/sharedStrings.xml><?xml version="1.0" encoding="utf-8"?>
<sst xmlns="http://schemas.openxmlformats.org/spreadsheetml/2006/main" count="1118" uniqueCount="606">
  <si>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</si>
  <si>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</si>
  <si>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</si>
  <si>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</si>
  <si>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</si>
  <si>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</si>
  <si>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</si>
  <si>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</si>
  <si>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</si>
  <si>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</si>
  <si>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</si>
  <si>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</si>
  <si>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</si>
  <si>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</si>
  <si>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</si>
  <si>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</si>
  <si>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</si>
  <si>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</si>
  <si>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</si>
  <si>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</si>
  <si>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</si>
  <si>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</si>
  <si>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</si>
  <si>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</si>
  <si>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</si>
  <si>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</si>
  <si>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</si>
  <si>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</si>
  <si>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</si>
  <si>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</si>
  <si>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</si>
  <si>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</si>
  <si>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</si>
  <si>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</si>
  <si>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</si>
  <si>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</si>
  <si>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</si>
  <si>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</si>
  <si>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</si>
  <si>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</si>
  <si>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</si>
  <si>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</si>
  <si>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</si>
  <si>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</si>
  <si>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</si>
  <si>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</si>
  <si>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</si>
  <si>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</si>
  <si>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</si>
  <si>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</si>
  <si>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</si>
  <si>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</si>
  <si>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</si>
  <si>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</si>
  <si>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</si>
  <si>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</si>
  <si>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</si>
  <si>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</si>
  <si>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</si>
  <si>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</si>
  <si>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</si>
  <si>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</si>
  <si>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</si>
  <si>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</si>
  <si>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</si>
  <si>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</si>
  <si>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</si>
  <si>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</si>
  <si>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</si>
  <si>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</si>
  <si>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</si>
  <si>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</si>
  <si>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</si>
  <si>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</si>
  <si>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</si>
  <si>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</si>
  <si>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</si>
  <si>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</si>
  <si>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</si>
  <si>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</si>
  <si>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</si>
  <si>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</si>
  <si>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</si>
  <si>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</si>
  <si>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</si>
  <si>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</si>
  <si>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</si>
  <si>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</si>
  <si>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</si>
  <si>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</si>
  <si>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</si>
  <si>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</si>
  <si>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</si>
  <si>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</si>
  <si>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</si>
  <si>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</si>
  <si>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</si>
  <si>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</si>
  <si>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</si>
  <si>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</si>
  <si>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</si>
  <si>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</si>
  <si>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</si>
  <si>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</si>
  <si>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</si>
  <si>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</si>
  <si>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</si>
  <si>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</si>
  <si>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</si>
  <si>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</si>
  <si>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</si>
  <si>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</si>
  <si>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</si>
  <si>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</si>
  <si>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</si>
  <si>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</si>
  <si>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</si>
  <si>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</si>
  <si>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</si>
  <si>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</si>
  <si>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</si>
  <si>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</si>
  <si>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</si>
  <si>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</si>
  <si>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</si>
  <si>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</si>
  <si>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</si>
  <si>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</si>
  <si>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</si>
  <si>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</si>
  <si>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</si>
  <si>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</si>
  <si>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</si>
  <si>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</si>
  <si>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</si>
  <si>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</si>
  <si>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</si>
  <si>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</si>
  <si>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</si>
  <si>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</si>
  <si>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</si>
  <si>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</si>
  <si>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</si>
  <si>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</si>
  <si>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</si>
  <si>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</si>
  <si>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</si>
  <si>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</si>
  <si>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</si>
  <si>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</si>
  <si>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</si>
  <si>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</si>
  <si>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</si>
  <si>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</si>
  <si>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</si>
  <si>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</si>
  <si>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</si>
  <si>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</si>
  <si>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</si>
  <si>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</si>
  <si>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</si>
  <si>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</si>
  <si>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</si>
  <si>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</si>
  <si>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</si>
  <si>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</si>
  <si>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</si>
  <si>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</si>
  <si>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</si>
  <si>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</si>
  <si>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</si>
  <si>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</si>
  <si>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</si>
  <si>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</si>
  <si>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</si>
  <si>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</si>
  <si>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</si>
  <si>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</si>
  <si>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</si>
  <si>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</si>
  <si>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</si>
  <si>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</si>
  <si>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</si>
  <si>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</si>
  <si>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</si>
  <si>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</si>
  <si>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</si>
  <si>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</si>
  <si>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</si>
  <si>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</si>
  <si>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</si>
  <si>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</si>
  <si>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</si>
  <si>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</si>
  <si>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</si>
  <si>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</si>
  <si>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</si>
  <si>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</si>
  <si>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</si>
  <si>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</si>
  <si>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</si>
  <si>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</si>
  <si>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</si>
  <si>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</si>
  <si>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</si>
  <si>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</si>
  <si>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</si>
  <si>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</si>
  <si>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</si>
  <si>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</si>
  <si>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</si>
  <si>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</si>
  <si>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</si>
  <si>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</si>
  <si>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</si>
  <si>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</si>
  <si>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</si>
  <si>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</si>
  <si>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</si>
  <si>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</si>
  <si>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宮崎県小林市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</si>
  <si>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</si>
  <si>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</si>
  <si>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</si>
  <si>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</si>
  <si>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</si>
  <si>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</si>
  <si>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</si>
  <si>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</si>
  <si>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</si>
  <si>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</si>
  <si>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</si>
  <si>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</si>
  <si>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</si>
  <si>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</si>
  <si>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</si>
  <si>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</si>
  <si>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</si>
  <si>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</si>
  <si>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</si>
  <si>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</si>
  <si>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</si>
  <si>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</si>
  <si>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</si>
  <si>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</si>
  <si>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</si>
  <si>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</si>
  <si>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</si>
  <si>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</si>
  <si>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</si>
  <si>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</si>
  <si>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</si>
  <si>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</si>
  <si>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</si>
  <si>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</si>
  <si>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</si>
  <si>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</si>
  <si>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</si>
  <si>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</si>
  <si>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</si>
  <si>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</si>
  <si>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</si>
  <si>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</si>
  <si>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</si>
  <si>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</si>
  <si>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</si>
  <si>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</si>
  <si>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</si>
  <si>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</si>
  <si>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</si>
  <si>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</si>
  <si>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</si>
  <si>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</si>
  <si>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</si>
  <si>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</si>
  <si>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</si>
  <si>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</si>
  <si>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</si>
  <si>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</si>
  <si>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</si>
  <si>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</si>
  <si>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</si>
  <si>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</si>
  <si>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</si>
  <si>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</si>
  <si>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</si>
  <si>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</si>
  <si>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</si>
  <si>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</si>
  <si>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</si>
  <si>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</si>
  <si>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</si>
  <si>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</si>
  <si>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</si>
  <si>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</si>
  <si>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</si>
  <si>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</si>
  <si>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</si>
  <si>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</si>
  <si>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</si>
  <si>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</si>
  <si>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</si>
  <si>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</si>
  <si>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</si>
  <si>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</si>
  <si>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</si>
  <si>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</si>
  <si>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</si>
  <si>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</si>
  <si>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</si>
  <si>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</si>
  <si>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</si>
  <si>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</si>
  <si>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</si>
  <si>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</si>
  <si>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</si>
  <si>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</si>
  <si>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</si>
  <si>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</si>
  <si>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</si>
  <si>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</si>
  <si>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</si>
  <si>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</si>
  <si>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</si>
  <si>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</si>
  <si>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</si>
  <si>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</si>
  <si>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</si>
  <si>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</si>
  <si>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</si>
  <si>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</si>
  <si>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</si>
  <si>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</si>
  <si>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</si>
  <si>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</si>
  <si>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</si>
  <si>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</si>
  <si>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</si>
  <si>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</si>
  <si>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</si>
  <si>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</si>
  <si>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</si>
  <si>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</si>
  <si>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</si>
  <si>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</si>
  <si>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</si>
  <si>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</si>
  <si>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</si>
  <si>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</si>
  <si>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</si>
  <si>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</si>
  <si>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</si>
  <si>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</si>
  <si>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</si>
  <si>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</si>
  <si>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</si>
  <si>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</si>
  <si>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</si>
  <si>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</si>
  <si>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</si>
  <si>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</si>
  <si>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</si>
  <si>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</si>
  <si>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</si>
  <si>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</si>
  <si>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</si>
  <si>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</si>
  <si>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</si>
  <si>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</si>
  <si>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</si>
  <si>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</si>
  <si>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</si>
  <si>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</si>
  <si>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宮崎県小林市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</si>
  <si>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</si>
  <si>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</si>
  <si>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</si>
  <si>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</si>
  <si>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</si>
  <si>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</si>
  <si>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</si>
  <si>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</si>
  <si>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</si>
  <si>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</si>
  <si>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</si>
  <si>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</si>
  <si>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</si>
  <si>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</si>
  <si>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</si>
  <si>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</si>
  <si>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</si>
  <si>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</si>
  <si>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</si>
  <si>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</si>
  <si>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</si>
  <si>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西諸地区いじめ問題対策専門家委員会特別会計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</si>
  <si>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</si>
  <si>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</si>
  <si>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</si>
  <si>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</si>
  <si>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</si>
  <si>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</si>
  <si>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</si>
  <si>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</si>
  <si>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</si>
  <si>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</si>
  <si>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</si>
  <si>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</si>
  <si>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</si>
  <si>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</si>
  <si>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</si>
  <si>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</si>
  <si>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</si>
  <si>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</si>
  <si>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</si>
  <si>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</si>
  <si>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</si>
  <si>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小林市下水道事業会計</t>
    <phoneticPr fontId="5"/>
  </si>
  <si>
    <t>小林市農業集落排水事業特別会計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</si>
  <si>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</si>
  <si>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</si>
  <si>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</si>
  <si>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</si>
  <si>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</si>
  <si>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</si>
  <si>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</si>
  <si>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</si>
  <si>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</si>
  <si>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</si>
  <si>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</si>
  <si>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</si>
  <si>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</si>
  <si>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</si>
  <si>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</si>
  <si>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</si>
  <si>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</si>
  <si>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</si>
  <si>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</si>
  <si>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</si>
  <si>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</si>
  <si>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</si>
  <si>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</si>
  <si>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</si>
  <si>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</si>
  <si>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</si>
  <si>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</si>
  <si>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</si>
  <si>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</si>
  <si>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</si>
  <si>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</si>
  <si>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</si>
  <si>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</si>
  <si>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</si>
  <si>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</si>
  <si>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</si>
  <si>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</si>
  <si>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</si>
  <si>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</si>
  <si>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</si>
  <si>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</si>
  <si>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</si>
  <si>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</si>
  <si>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</si>
  <si>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</si>
  <si>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</si>
  <si>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</si>
  <si>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</si>
  <si>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</si>
  <si>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</si>
  <si>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</si>
  <si>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</si>
  <si>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</si>
  <si>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</si>
  <si>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</si>
  <si>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</si>
  <si>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</si>
  <si>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</si>
  <si>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</si>
  <si>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</si>
  <si>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</si>
  <si>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</si>
  <si>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(Ｆ)</t>
    <phoneticPr fontId="5"/>
  </si>
  <si>
    <t>小林市農業集落排水事業特別会計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</si>
  <si>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</si>
  <si>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</si>
  <si>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</si>
  <si>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</si>
  <si>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</si>
  <si>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</si>
  <si>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</si>
  <si>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</si>
  <si>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</si>
  <si>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</si>
  <si>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</si>
  <si>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</si>
  <si>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</si>
  <si>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</si>
  <si>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</si>
  <si>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</si>
  <si>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</si>
  <si>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</si>
  <si>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</si>
  <si>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</si>
  <si>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</si>
  <si>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</si>
  <si>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</si>
  <si>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</si>
  <si>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</si>
  <si>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</si>
  <si>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</si>
  <si>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</si>
  <si>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</si>
  <si>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</si>
  <si>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</si>
  <si>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</si>
  <si>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</si>
  <si>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</si>
  <si>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</si>
  <si>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</si>
  <si>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</si>
  <si>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</si>
  <si>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</si>
  <si>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</si>
  <si>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</si>
  <si>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</si>
  <si>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</si>
  <si>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</si>
  <si>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</si>
  <si>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</si>
  <si>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</si>
  <si>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</si>
  <si>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</si>
  <si>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</si>
  <si>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</si>
  <si>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</si>
  <si>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</si>
  <si>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</si>
  <si>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</si>
  <si>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</si>
  <si>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</si>
  <si>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</si>
  <si>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</si>
  <si>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</si>
  <si>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</si>
  <si>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</si>
  <si>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</si>
  <si>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</si>
  <si>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</si>
  <si>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</si>
  <si>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</si>
  <si>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</si>
  <si>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</si>
  <si>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</si>
  <si>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</si>
  <si>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</si>
  <si>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</si>
  <si>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</si>
  <si>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</si>
  <si>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</si>
  <si>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</si>
  <si>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</si>
  <si>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</si>
  <si>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</si>
  <si>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</si>
  <si>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</si>
  <si>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</si>
  <si>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</si>
  <si>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</si>
  <si>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3.72</t>
  </si>
  <si>
    <t>▲ 2.36</t>
  </si>
  <si>
    <t>▲ 3.22</t>
  </si>
  <si>
    <t>小林市水道事業会計</t>
  </si>
  <si>
    <t>一般会計</t>
  </si>
  <si>
    <t>小林市病院事業会計</t>
  </si>
  <si>
    <t>小林市介護保険事業特別会計</t>
  </si>
  <si>
    <t>小林市国民健康保険事業特別会計</t>
  </si>
  <si>
    <t>小林市下水道事業会計</t>
  </si>
  <si>
    <t>小林市農業集落排水事業特別会計</t>
  </si>
  <si>
    <t>西諸地域介護認定審査事業特別会計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</si>
  <si>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</si>
  <si>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</si>
  <si>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</si>
  <si>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</si>
  <si>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</si>
  <si>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</si>
  <si>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</si>
  <si>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</si>
  <si>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</si>
  <si>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ハーメックのじり</t>
  </si>
  <si>
    <t>のじりアグリサービス</t>
  </si>
  <si>
    <t>のじり農産加工センター</t>
    <rPh sb="3" eb="5">
      <t>ノウサン</t>
    </rPh>
    <rPh sb="5" eb="7">
      <t>カコウ</t>
    </rPh>
    <phoneticPr fontId="2"/>
  </si>
  <si>
    <t>小林まちづくり</t>
    <rPh sb="0" eb="2">
      <t>コバヤシ</t>
    </rPh>
    <phoneticPr fontId="2"/>
  </si>
  <si>
    <t>グリーンシティこばやし</t>
  </si>
  <si>
    <t>西諸広域行政事務組合　一般会計</t>
    <rPh sb="0" eb="10">
      <t>ニシモロコウイキギョウセイジムクミアイ</t>
    </rPh>
    <rPh sb="11" eb="13">
      <t>イッパン</t>
    </rPh>
    <rPh sb="13" eb="15">
      <t>カイケイ</t>
    </rPh>
    <phoneticPr fontId="2"/>
  </si>
  <si>
    <t>宮崎県市町村総合事務組合　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</si>
  <si>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</si>
  <si>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宮崎県後期高齢者医療広域連合　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</si>
  <si>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　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</si>
  <si>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　市町村交通災害共済事業特別会計</t>
    <phoneticPr fontId="2"/>
  </si>
  <si>
    <t>未来まち創生基金</t>
    <rPh sb="0" eb="2">
      <t>ミライ</t>
    </rPh>
    <rPh sb="4" eb="6">
      <t>ソウセイ</t>
    </rPh>
    <rPh sb="6" eb="8">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</si>
  <si>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</si>
  <si>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</si>
  <si>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愛のふるさと福祉基金</t>
    <rPh sb="0" eb="1">
      <t>アイ</t>
    </rPh>
    <rPh sb="6" eb="8">
      <t>フクシ</t>
    </rPh>
    <rPh sb="8" eb="10">
      <t>キキン</t>
    </rPh>
    <phoneticPr fontId="5"/>
  </si>
  <si>
    <t>過疎地域振興基金</t>
    <rPh sb="0" eb="2">
      <t>カソ</t>
    </rPh>
    <rPh sb="2" eb="4">
      <t>チイキ</t>
    </rPh>
    <rPh sb="4" eb="6">
      <t>シンコウ</t>
    </rPh>
    <rPh sb="6" eb="8">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</si>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</sst>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1A9F-4E38-B3D1-53A12EE6AB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73124</c:v>
                </c:pt>
                <c:pt idx="1">
                  <c:v>82653</c:v>
                </c:pt>
                <c:pt idx="2">
                  <c:v>68350</c:v>
                </c:pt>
                <c:pt idx="3">
                  <c:v>69805</c:v>
                </c:pt>
                <c:pt idx="4">
                  <c:v>53168</c:v>
                </c:pt>
              </c:numCache>
            </c:numRef>
          </c:val>
          <c:smooth val="0"/>
          <c:extLst>
            <c:ext xmlns:c16="http://schemas.microsoft.com/office/drawing/2014/chart" uri="{C3380CC4-5D6E-409C-BE32-E72D297353CC}">
              <c16:uniqueId val="{00000001-1A9F-4E38-B3D1-53A12EE6AB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3.69</c:v>
                </c:pt>
                <c:pt idx="1">
                  <c:v>3.13</c:v>
                </c:pt>
                <c:pt idx="2">
                  <c:v>3.07</c:v>
                </c:pt>
                <c:pt idx="3">
                  <c:v>6.25</c:v>
                </c:pt>
                <c:pt idx="4">
                  <c:v>2.52</c:v>
                </c:pt>
              </c:numCache>
            </c:numRef>
          </c:val>
          <c:extLst>
            <c:ext xmlns:c16="http://schemas.microsoft.com/office/drawing/2014/chart" uri="{C3380CC4-5D6E-409C-BE32-E72D297353CC}">
              <c16:uniqueId val="{00000000-E56D-46DC-96C6-2AA68E94C4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7.92</c:v>
                </c:pt>
                <c:pt idx="1">
                  <c:v>6.28</c:v>
                </c:pt>
                <c:pt idx="2">
                  <c:v>7.4</c:v>
                </c:pt>
                <c:pt idx="3">
                  <c:v>8.73</c:v>
                </c:pt>
                <c:pt idx="4">
                  <c:v>9.76</c:v>
                </c:pt>
              </c:numCache>
            </c:numRef>
          </c:val>
          <c:extLst>
            <c:ext xmlns:c16="http://schemas.microsoft.com/office/drawing/2014/chart" uri="{C3380CC4-5D6E-409C-BE32-E72D297353CC}">
              <c16:uniqueId val="{00000001-E56D-46DC-96C6-2AA68E94C4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-3.72</c:v>
                </c:pt>
                <c:pt idx="1">
                  <c:v>-2.36</c:v>
                </c:pt>
                <c:pt idx="2">
                  <c:v>1.46</c:v>
                </c:pt>
                <c:pt idx="3">
                  <c:v>4.59</c:v>
                </c:pt>
                <c:pt idx="4">
                  <c:v>-3.22</c:v>
                </c:pt>
              </c:numCache>
            </c:numRef>
          </c:val>
          <c:smooth val="0"/>
          <c:extLst>
            <c:ext xmlns:c16="http://schemas.microsoft.com/office/drawing/2014/chart" uri="{C3380CC4-5D6E-409C-BE32-E72D297353CC}">
              <c16:uniqueId val="{00000002-E56D-46DC-96C6-2AA68E94C4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0.06</c:v>
                </c:pt>
                <c:pt idx="4">
                  <c:v>#N/A</c:v>
                </c:pt>
                <c:pt idx="5">
                  <c:v>0.01</c:v>
                </c:pt>
                <c:pt idx="6">
                  <c:v>#N/A</c:v>
                </c:pt>
                <c:pt idx="7">
                  <c:v>0.01</c:v>
                </c:pt>
                <c:pt idx="8">
                  <c:v>#N/A</c:v>
                </c:pt>
                <c:pt idx="9">
                  <c:v>0.02</c:v>
                </c:pt>
              </c:numCache>
            </c:numRef>
          </c:val>
          <c:extLst>
            <c:ext xmlns:c16="http://schemas.microsoft.com/office/drawing/2014/chart" uri="{C3380CC4-5D6E-409C-BE32-E72D297353CC}">
              <c16:uniqueId val="{00000000-1785-48BA-BF23-FECE0031EA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85-48BA-BF23-FECE0031EA15}"/>
            </c:ext>
          </c:extLst>
        </c:ser>
        <c:ser>
          <c:idx val="2"/>
          <c:order val="2"/>
          <c:tx>
            <c:strRef>
              <c:f>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2-1785-48BA-BF23-FECE0031EA15}"/>
            </c:ext>
          </c:extLst>
        </c:ser>
        <c:ser>
          <c:idx val="3"/>
          <c:order val="3"/>
          <c:tx>
            <c:strRef>
              <c:f>データシート!$A$30</c:f>
              <c:strCache>
                <c:ptCount val="1"/>
                <c:pt idx="0">
                  <c:v>小林市農業集落排水事業特別会計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0.08</c:v>
                </c:pt>
                <c:pt idx="4">
                  <c:v>#N/A</c:v>
                </c:pt>
                <c:pt idx="5">
                  <c:v>0.1</c:v>
                </c:pt>
                <c:pt idx="6">
                  <c:v>#N/A</c:v>
                </c:pt>
                <c:pt idx="7">
                  <c:v>0.12</c:v>
                </c:pt>
                <c:pt idx="8">
                  <c:v>#N/A</c:v>
                </c:pt>
                <c:pt idx="9">
                  <c:v>0.15</c:v>
                </c:pt>
              </c:numCache>
            </c:numRef>
          </c:val>
          <c:extLst>
            <c:ext xmlns:c16="http://schemas.microsoft.com/office/drawing/2014/chart" uri="{C3380CC4-5D6E-409C-BE32-E72D297353CC}">
              <c16:uniqueId val="{00000003-1785-48BA-BF23-FECE0031EA15}"/>
            </c:ext>
          </c:extLst>
        </c:ser>
        <c:ser>
          <c:idx val="4"/>
          <c:order val="4"/>
          <c:tx>
            <c:strRef>
              <c:f>データシート!$A$31</c:f>
              <c:strCache>
                <c:ptCount val="1"/>
                <c:pt idx="0">
                  <c:v>小林市下水道事業会計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0.46</c:v>
                </c:pt>
                <c:pt idx="6">
                  <c:v>#N/A</c:v>
                </c:pt>
                <c:pt idx="7">
                  <c:v>0.79</c:v>
                </c:pt>
                <c:pt idx="8">
                  <c:v>#N/A</c:v>
                </c:pt>
                <c:pt idx="9">
                  <c:v>0.77</c:v>
                </c:pt>
              </c:numCache>
            </c:numRef>
          </c:val>
          <c:extLst>
            <c:ext xmlns:c16="http://schemas.microsoft.com/office/drawing/2014/chart" uri="{C3380CC4-5D6E-409C-BE32-E72D297353CC}">
              <c16:uniqueId val="{00000004-1785-48BA-BF23-FECE0031EA15}"/>
            </c:ext>
          </c:extLst>
        </c:ser>
        <c:ser>
          <c:idx val="5"/>
          <c:order val="5"/>
          <c:tx>
            <c:strRef>
              <c:f>データシート!$A$32</c:f>
              <c:strCache>
                <c:ptCount val="1"/>
                <c:pt idx="0">
                  <c:v>小林市国民健康保険事業特別会計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1.59</c:v>
                </c:pt>
                <c:pt idx="2">
                  <c:v>#N/A</c:v>
                </c:pt>
                <c:pt idx="3">
                  <c:v>1.24</c:v>
                </c:pt>
                <c:pt idx="4">
                  <c:v>#N/A</c:v>
                </c:pt>
                <c:pt idx="5">
                  <c:v>0.8</c:v>
                </c:pt>
                <c:pt idx="6">
                  <c:v>#N/A</c:v>
                </c:pt>
                <c:pt idx="7">
                  <c:v>1.1499999999999999</c:v>
                </c:pt>
                <c:pt idx="8">
                  <c:v>#N/A</c:v>
                </c:pt>
                <c:pt idx="9">
                  <c:v>1.4</c:v>
                </c:pt>
              </c:numCache>
            </c:numRef>
          </c:val>
          <c:extLst>
            <c:ext xmlns:c16="http://schemas.microsoft.com/office/drawing/2014/chart" uri="{C3380CC4-5D6E-409C-BE32-E72D297353CC}">
              <c16:uniqueId val="{00000005-1785-48BA-BF23-FECE0031EA15}"/>
            </c:ext>
          </c:extLst>
        </c:ser>
        <c:ser>
          <c:idx val="6"/>
          <c:order val="6"/>
          <c:tx>
            <c:strRef>
              <c:f>データシート!$A$33</c:f>
              <c:strCache>
                <c:ptCount val="1"/>
                <c:pt idx="0">
                  <c:v>小林市介護保険事業特別会計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1.47</c:v>
                </c:pt>
                <c:pt idx="2">
                  <c:v>#N/A</c:v>
                </c:pt>
                <c:pt idx="3">
                  <c:v>1.69</c:v>
                </c:pt>
                <c:pt idx="4">
                  <c:v>#N/A</c:v>
                </c:pt>
                <c:pt idx="5">
                  <c:v>1.25</c:v>
                </c:pt>
                <c:pt idx="6">
                  <c:v>#N/A</c:v>
                </c:pt>
                <c:pt idx="7">
                  <c:v>1.03</c:v>
                </c:pt>
                <c:pt idx="8">
                  <c:v>#N/A</c:v>
                </c:pt>
                <c:pt idx="9">
                  <c:v>1.44</c:v>
                </c:pt>
              </c:numCache>
            </c:numRef>
          </c:val>
          <c:extLst>
            <c:ext xmlns:c16="http://schemas.microsoft.com/office/drawing/2014/chart" uri="{C3380CC4-5D6E-409C-BE32-E72D297353CC}">
              <c16:uniqueId val="{00000006-1785-48BA-BF23-FECE0031EA15}"/>
            </c:ext>
          </c:extLst>
        </c:ser>
        <c:ser>
          <c:idx val="7"/>
          <c:order val="7"/>
          <c:tx>
            <c:strRef>
              <c:f>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1.35</c:v>
                </c:pt>
                <c:pt idx="2">
                  <c:v>#N/A</c:v>
                </c:pt>
                <c:pt idx="3">
                  <c:v>1.67</c:v>
                </c:pt>
                <c:pt idx="4">
                  <c:v>#N/A</c:v>
                </c:pt>
                <c:pt idx="5">
                  <c:v>2.37</c:v>
                </c:pt>
                <c:pt idx="6">
                  <c:v>#N/A</c:v>
                </c:pt>
                <c:pt idx="7">
                  <c:v>2.0099999999999998</c:v>
                </c:pt>
                <c:pt idx="8">
                  <c:v>#N/A</c:v>
                </c:pt>
                <c:pt idx="9">
                  <c:v>1.74</c:v>
                </c:pt>
              </c:numCache>
            </c:numRef>
          </c:val>
          <c:extLst>
            <c:ext xmlns:c16="http://schemas.microsoft.com/office/drawing/2014/chart" uri="{C3380CC4-5D6E-409C-BE32-E72D297353CC}">
              <c16:uniqueId val="{00000007-1785-48BA-BF23-FECE0031EA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3.68</c:v>
                </c:pt>
                <c:pt idx="2">
                  <c:v>#N/A</c:v>
                </c:pt>
                <c:pt idx="3">
                  <c:v>3.13</c:v>
                </c:pt>
                <c:pt idx="4">
                  <c:v>#N/A</c:v>
                </c:pt>
                <c:pt idx="5">
                  <c:v>3.06</c:v>
                </c:pt>
                <c:pt idx="6">
                  <c:v>#N/A</c:v>
                </c:pt>
                <c:pt idx="7">
                  <c:v>6.25</c:v>
                </c:pt>
                <c:pt idx="8">
                  <c:v>#N/A</c:v>
                </c:pt>
                <c:pt idx="9">
                  <c:v>2.5099999999999998</c:v>
                </c:pt>
              </c:numCache>
            </c:numRef>
          </c:val>
          <c:extLst>
            <c:ext xmlns:c16="http://schemas.microsoft.com/office/drawing/2014/chart" uri="{C3380CC4-5D6E-409C-BE32-E72D297353CC}">
              <c16:uniqueId val="{00000008-1785-48BA-BF23-FECE0031EA15}"/>
            </c:ext>
          </c:extLst>
        </c:ser>
        <c:ser>
          <c:idx val="9"/>
          <c:order val="9"/>
          <c:tx>
            <c:strRef>
              <c:f>データシート!$A$36</c:f>
              <c:strCache>
                <c:ptCount val="1"/>
                <c:pt idx="0">
                  <c:v>小林市水道事業会計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4.0999999999999996</c:v>
                </c:pt>
                <c:pt idx="2">
                  <c:v>#N/A</c:v>
                </c:pt>
                <c:pt idx="3">
                  <c:v>4.17</c:v>
                </c:pt>
                <c:pt idx="4">
                  <c:v>#N/A</c:v>
                </c:pt>
                <c:pt idx="5">
                  <c:v>4.12</c:v>
                </c:pt>
                <c:pt idx="6">
                  <c:v>#N/A</c:v>
                </c:pt>
                <c:pt idx="7">
                  <c:v>3.91</c:v>
                </c:pt>
                <c:pt idx="8">
                  <c:v>#N/A</c:v>
                </c:pt>
                <c:pt idx="9">
                  <c:v>3.36</c:v>
                </c:pt>
              </c:numCache>
            </c:numRef>
          </c:val>
          <c:extLst>
            <c:ext xmlns:c16="http://schemas.microsoft.com/office/drawing/2014/chart" uri="{C3380CC4-5D6E-409C-BE32-E72D297353CC}">
              <c16:uniqueId val="{00000009-1785-48BA-BF23-FECE0031EA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2607</c:v>
                </c:pt>
                <c:pt idx="5">
                  <c:v>2466</c:v>
                </c:pt>
                <c:pt idx="8">
                  <c:v>2757</c:v>
                </c:pt>
                <c:pt idx="11">
                  <c:v>2374</c:v>
                </c:pt>
                <c:pt idx="14">
                  <c:v>2300</c:v>
                </c:pt>
              </c:numCache>
            </c:numRef>
          </c:val>
          <c:extLst>
            <c:ext xmlns:c16="http://schemas.microsoft.com/office/drawing/2014/chart" uri="{C3380CC4-5D6E-409C-BE32-E72D297353CC}">
              <c16:uniqueId val="{00000000-E65C-4EC7-93BF-DED72CF658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5C-4EC7-93BF-DED72CF658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1</c:v>
                </c:pt>
                <c:pt idx="6">
                  <c:v>5</c:v>
                </c:pt>
                <c:pt idx="9">
                  <c:v>5</c:v>
                </c:pt>
                <c:pt idx="12">
                  <c:v>5</c:v>
                </c:pt>
              </c:numCache>
            </c:numRef>
          </c:val>
          <c:extLst>
            <c:ext xmlns:c16="http://schemas.microsoft.com/office/drawing/2014/chart" uri="{C3380CC4-5D6E-409C-BE32-E72D297353CC}">
              <c16:uniqueId val="{00000002-E65C-4EC7-93BF-DED72CF658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47</c:v>
                </c:pt>
                <c:pt idx="9">
                  <c:v>43</c:v>
                </c:pt>
                <c:pt idx="12">
                  <c:v>40</c:v>
                </c:pt>
              </c:numCache>
            </c:numRef>
          </c:val>
          <c:extLst>
            <c:ext xmlns:c16="http://schemas.microsoft.com/office/drawing/2014/chart" uri="{C3380CC4-5D6E-409C-BE32-E72D297353CC}">
              <c16:uniqueId val="{00000003-E65C-4EC7-93BF-DED72CF658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640</c:v>
                </c:pt>
                <c:pt idx="3">
                  <c:v>636</c:v>
                </c:pt>
                <c:pt idx="6">
                  <c:v>618</c:v>
                </c:pt>
                <c:pt idx="9">
                  <c:v>621</c:v>
                </c:pt>
                <c:pt idx="12">
                  <c:v>612</c:v>
                </c:pt>
              </c:numCache>
            </c:numRef>
          </c:val>
          <c:extLst>
            <c:ext xmlns:c16="http://schemas.microsoft.com/office/drawing/2014/chart" uri="{C3380CC4-5D6E-409C-BE32-E72D297353CC}">
              <c16:uniqueId val="{00000004-E65C-4EC7-93BF-DED72CF658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5C-4EC7-93BF-DED72CF658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5C-4EC7-93BF-DED72CF658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3180</c:v>
                </c:pt>
                <c:pt idx="3">
                  <c:v>3226</c:v>
                </c:pt>
                <c:pt idx="6">
                  <c:v>3285</c:v>
                </c:pt>
                <c:pt idx="9">
                  <c:v>3269</c:v>
                </c:pt>
                <c:pt idx="12">
                  <c:v>3265</c:v>
                </c:pt>
              </c:numCache>
            </c:numRef>
          </c:val>
          <c:extLst>
            <c:ext xmlns:c16="http://schemas.microsoft.com/office/drawing/2014/chart" uri="{C3380CC4-5D6E-409C-BE32-E72D297353CC}">
              <c16:uniqueId val="{00000007-E65C-4EC7-93BF-DED72CF658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1263</c:v>
                </c:pt>
                <c:pt idx="2">
                  <c:v>#N/A</c:v>
                </c:pt>
                <c:pt idx="3">
                  <c:v>#N/A</c:v>
                </c:pt>
                <c:pt idx="4">
                  <c:v>1444</c:v>
                </c:pt>
                <c:pt idx="5">
                  <c:v>#N/A</c:v>
                </c:pt>
                <c:pt idx="6">
                  <c:v>#N/A</c:v>
                </c:pt>
                <c:pt idx="7">
                  <c:v>1198</c:v>
                </c:pt>
                <c:pt idx="8">
                  <c:v>#N/A</c:v>
                </c:pt>
                <c:pt idx="9">
                  <c:v>#N/A</c:v>
                </c:pt>
                <c:pt idx="10">
                  <c:v>1564</c:v>
                </c:pt>
                <c:pt idx="11">
                  <c:v>#N/A</c:v>
                </c:pt>
                <c:pt idx="12">
                  <c:v>#N/A</c:v>
                </c:pt>
                <c:pt idx="13">
                  <c:v>1622</c:v>
                </c:pt>
                <c:pt idx="14">
                  <c:v>#N/A</c:v>
                </c:pt>
              </c:numCache>
            </c:numRef>
          </c:val>
          <c:smooth val="0"/>
          <c:extLst>
            <c:ext xmlns:c16="http://schemas.microsoft.com/office/drawing/2014/chart" uri="{C3380CC4-5D6E-409C-BE32-E72D297353CC}">
              <c16:uniqueId val="{00000008-E65C-4EC7-93BF-DED72CF658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23074</c:v>
                </c:pt>
                <c:pt idx="5">
                  <c:v>22799</c:v>
                </c:pt>
                <c:pt idx="8">
                  <c:v>22784</c:v>
                </c:pt>
                <c:pt idx="11">
                  <c:v>21758</c:v>
                </c:pt>
                <c:pt idx="14">
                  <c:v>20581</c:v>
                </c:pt>
              </c:numCache>
            </c:numRef>
          </c:val>
          <c:extLst>
            <c:ext xmlns:c16="http://schemas.microsoft.com/office/drawing/2014/chart" uri="{C3380CC4-5D6E-409C-BE32-E72D297353CC}">
              <c16:uniqueId val="{00000000-EFEC-410F-A017-C03C60D42B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2200</c:v>
                </c:pt>
                <c:pt idx="5">
                  <c:v>2224</c:v>
                </c:pt>
                <c:pt idx="8">
                  <c:v>2095</c:v>
                </c:pt>
                <c:pt idx="11">
                  <c:v>1946</c:v>
                </c:pt>
                <c:pt idx="14">
                  <c:v>1717</c:v>
                </c:pt>
              </c:numCache>
            </c:numRef>
          </c:val>
          <c:extLst>
            <c:ext xmlns:c16="http://schemas.microsoft.com/office/drawing/2014/chart" uri="{C3380CC4-5D6E-409C-BE32-E72D297353CC}">
              <c16:uniqueId val="{00000001-EFEC-410F-A017-C03C60D42B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4086</c:v>
                </c:pt>
                <c:pt idx="5">
                  <c:v>4433</c:v>
                </c:pt>
                <c:pt idx="8">
                  <c:v>3447</c:v>
                </c:pt>
                <c:pt idx="11">
                  <c:v>6205</c:v>
                </c:pt>
                <c:pt idx="14">
                  <c:v>6720</c:v>
                </c:pt>
              </c:numCache>
            </c:numRef>
          </c:val>
          <c:extLst>
            <c:ext xmlns:c16="http://schemas.microsoft.com/office/drawing/2014/chart" uri="{C3380CC4-5D6E-409C-BE32-E72D297353CC}">
              <c16:uniqueId val="{00000002-EFEC-410F-A017-C03C60D42B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EC-410F-A017-C03C60D42B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EC-410F-A017-C03C60D42B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C-410F-A017-C03C60D42B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3385</c:v>
                </c:pt>
                <c:pt idx="3">
                  <c:v>3187</c:v>
                </c:pt>
                <c:pt idx="6">
                  <c:v>3106</c:v>
                </c:pt>
                <c:pt idx="9">
                  <c:v>3191</c:v>
                </c:pt>
                <c:pt idx="12">
                  <c:v>3198</c:v>
                </c:pt>
              </c:numCache>
            </c:numRef>
          </c:val>
          <c:extLst>
            <c:ext xmlns:c16="http://schemas.microsoft.com/office/drawing/2014/chart" uri="{C3380CC4-5D6E-409C-BE32-E72D297353CC}">
              <c16:uniqueId val="{00000006-EFEC-410F-A017-C03C60D42B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192</c:v>
                </c:pt>
                <c:pt idx="3">
                  <c:v>145</c:v>
                </c:pt>
                <c:pt idx="6">
                  <c:v>99</c:v>
                </c:pt>
                <c:pt idx="9">
                  <c:v>56</c:v>
                </c:pt>
                <c:pt idx="12">
                  <c:v>16</c:v>
                </c:pt>
              </c:numCache>
            </c:numRef>
          </c:val>
          <c:extLst>
            <c:ext xmlns:c16="http://schemas.microsoft.com/office/drawing/2014/chart" uri="{C3380CC4-5D6E-409C-BE32-E72D297353CC}">
              <c16:uniqueId val="{00000007-EFEC-410F-A017-C03C60D42B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8699</c:v>
                </c:pt>
                <c:pt idx="3">
                  <c:v>8569</c:v>
                </c:pt>
                <c:pt idx="6">
                  <c:v>8200</c:v>
                </c:pt>
                <c:pt idx="9">
                  <c:v>7708</c:v>
                </c:pt>
                <c:pt idx="12">
                  <c:v>7073</c:v>
                </c:pt>
              </c:numCache>
            </c:numRef>
          </c:val>
          <c:extLst>
            <c:ext xmlns:c16="http://schemas.microsoft.com/office/drawing/2014/chart" uri="{C3380CC4-5D6E-409C-BE32-E72D297353CC}">
              <c16:uniqueId val="{00000008-EFEC-410F-A017-C03C60D42B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EC-410F-A017-C03C60D42B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30280</c:v>
                </c:pt>
                <c:pt idx="3">
                  <c:v>29972</c:v>
                </c:pt>
                <c:pt idx="6">
                  <c:v>29805</c:v>
                </c:pt>
                <c:pt idx="9">
                  <c:v>28675</c:v>
                </c:pt>
                <c:pt idx="12">
                  <c:v>26877</c:v>
                </c:pt>
              </c:numCache>
            </c:numRef>
          </c:val>
          <c:extLst>
            <c:ext xmlns:c16="http://schemas.microsoft.com/office/drawing/2014/chart" uri="{C3380CC4-5D6E-409C-BE32-E72D297353CC}">
              <c16:uniqueId val="{0000000A-EFEC-410F-A017-C03C60D42B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13195</c:v>
                </c:pt>
                <c:pt idx="2">
                  <c:v>#N/A</c:v>
                </c:pt>
                <c:pt idx="3">
                  <c:v>#N/A</c:v>
                </c:pt>
                <c:pt idx="4">
                  <c:v>12418</c:v>
                </c:pt>
                <c:pt idx="5">
                  <c:v>#N/A</c:v>
                </c:pt>
                <c:pt idx="6">
                  <c:v>#N/A</c:v>
                </c:pt>
                <c:pt idx="7">
                  <c:v>12883</c:v>
                </c:pt>
                <c:pt idx="8">
                  <c:v>#N/A</c:v>
                </c:pt>
                <c:pt idx="9">
                  <c:v>#N/A</c:v>
                </c:pt>
                <c:pt idx="10">
                  <c:v>9721</c:v>
                </c:pt>
                <c:pt idx="11">
                  <c:v>#N/A</c:v>
                </c:pt>
                <c:pt idx="12">
                  <c:v>#N/A</c:v>
                </c:pt>
                <c:pt idx="13">
                  <c:v>8146</c:v>
                </c:pt>
                <c:pt idx="14">
                  <c:v>#N/A</c:v>
                </c:pt>
              </c:numCache>
            </c:numRef>
          </c:val>
          <c:smooth val="0"/>
          <c:extLst>
            <c:ext xmlns:c16="http://schemas.microsoft.com/office/drawing/2014/chart" uri="{C3380CC4-5D6E-409C-BE32-E72D297353CC}">
              <c16:uniqueId val="{0000000B-EFEC-410F-A017-C03C60D42B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1085</c:v>
                </c:pt>
                <c:pt idx="1">
                  <c:v>1289</c:v>
                </c:pt>
                <c:pt idx="2">
                  <c:v>1393</c:v>
                </c:pt>
              </c:numCache>
            </c:numRef>
          </c:val>
          <c:extLst>
            <c:ext xmlns:c16="http://schemas.microsoft.com/office/drawing/2014/chart" uri="{C3380CC4-5D6E-409C-BE32-E72D297353CC}">
              <c16:uniqueId val="{00000000-93CF-467C-9111-2DE5F7B31C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633</c:v>
                </c:pt>
                <c:pt idx="1">
                  <c:v>733</c:v>
                </c:pt>
                <c:pt idx="2">
                  <c:v>733</c:v>
                </c:pt>
              </c:numCache>
            </c:numRef>
          </c:val>
          <c:extLst>
            <c:ext xmlns:c16="http://schemas.microsoft.com/office/drawing/2014/chart" uri="{C3380CC4-5D6E-409C-BE32-E72D297353CC}">
              <c16:uniqueId val="{00000001-93CF-467C-9111-2DE5F7B31C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3862</c:v>
                </c:pt>
                <c:pt idx="1">
                  <c:v>4505</c:v>
                </c:pt>
                <c:pt idx="2">
                  <c:v>4962</c:v>
                </c:pt>
              </c:numCache>
            </c:numRef>
          </c:val>
          <c:extLst>
            <c:ext xmlns:c16="http://schemas.microsoft.com/office/drawing/2014/chart" uri="{C3380CC4-5D6E-409C-BE32-E72D297353CC}">
              <c16:uniqueId val="{00000002-93CF-467C-9111-2DE5F7B31C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百万円減少した一方で、算入公債費等が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百万円減少したため、実質公債費比率の分子は前年度から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今後は、交付税措置の有利な地方債を優先的に活用するとともに、自主財源の確保や事業の選択と集中を図ることにより、新規地方債の発行の抑制に努める。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一般会計に係る地方債の現在高は、償還額が新規発行額を上回ったため、前年度比で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1,798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百万円減少した。今後も償還額未満の地方債の借入れにより地方債現在高の減少を図る。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また、基準財政需要額算入見込額が減少傾向にある一方で、充当可能基金については、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ふるさと納税寄附金の増加により、同寄附金を原資とした未来まち創生基金の現在高が増加したことに伴い、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百万円増加している。今後も基金運用の見直し及び計画的な資金繰りにより基金の繰替運用の縮減を図る。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宮崎県小林市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地方債償還のため「減債基金」から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、乳幼児から中学生までの医療費助成、公立小・中学校等の給食費半額補助等の財源として「未来まち創生基金」から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百万円を取崩したこと等の一方で、「財政調整基金」に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百万円を、「未来まち創生基金」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今後も積極的にふるさと納税制度による寄附金の確保を図るとともに、小林市行財政改革推進プラン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を推進し、受益者負担の適正化や歳出削減による資金余力を創出することにより、計画的な基金取崩しと積立を行う。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未来まち創生基金：ふるさと納税制度による寄附金を原資として、次に掲げる重要施策の推進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安心して子どもを生み育てることのできる子育てにやさしいまちづくり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教育環境の整備を図り、将来を担う子ども達が積極的に学ぶことのできるまちづくり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健康で健やかな生活を送り、一人ひとりが生きがいの持てるまちづくり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災害に強く、安心安全に暮らせるまちづくり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豊かな自然環境や文化を後世に残すまちづくり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産業の活性化を図り、地域経済の発展に取り組むまちづくり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愛のふるさと福祉基金：少子高齢化等、社会情勢の急激な変動に備えた、地域福祉の向上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企業立地促進基金：企業立地の促進　など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未来まち創生基金：乳幼児から中学生までの医療費助成、公立小・中学校等の給食費半額補助等の財源として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百万円を充当した一方で、ふるさと納税制度による寄附金等を原資として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公共施設整備基金：将来の公共施設整備の財源として、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未来まち創生基金：今後も積極的にふるさと納税制度による寄附金の確保を図るとともに、充当事業の精査を行う。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公共施設整備基金：公共施設の整備を計画的に行うとともに、財政負担の平準化を図るため、財政状況を勘案しながら、必要な財源を可能な限り確保する。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百万円等を積立てたことにより増となっ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次小林市総合計画後期基本計画（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年）において、持続可能な財政運営を行うため、令和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年度末までに基金残高を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億円以上とすることを目標としている。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将来世代の負担を軽減し、住民サービスの低下を招くことのないよう、地方債償還に必要な一定水準の基金残高の確保に努める。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43,554
42,995
562.95
30,631,839
29,673,201
359,543
14,279,494
26,876,645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新型コロナウイルス感染症の影響等からの復調及び新型コロナウイルス感染症等に係る軽減措置の終了により個人関係税及び固定資産税がそれぞれ増収したこと等に伴い、全体的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税収が増加した。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同水準にあるものの、地方交付税など依存財源の比率が高く、財政基盤が弱いことから、今後も経費全般について見直しを行い、歳出の抑制を図るとともに、更なる地方税の徴収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49530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普通交付税及び地方特例交付金等が減少した一方で、人件費及び物件費の増加により、前年度比で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ポイント増加し、引き続き類似団体平均を上回っている。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今後も経費全般について見直しを行い、経常経費を含めた歳出の抑制を図るとともに、地方税の徴収強化など一般財源の確保に努める。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18506</xdr:rowOff>
    </xdr:from>
    <xdr:to>
      <xdr:col>23</xdr:col>
      <xdr:colOff>133350</xdr:colOff>
      <xdr:row>61</xdr:row>
      <xdr:rowOff>22860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05506"/>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18506</xdr:rowOff>
    </xdr:from>
    <xdr:to>
      <xdr:col>19</xdr:col>
      <xdr:colOff>133350</xdr:colOff>
      <xdr:row>60</xdr:row>
      <xdr:rowOff>146050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0550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84909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3305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19413</xdr:rowOff>
    </xdr:from>
    <xdr:to>
      <xdr:col>11</xdr:col>
      <xdr:colOff>31750</xdr:colOff>
      <xdr:row>61</xdr:row>
      <xdr:rowOff>84909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778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139156</xdr:rowOff>
    </xdr:from>
    <xdr:to>
      <xdr:col>19</xdr:col>
      <xdr:colOff>184150</xdr:colOff>
      <xdr:row>60</xdr:row>
      <xdr:rowOff>69306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54083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4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34109</xdr:rowOff>
    </xdr:from>
    <xdr:to>
      <xdr:col>11</xdr:col>
      <xdr:colOff>82550</xdr:colOff>
      <xdr:row>61</xdr:row>
      <xdr:rowOff>135709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120486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140063</xdr:rowOff>
    </xdr:from>
    <xdr:to>
      <xdr:col>7</xdr:col>
      <xdr:colOff>31750</xdr:colOff>
      <xdr:row>61</xdr:row>
      <xdr:rowOff>70213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54990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類似団体平均を下回っているが、前年度に比べ増加しているのは、主に人件費を要因としており、消防団員の出動手当が報酬として位置づけられたことにより出動報酬が増加したためである。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また、物件費についても保有する施設数が多く、老朽化により維持管理に多額の費用を要しているところである。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今後も公共施設の集約化・複合化や長寿命化に取り組み、維持管理コストの抑制に努めるとともに、指定管理者制度の運用や事務事業の民間委託により、物件費全般の低減を図っていく方針である。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130967</xdr:rowOff>
    </xdr:from>
    <xdr:to>
      <xdr:col>23</xdr:col>
      <xdr:colOff>133350</xdr:colOff>
      <xdr:row>81</xdr:row>
      <xdr:rowOff>134668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18417"/>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119914</xdr:rowOff>
    </xdr:from>
    <xdr:to>
      <xdr:col>19</xdr:col>
      <xdr:colOff>133350</xdr:colOff>
      <xdr:row>81</xdr:row>
      <xdr:rowOff>130967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07364"/>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107759</xdr:rowOff>
    </xdr:from>
    <xdr:to>
      <xdr:col>15</xdr:col>
      <xdr:colOff>82550</xdr:colOff>
      <xdr:row>81</xdr:row>
      <xdr:rowOff>119914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95209"/>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102946</xdr:rowOff>
    </xdr:from>
    <xdr:to>
      <xdr:col>11</xdr:col>
      <xdr:colOff>31750</xdr:colOff>
      <xdr:row>81</xdr:row>
      <xdr:rowOff>107759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90396"/>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83868</xdr:rowOff>
    </xdr:from>
    <xdr:to>
      <xdr:col>23</xdr:col>
      <xdr:colOff>184150</xdr:colOff>
      <xdr:row>82</xdr:row>
      <xdr:rowOff>14018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5145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80167</xdr:rowOff>
    </xdr:from>
    <xdr:to>
      <xdr:col>19</xdr:col>
      <xdr:colOff>184150</xdr:colOff>
      <xdr:row>82</xdr:row>
      <xdr:rowOff>10317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20494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3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69114</xdr:rowOff>
    </xdr:from>
    <xdr:to>
      <xdr:col>15</xdr:col>
      <xdr:colOff>133350</xdr:colOff>
      <xdr:row>81</xdr:row>
      <xdr:rowOff>170714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9441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2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56959</xdr:rowOff>
    </xdr:from>
    <xdr:to>
      <xdr:col>11</xdr:col>
      <xdr:colOff>82550</xdr:colOff>
      <xdr:row>81</xdr:row>
      <xdr:rowOff>158559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168736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1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52146</xdr:rowOff>
    </xdr:from>
    <xdr:to>
      <xdr:col>7</xdr:col>
      <xdr:colOff>31750</xdr:colOff>
      <xdr:row>81</xdr:row>
      <xdr:rowOff>153746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163923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0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ポイント増加し、類似団体平均を上回ったが、今後も給与制度の研究・検討を行い、引き続き給与水準の適正化に努める。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61384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58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34572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34572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74789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7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常勤の一般職の職員の新規採用者数について、平成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年度までは退職者の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年度までは退職者の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とし、定員管理の適正化を図ったことにより、類似団体平均を下回っている。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今後も業務の整理・統合や集約化など業務改善を図るとともに、新たな行財政需要や複雑化する行政課題への対応など業務量に応じた適正な定員管理に努める。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166975</xdr:rowOff>
    </xdr:from>
    <xdr:to>
      <xdr:col>81</xdr:col>
      <xdr:colOff>44450</xdr:colOff>
      <xdr:row>59</xdr:row>
      <xdr:rowOff>168124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8252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153186</xdr:rowOff>
    </xdr:from>
    <xdr:to>
      <xdr:col>77</xdr:col>
      <xdr:colOff>44450</xdr:colOff>
      <xdr:row>59</xdr:row>
      <xdr:rowOff>166975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687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126758</xdr:rowOff>
    </xdr:from>
    <xdr:to>
      <xdr:col>72</xdr:col>
      <xdr:colOff>203200</xdr:colOff>
      <xdr:row>59</xdr:row>
      <xdr:rowOff>153186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4230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122162</xdr:rowOff>
    </xdr:from>
    <xdr:to>
      <xdr:col>68</xdr:col>
      <xdr:colOff>152400</xdr:colOff>
      <xdr:row>59</xdr:row>
      <xdr:rowOff>126758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377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117324</xdr:rowOff>
    </xdr:from>
    <xdr:to>
      <xdr:col>81</xdr:col>
      <xdr:colOff>95250</xdr:colOff>
      <xdr:row>60</xdr:row>
      <xdr:rowOff>47474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133851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116175</xdr:rowOff>
    </xdr:from>
    <xdr:to>
      <xdr:col>77</xdr:col>
      <xdr:colOff>95250</xdr:colOff>
      <xdr:row>60</xdr:row>
      <xdr:rowOff>46325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56502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102386</xdr:rowOff>
    </xdr:from>
    <xdr:to>
      <xdr:col>73</xdr:col>
      <xdr:colOff>44450</xdr:colOff>
      <xdr:row>60</xdr:row>
      <xdr:rowOff>32536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42713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75958</xdr:rowOff>
    </xdr:from>
    <xdr:to>
      <xdr:col>68</xdr:col>
      <xdr:colOff>203200</xdr:colOff>
      <xdr:row>60</xdr:row>
      <xdr:rowOff>6108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16285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71362</xdr:rowOff>
    </xdr:from>
    <xdr:to>
      <xdr:col>64</xdr:col>
      <xdr:colOff>152400</xdr:colOff>
      <xdr:row>60</xdr:row>
      <xdr:rowOff>1512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11689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元利償還金が減少し、標準税収入額等が増加した一方で、普通交付税及び臨時財政対策債発行可能額が減少したことに伴い、前年度比で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今後も現在の水準前後の比率が見込まれることから、自主財源の確保や事業の選択と集中を図るとともに、償還額未満の地方債の借入れにより地方債現在高の計画的な減少に努める。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68263</xdr:rowOff>
    </xdr:from>
    <xdr:to>
      <xdr:col>81</xdr:col>
      <xdr:colOff>44450</xdr:colOff>
      <xdr:row>37</xdr:row>
      <xdr:rowOff>74295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119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68263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998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64241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9984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64241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58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17463</xdr:rowOff>
    </xdr:from>
    <xdr:to>
      <xdr:col>77</xdr:col>
      <xdr:colOff>95250</xdr:colOff>
      <xdr:row>37</xdr:row>
      <xdr:rowOff>119063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103840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13441</xdr:rowOff>
    </xdr:from>
    <xdr:to>
      <xdr:col>68</xdr:col>
      <xdr:colOff>203200</xdr:colOff>
      <xdr:row>37</xdr:row>
      <xdr:rowOff>115041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99818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基準財政需要額算入見込額及び標準財政規模が減少した一方で、地方債現在高及び公営企業債等繰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見込額が減少したこと、及びふるさと納税寄附金の増加により、同寄附金を原資とした未来まち創生基金の現在高が増加し、充当可能基金が増加したことに伴い、前年度比で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今後も償還額未満の地方債の借入れにより地方債現在高の減少を図るとともに、基金運用の見直し及び計画的な資金繰りにより基金の繰替運用の縮減を図る。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61277</xdr:rowOff>
    </xdr:from>
    <xdr:to>
      <xdr:col>81</xdr:col>
      <xdr:colOff>44450</xdr:colOff>
      <xdr:row>17</xdr:row>
      <xdr:rowOff>123412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75927"/>
          <a:ext cx="8382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123412</xdr:rowOff>
    </xdr:from>
    <xdr:to>
      <xdr:col>77</xdr:col>
      <xdr:colOff>44450</xdr:colOff>
      <xdr:row>18</xdr:row>
      <xdr:rowOff>128714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38062"/>
          <a:ext cx="889000" cy="1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123285</xdr:rowOff>
    </xdr:from>
    <xdr:to>
      <xdr:col>72</xdr:col>
      <xdr:colOff>203200</xdr:colOff>
      <xdr:row>18</xdr:row>
      <xdr:rowOff>128714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0938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123285</xdr:rowOff>
    </xdr:from>
    <xdr:to>
      <xdr:col>68</xdr:col>
      <xdr:colOff>152400</xdr:colOff>
      <xdr:row>18</xdr:row>
      <xdr:rowOff>160687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09385"/>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10477</xdr:rowOff>
    </xdr:from>
    <xdr:to>
      <xdr:col>81</xdr:col>
      <xdr:colOff>95250</xdr:colOff>
      <xdr:row>17</xdr:row>
      <xdr:rowOff>112077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154004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72612</xdr:rowOff>
    </xdr:from>
    <xdr:to>
      <xdr:col>77</xdr:col>
      <xdr:colOff>95250</xdr:colOff>
      <xdr:row>18</xdr:row>
      <xdr:rowOff>2762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158989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73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77914</xdr:rowOff>
    </xdr:from>
    <xdr:to>
      <xdr:col>73</xdr:col>
      <xdr:colOff>44450</xdr:colOff>
      <xdr:row>19</xdr:row>
      <xdr:rowOff>8065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64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164292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72485</xdr:rowOff>
    </xdr:from>
    <xdr:to>
      <xdr:col>68</xdr:col>
      <xdr:colOff>203200</xdr:colOff>
      <xdr:row>19</xdr:row>
      <xdr:rowOff>2635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158862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4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109887</xdr:rowOff>
    </xdr:from>
    <xdr:to>
      <xdr:col>64</xdr:col>
      <xdr:colOff>152400</xdr:colOff>
      <xdr:row>19</xdr:row>
      <xdr:rowOff>40037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24814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43,554
42,995
562.95
30,631,839
29,673,201
359,543
14,279,494
26,876,645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消防団員の出動手当が報酬として位置づけられたことにより出動報酬が増加したことから、前年度比で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ポイント増加したが、引き続き類似団体平均を下回っている。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今後も行財政改革の取組により業務改善や適正な定員管理を図り、削減に努める。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、引き続き類似団体平均より高い水準にある。その主な要因としては、保有する公共施設数が多く、老朽化によりその維持管理に多額の費用を要しているためである。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今後も公共施設の集約化・複合化や長寿命化に取り組み、維持管理コストの抑制を図るとともに、指定管理者制度の運用や事務事業の民間委託により、物件費全般の低減に努める。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627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845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人口構成の変化等を鑑みると、財政運営に与える影響が大きいものであることから、行政サービスの範囲や水準等について検証し、必要に応じて見直しを行うなど、引き続き健全な財政運営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2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2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59</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し、類似団体平均と同水準にある。　介護保険など特別会計に対する繰出金の構成比が約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％と高い割合を占めていることから、各特別会計の財政健全化に努める。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67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下水道事業など公営企業に対する繰出金の構成比が約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％と高い割合を占めていることから、各公営企業の経営健全化を図るとともに、各種補助金の見直しや廃止の検討を行い、引き続き補助費等の適正化に努める。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48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147574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今後も現在の水準前後の比率が見込まれることから、財政の硬直化を招かないよう、自主財源の確保や事業の選択と集中を図るとともに、償還額未満の地方債の借入れにより公債費の計画的な減少に努める。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75565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190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60325</xdr:rowOff>
    </xdr:from>
    <xdr:to>
      <xdr:col>19</xdr:col>
      <xdr:colOff>187325</xdr:colOff>
      <xdr:row>75</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190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83185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324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83185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30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24765</xdr:rowOff>
    </xdr:from>
    <xdr:to>
      <xdr:col>24</xdr:col>
      <xdr:colOff>76200</xdr:colOff>
      <xdr:row>75</xdr:row>
      <xdr:rowOff>126365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168292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109238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32385</xdr:rowOff>
    </xdr:from>
    <xdr:to>
      <xdr:col>11</xdr:col>
      <xdr:colOff>60325</xdr:colOff>
      <xdr:row>75</xdr:row>
      <xdr:rowOff>133985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118763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類似団体平均と同水準にあるものの、扶助費及び物件費については、類似団体平均を上回っている。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今後も、住民サービスの低下を招かないよう配慮しつつ、各種単独事業の見直しや公共施設の適正管理により経費削減を図るとともに、使用料・手数料の適正化による自主財源の確保に努める。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5842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1089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108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480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35691</xdr:rowOff>
    </xdr:from>
    <xdr:to>
      <xdr:col>29</xdr:col>
      <xdr:colOff>127000</xdr:colOff>
      <xdr:row>18</xdr:row>
      <xdr:rowOff>52629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9416"/>
          <a:ext cx="647700" cy="1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52629</xdr:rowOff>
    </xdr:from>
    <xdr:to>
      <xdr:col>26</xdr:col>
      <xdr:colOff>50800</xdr:colOff>
      <xdr:row>18</xdr:row>
      <xdr:rowOff>63765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6354"/>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63765</xdr:rowOff>
    </xdr:from>
    <xdr:to>
      <xdr:col>22</xdr:col>
      <xdr:colOff>114300</xdr:colOff>
      <xdr:row>18</xdr:row>
      <xdr:rowOff>106034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7490"/>
          <a:ext cx="698500" cy="4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106034</xdr:rowOff>
    </xdr:from>
    <xdr:to>
      <xdr:col>18</xdr:col>
      <xdr:colOff>177800</xdr:colOff>
      <xdr:row>18</xdr:row>
      <xdr:rowOff>120501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9759"/>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156341</xdr:rowOff>
    </xdr:from>
    <xdr:to>
      <xdr:col>29</xdr:col>
      <xdr:colOff>177800</xdr:colOff>
      <xdr:row>18</xdr:row>
      <xdr:rowOff>86491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128418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1829</xdr:rowOff>
    </xdr:from>
    <xdr:to>
      <xdr:col>26</xdr:col>
      <xdr:colOff>101600</xdr:colOff>
      <xdr:row>18</xdr:row>
      <xdr:rowOff>103429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88206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12965</xdr:rowOff>
    </xdr:from>
    <xdr:to>
      <xdr:col>22</xdr:col>
      <xdr:colOff>165100</xdr:colOff>
      <xdr:row>18</xdr:row>
      <xdr:rowOff>114565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99342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55234</xdr:rowOff>
    </xdr:from>
    <xdr:to>
      <xdr:col>19</xdr:col>
      <xdr:colOff>38100</xdr:colOff>
      <xdr:row>18</xdr:row>
      <xdr:rowOff>156834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141611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69701</xdr:rowOff>
    </xdr:from>
    <xdr:to>
      <xdr:col>15</xdr:col>
      <xdr:colOff>101600</xdr:colOff>
      <xdr:row>18</xdr:row>
      <xdr:rowOff>171301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156078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290045</xdr:rowOff>
    </xdr:from>
    <xdr:to>
      <xdr:col>29</xdr:col>
      <xdr:colOff>127000</xdr:colOff>
      <xdr:row>37</xdr:row>
      <xdr:rowOff>296618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4745"/>
          <a:ext cx="647700" cy="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274822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99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296618</xdr:rowOff>
    </xdr:from>
    <xdr:to>
      <xdr:col>26</xdr:col>
      <xdr:colOff>50800</xdr:colOff>
      <xdr:row>37</xdr:row>
      <xdr:rowOff>329563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1318"/>
          <a:ext cx="698500" cy="32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310390</xdr:rowOff>
    </xdr:from>
    <xdr:to>
      <xdr:col>22</xdr:col>
      <xdr:colOff>114300</xdr:colOff>
      <xdr:row>37</xdr:row>
      <xdr:rowOff>329563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35090"/>
          <a:ext cx="698500" cy="1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310390</xdr:rowOff>
    </xdr:from>
    <xdr:to>
      <xdr:col>18</xdr:col>
      <xdr:colOff>177800</xdr:colOff>
      <xdr:row>37</xdr:row>
      <xdr:rowOff>327116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35090"/>
          <a:ext cx="698500" cy="1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239245</xdr:rowOff>
    </xdr:from>
    <xdr:to>
      <xdr:col>29</xdr:col>
      <xdr:colOff>177800</xdr:colOff>
      <xdr:row>37</xdr:row>
      <xdr:rowOff>340845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84322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245818</xdr:rowOff>
    </xdr:from>
    <xdr:to>
      <xdr:col>26</xdr:col>
      <xdr:colOff>101600</xdr:colOff>
      <xdr:row>38</xdr:row>
      <xdr:rowOff>4518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14695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278763</xdr:rowOff>
    </xdr:from>
    <xdr:to>
      <xdr:col>22</xdr:col>
      <xdr:colOff>165100</xdr:colOff>
      <xdr:row>38</xdr:row>
      <xdr:rowOff>37463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47640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259590</xdr:rowOff>
    </xdr:from>
    <xdr:to>
      <xdr:col>19</xdr:col>
      <xdr:colOff>38100</xdr:colOff>
      <xdr:row>38</xdr:row>
      <xdr:rowOff>18290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8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276316</xdr:rowOff>
    </xdr:from>
    <xdr:to>
      <xdr:col>15</xdr:col>
      <xdr:colOff>101600</xdr:colOff>
      <xdr:row>38</xdr:row>
      <xdr:rowOff>35016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45193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43,554
42,995
562.95
30,631,839
29,673,201
359,543
14,279,494
26,876,645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23000</xdr:rowOff>
    </xdr:from>
    <xdr:to>
      <xdr:col>24</xdr:col>
      <xdr:colOff>63500</xdr:colOff>
      <xdr:row>37</xdr:row>
      <xdr:rowOff>76873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6650"/>
          <a:ext cx="8382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38659</xdr:rowOff>
    </xdr:from>
    <xdr:to>
      <xdr:col>19</xdr:col>
      <xdr:colOff>177800</xdr:colOff>
      <xdr:row>37</xdr:row>
      <xdr:rowOff>76873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82309"/>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38659</xdr:rowOff>
    </xdr:from>
    <xdr:to>
      <xdr:col>15</xdr:col>
      <xdr:colOff>50800</xdr:colOff>
      <xdr:row>37</xdr:row>
      <xdr:rowOff>97904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2309"/>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97904</xdr:rowOff>
    </xdr:from>
    <xdr:to>
      <xdr:col>10</xdr:col>
      <xdr:colOff>114300</xdr:colOff>
      <xdr:row>37</xdr:row>
      <xdr:rowOff>144132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1554"/>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143650</xdr:rowOff>
    </xdr:from>
    <xdr:to>
      <xdr:col>24</xdr:col>
      <xdr:colOff>114300</xdr:colOff>
      <xdr:row>37</xdr:row>
      <xdr:rowOff>73800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122077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26073</xdr:rowOff>
    </xdr:from>
    <xdr:to>
      <xdr:col>20</xdr:col>
      <xdr:colOff>38100</xdr:colOff>
      <xdr:row>37</xdr:row>
      <xdr:rowOff>127673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118800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159309</xdr:rowOff>
    </xdr:from>
    <xdr:to>
      <xdr:col>15</xdr:col>
      <xdr:colOff>101600</xdr:colOff>
      <xdr:row>37</xdr:row>
      <xdr:rowOff>89459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80586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47104</xdr:rowOff>
    </xdr:from>
    <xdr:to>
      <xdr:col>10</xdr:col>
      <xdr:colOff>165100</xdr:colOff>
      <xdr:row>37</xdr:row>
      <xdr:rowOff>148704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139831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93332</xdr:rowOff>
    </xdr:from>
    <xdr:to>
      <xdr:col>6</xdr:col>
      <xdr:colOff>38100</xdr:colOff>
      <xdr:row>38</xdr:row>
      <xdr:rowOff>23482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69227</xdr:rowOff>
    </xdr:from>
    <xdr:to>
      <xdr:col>24</xdr:col>
      <xdr:colOff>63500</xdr:colOff>
      <xdr:row>58</xdr:row>
      <xdr:rowOff>70248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3327"/>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70248</xdr:rowOff>
    </xdr:from>
    <xdr:to>
      <xdr:col>19</xdr:col>
      <xdr:colOff>177800</xdr:colOff>
      <xdr:row>58</xdr:row>
      <xdr:rowOff>82714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4348"/>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80607</xdr:rowOff>
    </xdr:from>
    <xdr:to>
      <xdr:col>15</xdr:col>
      <xdr:colOff>50800</xdr:colOff>
      <xdr:row>58</xdr:row>
      <xdr:rowOff>82714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24707"/>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80607</xdr:rowOff>
    </xdr:from>
    <xdr:to>
      <xdr:col>10</xdr:col>
      <xdr:colOff>114300</xdr:colOff>
      <xdr:row>58</xdr:row>
      <xdr:rowOff>85181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470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18427</xdr:rowOff>
    </xdr:from>
    <xdr:to>
      <xdr:col>24</xdr:col>
      <xdr:colOff>114300</xdr:colOff>
      <xdr:row>58</xdr:row>
      <xdr:rowOff>120027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19448</xdr:rowOff>
    </xdr:from>
    <xdr:to>
      <xdr:col>20</xdr:col>
      <xdr:colOff>38100</xdr:colOff>
      <xdr:row>58</xdr:row>
      <xdr:rowOff>121048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112175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31914</xdr:rowOff>
    </xdr:from>
    <xdr:to>
      <xdr:col>15</xdr:col>
      <xdr:colOff>101600</xdr:colOff>
      <xdr:row>58</xdr:row>
      <xdr:rowOff>133514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124641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29807</xdr:rowOff>
    </xdr:from>
    <xdr:to>
      <xdr:col>10</xdr:col>
      <xdr:colOff>165100</xdr:colOff>
      <xdr:row>58</xdr:row>
      <xdr:rowOff>131407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122534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34381</xdr:rowOff>
    </xdr:from>
    <xdr:to>
      <xdr:col>6</xdr:col>
      <xdr:colOff>38100</xdr:colOff>
      <xdr:row>58</xdr:row>
      <xdr:rowOff>135981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127108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68720</xdr:rowOff>
    </xdr:from>
    <xdr:to>
      <xdr:col>24</xdr:col>
      <xdr:colOff>63500</xdr:colOff>
      <xdr:row>79</xdr:row>
      <xdr:rowOff>71349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13270"/>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66940</xdr:rowOff>
    </xdr:from>
    <xdr:to>
      <xdr:col>19</xdr:col>
      <xdr:colOff>177800</xdr:colOff>
      <xdr:row>79</xdr:row>
      <xdr:rowOff>71349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61149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66940</xdr:rowOff>
    </xdr:from>
    <xdr:to>
      <xdr:col>15</xdr:col>
      <xdr:colOff>50800</xdr:colOff>
      <xdr:row>79</xdr:row>
      <xdr:rowOff>72410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1490"/>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64866</xdr:rowOff>
    </xdr:from>
    <xdr:to>
      <xdr:col>10</xdr:col>
      <xdr:colOff>114300</xdr:colOff>
      <xdr:row>79</xdr:row>
      <xdr:rowOff>72410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941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17920</xdr:rowOff>
    </xdr:from>
    <xdr:to>
      <xdr:col>24</xdr:col>
      <xdr:colOff>114300</xdr:colOff>
      <xdr:row>79</xdr:row>
      <xdr:rowOff>119520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104297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20549</xdr:rowOff>
    </xdr:from>
    <xdr:to>
      <xdr:col>20</xdr:col>
      <xdr:colOff>38100</xdr:colOff>
      <xdr:row>79</xdr:row>
      <xdr:rowOff>122149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113276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16140</xdr:rowOff>
    </xdr:from>
    <xdr:to>
      <xdr:col>15</xdr:col>
      <xdr:colOff>101600</xdr:colOff>
      <xdr:row>79</xdr:row>
      <xdr:rowOff>117740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108867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21610</xdr:rowOff>
    </xdr:from>
    <xdr:to>
      <xdr:col>10</xdr:col>
      <xdr:colOff>165100</xdr:colOff>
      <xdr:row>79</xdr:row>
      <xdr:rowOff>123210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114337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14066</xdr:rowOff>
    </xdr:from>
    <xdr:to>
      <xdr:col>6</xdr:col>
      <xdr:colOff>38100</xdr:colOff>
      <xdr:row>79</xdr:row>
      <xdr:rowOff>115666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106793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42066</xdr:rowOff>
    </xdr:from>
    <xdr:to>
      <xdr:col>24</xdr:col>
      <xdr:colOff>63500</xdr:colOff>
      <xdr:row>93</xdr:row>
      <xdr:rowOff>87241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15466"/>
          <a:ext cx="8382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42066</xdr:rowOff>
    </xdr:from>
    <xdr:to>
      <xdr:col>19</xdr:col>
      <xdr:colOff>177800</xdr:colOff>
      <xdr:row>94</xdr:row>
      <xdr:rowOff>143934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15466"/>
          <a:ext cx="889000" cy="4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143934</xdr:rowOff>
    </xdr:from>
    <xdr:to>
      <xdr:col>15</xdr:col>
      <xdr:colOff>50800</xdr:colOff>
      <xdr:row>94</xdr:row>
      <xdr:rowOff>167753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60234"/>
          <a:ext cx="8890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167753</xdr:rowOff>
    </xdr:from>
    <xdr:to>
      <xdr:col>10</xdr:col>
      <xdr:colOff>114300</xdr:colOff>
      <xdr:row>95</xdr:row>
      <xdr:rowOff>48172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84053"/>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36441</xdr:rowOff>
    </xdr:from>
    <xdr:to>
      <xdr:col>24</xdr:col>
      <xdr:colOff>114300</xdr:colOff>
      <xdr:row>93</xdr:row>
      <xdr:rowOff>138041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59318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162716</xdr:rowOff>
    </xdr:from>
    <xdr:to>
      <xdr:col>20</xdr:col>
      <xdr:colOff>38100</xdr:colOff>
      <xdr:row>92</xdr:row>
      <xdr:rowOff>92866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6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109393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3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93134</xdr:rowOff>
    </xdr:from>
    <xdr:to>
      <xdr:col>15</xdr:col>
      <xdr:colOff>101600</xdr:colOff>
      <xdr:row>95</xdr:row>
      <xdr:rowOff>23284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39811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116953</xdr:rowOff>
    </xdr:from>
    <xdr:to>
      <xdr:col>10</xdr:col>
      <xdr:colOff>165100</xdr:colOff>
      <xdr:row>95</xdr:row>
      <xdr:rowOff>47103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63630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00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168822</xdr:rowOff>
    </xdr:from>
    <xdr:to>
      <xdr:col>6</xdr:col>
      <xdr:colOff>38100</xdr:colOff>
      <xdr:row>95</xdr:row>
      <xdr:rowOff>98972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115499</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117849</xdr:rowOff>
    </xdr:from>
    <xdr:to>
      <xdr:col>55</xdr:col>
      <xdr:colOff>0</xdr:colOff>
      <xdr:row>37</xdr:row>
      <xdr:rowOff>123104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61499"/>
          <a:ext cx="8382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35602</xdr:rowOff>
    </xdr:from>
    <xdr:to>
      <xdr:col>50</xdr:col>
      <xdr:colOff>114300</xdr:colOff>
      <xdr:row>37</xdr:row>
      <xdr:rowOff>123104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36352"/>
          <a:ext cx="889000" cy="4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35602</xdr:rowOff>
    </xdr:from>
    <xdr:to>
      <xdr:col>45</xdr:col>
      <xdr:colOff>177800</xdr:colOff>
      <xdr:row>38</xdr:row>
      <xdr:rowOff>48120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36352"/>
          <a:ext cx="889000" cy="5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20554</xdr:rowOff>
    </xdr:from>
    <xdr:to>
      <xdr:col>41</xdr:col>
      <xdr:colOff>50800</xdr:colOff>
      <xdr:row>38</xdr:row>
      <xdr:rowOff>48120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35654"/>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67049</xdr:rowOff>
    </xdr:from>
    <xdr:to>
      <xdr:col>55</xdr:col>
      <xdr:colOff>50800</xdr:colOff>
      <xdr:row>37</xdr:row>
      <xdr:rowOff>168649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45476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72304</xdr:rowOff>
    </xdr:from>
    <xdr:to>
      <xdr:col>50</xdr:col>
      <xdr:colOff>165100</xdr:colOff>
      <xdr:row>38</xdr:row>
      <xdr:rowOff>2454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165030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156252</xdr:rowOff>
    </xdr:from>
    <xdr:to>
      <xdr:col>46</xdr:col>
      <xdr:colOff>38100</xdr:colOff>
      <xdr:row>35</xdr:row>
      <xdr:rowOff>86402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102929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6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168770</xdr:rowOff>
    </xdr:from>
    <xdr:to>
      <xdr:col>41</xdr:col>
      <xdr:colOff>101600</xdr:colOff>
      <xdr:row>38</xdr:row>
      <xdr:rowOff>98920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90047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141204</xdr:rowOff>
    </xdr:from>
    <xdr:to>
      <xdr:col>36</xdr:col>
      <xdr:colOff>165100</xdr:colOff>
      <xdr:row>38</xdr:row>
      <xdr:rowOff>71354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87881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42366</xdr:rowOff>
    </xdr:from>
    <xdr:to>
      <xdr:col>55</xdr:col>
      <xdr:colOff>0</xdr:colOff>
      <xdr:row>58</xdr:row>
      <xdr:rowOff>96697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86466"/>
          <a:ext cx="8382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42366</xdr:rowOff>
    </xdr:from>
    <xdr:to>
      <xdr:col>50</xdr:col>
      <xdr:colOff>114300</xdr:colOff>
      <xdr:row>58</xdr:row>
      <xdr:rowOff>47117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86466"/>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408</xdr:rowOff>
    </xdr:from>
    <xdr:to>
      <xdr:col>45</xdr:col>
      <xdr:colOff>177800</xdr:colOff>
      <xdr:row>58</xdr:row>
      <xdr:rowOff>47117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44508"/>
          <a:ext cx="889000" cy="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408</xdr:rowOff>
    </xdr:from>
    <xdr:to>
      <xdr:col>41</xdr:col>
      <xdr:colOff>50800</xdr:colOff>
      <xdr:row>58</xdr:row>
      <xdr:rowOff>31527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44508"/>
          <a:ext cx="889000" cy="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45897</xdr:rowOff>
    </xdr:from>
    <xdr:to>
      <xdr:col>55</xdr:col>
      <xdr:colOff>50800</xdr:colOff>
      <xdr:row>58</xdr:row>
      <xdr:rowOff>147497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132274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163016</xdr:rowOff>
    </xdr:from>
    <xdr:to>
      <xdr:col>50</xdr:col>
      <xdr:colOff>165100</xdr:colOff>
      <xdr:row>58</xdr:row>
      <xdr:rowOff>93166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84293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2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167767</xdr:rowOff>
    </xdr:from>
    <xdr:to>
      <xdr:col>46</xdr:col>
      <xdr:colOff>38100</xdr:colOff>
      <xdr:row>58</xdr:row>
      <xdr:rowOff>97917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121058</xdr:rowOff>
    </xdr:from>
    <xdr:to>
      <xdr:col>41</xdr:col>
      <xdr:colOff>101600</xdr:colOff>
      <xdr:row>58</xdr:row>
      <xdr:rowOff>51208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42335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152177</xdr:rowOff>
    </xdr:from>
    <xdr:to>
      <xdr:col>36</xdr:col>
      <xdr:colOff>165100</xdr:colOff>
      <xdr:row>58</xdr:row>
      <xdr:rowOff>82327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73454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159449</xdr:rowOff>
    </xdr:from>
    <xdr:to>
      <xdr:col>55</xdr:col>
      <xdr:colOff>0</xdr:colOff>
      <xdr:row>79</xdr:row>
      <xdr:rowOff>21120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32549"/>
          <a:ext cx="8382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129133</xdr:rowOff>
    </xdr:from>
    <xdr:to>
      <xdr:col>50</xdr:col>
      <xdr:colOff>114300</xdr:colOff>
      <xdr:row>78</xdr:row>
      <xdr:rowOff>159449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02233"/>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12001</xdr:rowOff>
    </xdr:from>
    <xdr:to>
      <xdr:col>45</xdr:col>
      <xdr:colOff>177800</xdr:colOff>
      <xdr:row>78</xdr:row>
      <xdr:rowOff>129133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85101"/>
          <a:ext cx="889000" cy="1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9816</xdr:rowOff>
    </xdr:from>
    <xdr:to>
      <xdr:col>41</xdr:col>
      <xdr:colOff>50800</xdr:colOff>
      <xdr:row>78</xdr:row>
      <xdr:rowOff>12001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82916"/>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141770</xdr:rowOff>
    </xdr:from>
    <xdr:to>
      <xdr:col>55</xdr:col>
      <xdr:colOff>50800</xdr:colOff>
      <xdr:row>79</xdr:row>
      <xdr:rowOff>71920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56697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108649</xdr:rowOff>
    </xdr:from>
    <xdr:to>
      <xdr:col>50</xdr:col>
      <xdr:colOff>165100</xdr:colOff>
      <xdr:row>79</xdr:row>
      <xdr:rowOff>38799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29926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78333</xdr:rowOff>
    </xdr:from>
    <xdr:to>
      <xdr:col>46</xdr:col>
      <xdr:colOff>38100</xdr:colOff>
      <xdr:row>79</xdr:row>
      <xdr:rowOff>8483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171060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132651</xdr:rowOff>
    </xdr:from>
    <xdr:to>
      <xdr:col>41</xdr:col>
      <xdr:colOff>101600</xdr:colOff>
      <xdr:row>78</xdr:row>
      <xdr:rowOff>62801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53928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130466</xdr:rowOff>
    </xdr:from>
    <xdr:to>
      <xdr:col>36</xdr:col>
      <xdr:colOff>165100</xdr:colOff>
      <xdr:row>78</xdr:row>
      <xdr:rowOff>60616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51743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136209</xdr:rowOff>
    </xdr:from>
    <xdr:to>
      <xdr:col>55</xdr:col>
      <xdr:colOff>0</xdr:colOff>
      <xdr:row>98</xdr:row>
      <xdr:rowOff>160976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38309"/>
          <a:ext cx="838200" cy="2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103360</xdr:rowOff>
    </xdr:from>
    <xdr:to>
      <xdr:col>50</xdr:col>
      <xdr:colOff>114300</xdr:colOff>
      <xdr:row>98</xdr:row>
      <xdr:rowOff>136209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05460"/>
          <a:ext cx="889000" cy="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103360</xdr:rowOff>
    </xdr:from>
    <xdr:to>
      <xdr:col>45</xdr:col>
      <xdr:colOff>177800</xdr:colOff>
      <xdr:row>98</xdr:row>
      <xdr:rowOff>119929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05460"/>
          <a:ext cx="889000" cy="1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119929</xdr:rowOff>
    </xdr:from>
    <xdr:to>
      <xdr:col>41</xdr:col>
      <xdr:colOff>50800</xdr:colOff>
      <xdr:row>98</xdr:row>
      <xdr:rowOff>155499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22029"/>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110176</xdr:rowOff>
    </xdr:from>
    <xdr:to>
      <xdr:col>55</xdr:col>
      <xdr:colOff>50800</xdr:colOff>
      <xdr:row>99</xdr:row>
      <xdr:rowOff>40326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85409</xdr:rowOff>
    </xdr:from>
    <xdr:to>
      <xdr:col>50</xdr:col>
      <xdr:colOff>165100</xdr:colOff>
      <xdr:row>99</xdr:row>
      <xdr:rowOff>15559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6686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52560</xdr:rowOff>
    </xdr:from>
    <xdr:to>
      <xdr:col>46</xdr:col>
      <xdr:colOff>38100</xdr:colOff>
      <xdr:row>98</xdr:row>
      <xdr:rowOff>154160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170687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69129</xdr:rowOff>
    </xdr:from>
    <xdr:to>
      <xdr:col>41</xdr:col>
      <xdr:colOff>101600</xdr:colOff>
      <xdr:row>98</xdr:row>
      <xdr:rowOff>170729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161856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104699</xdr:rowOff>
    </xdr:from>
    <xdr:to>
      <xdr:col>36</xdr:col>
      <xdr:colOff>165100</xdr:colOff>
      <xdr:row>99</xdr:row>
      <xdr:rowOff>34849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25976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168324</xdr:rowOff>
    </xdr:from>
    <xdr:to>
      <xdr:col>85</xdr:col>
      <xdr:colOff>127000</xdr:colOff>
      <xdr:row>39</xdr:row>
      <xdr:rowOff>35067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83424"/>
          <a:ext cx="8382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168324</xdr:rowOff>
    </xdr:from>
    <xdr:to>
      <xdr:col>81</xdr:col>
      <xdr:colOff>50800</xdr:colOff>
      <xdr:row>39</xdr:row>
      <xdr:rowOff>6018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83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6018</xdr:rowOff>
    </xdr:from>
    <xdr:to>
      <xdr:col>76</xdr:col>
      <xdr:colOff>114300</xdr:colOff>
      <xdr:row>39</xdr:row>
      <xdr:rowOff>26265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9256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26265</xdr:rowOff>
    </xdr:from>
    <xdr:to>
      <xdr:col>71</xdr:col>
      <xdr:colOff>177800</xdr:colOff>
      <xdr:row>39</xdr:row>
      <xdr:rowOff>45565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12815"/>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155717</xdr:rowOff>
    </xdr:from>
    <xdr:to>
      <xdr:col>85</xdr:col>
      <xdr:colOff>177800</xdr:colOff>
      <xdr:row>39</xdr:row>
      <xdr:rowOff>85867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70644</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8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117524</xdr:rowOff>
    </xdr:from>
    <xdr:to>
      <xdr:col>81</xdr:col>
      <xdr:colOff>101600</xdr:colOff>
      <xdr:row>39</xdr:row>
      <xdr:rowOff>47674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38801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2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126668</xdr:rowOff>
    </xdr:from>
    <xdr:to>
      <xdr:col>76</xdr:col>
      <xdr:colOff>165100</xdr:colOff>
      <xdr:row>39</xdr:row>
      <xdr:rowOff>56818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4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47945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3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146915</xdr:rowOff>
    </xdr:from>
    <xdr:to>
      <xdr:col>72</xdr:col>
      <xdr:colOff>38100</xdr:colOff>
      <xdr:row>39</xdr:row>
      <xdr:rowOff>77065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68192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166215</xdr:rowOff>
    </xdr:from>
    <xdr:to>
      <xdr:col>67</xdr:col>
      <xdr:colOff>101600</xdr:colOff>
      <xdr:row>39</xdr:row>
      <xdr:rowOff>96365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87492</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7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25536</xdr:rowOff>
    </xdr:from>
    <xdr:to>
      <xdr:col>85</xdr:col>
      <xdr:colOff>127000</xdr:colOff>
      <xdr:row>78</xdr:row>
      <xdr:rowOff>27964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98636"/>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27964</xdr:rowOff>
    </xdr:from>
    <xdr:to>
      <xdr:col>81</xdr:col>
      <xdr:colOff>50800</xdr:colOff>
      <xdr:row>78</xdr:row>
      <xdr:rowOff>29992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1064"/>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29992</xdr:rowOff>
    </xdr:from>
    <xdr:to>
      <xdr:col>76</xdr:col>
      <xdr:colOff>114300</xdr:colOff>
      <xdr:row>78</xdr:row>
      <xdr:rowOff>37928</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03092"/>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37928</xdr:rowOff>
    </xdr:from>
    <xdr:to>
      <xdr:col>71</xdr:col>
      <xdr:colOff>177800</xdr:colOff>
      <xdr:row>78</xdr:row>
      <xdr:rowOff>44492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11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146186</xdr:rowOff>
    </xdr:from>
    <xdr:to>
      <xdr:col>85</xdr:col>
      <xdr:colOff>177800</xdr:colOff>
      <xdr:row>78</xdr:row>
      <xdr:rowOff>76336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124613</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2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148614</xdr:rowOff>
    </xdr:from>
    <xdr:to>
      <xdr:col>81</xdr:col>
      <xdr:colOff>101600</xdr:colOff>
      <xdr:row>78</xdr:row>
      <xdr:rowOff>78764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69891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150642</xdr:rowOff>
    </xdr:from>
    <xdr:to>
      <xdr:col>76</xdr:col>
      <xdr:colOff>165100</xdr:colOff>
      <xdr:row>78</xdr:row>
      <xdr:rowOff>80792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97319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2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158578</xdr:rowOff>
    </xdr:from>
    <xdr:to>
      <xdr:col>72</xdr:col>
      <xdr:colOff>38100</xdr:colOff>
      <xdr:row>78</xdr:row>
      <xdr:rowOff>88728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105255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165142</xdr:rowOff>
    </xdr:from>
    <xdr:to>
      <xdr:col>67</xdr:col>
      <xdr:colOff>101600</xdr:colOff>
      <xdr:row>78</xdr:row>
      <xdr:rowOff>95292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86419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140533</xdr:rowOff>
    </xdr:from>
    <xdr:to>
      <xdr:col>85</xdr:col>
      <xdr:colOff>127000</xdr:colOff>
      <xdr:row>98</xdr:row>
      <xdr:rowOff>144290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42633"/>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140533</xdr:rowOff>
    </xdr:from>
    <xdr:to>
      <xdr:col>81</xdr:col>
      <xdr:colOff>50800</xdr:colOff>
      <xdr:row>98</xdr:row>
      <xdr:rowOff>169190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42633"/>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169190</xdr:rowOff>
    </xdr:from>
    <xdr:to>
      <xdr:col>76</xdr:col>
      <xdr:colOff>114300</xdr:colOff>
      <xdr:row>99</xdr:row>
      <xdr:rowOff>9982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71290"/>
          <a:ext cx="8890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9982</xdr:rowOff>
    </xdr:from>
    <xdr:to>
      <xdr:col>71</xdr:col>
      <xdr:colOff>177800</xdr:colOff>
      <xdr:row>99</xdr:row>
      <xdr:rowOff>13278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3532"/>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93490</xdr:rowOff>
    </xdr:from>
    <xdr:to>
      <xdr:col>85</xdr:col>
      <xdr:colOff>177800</xdr:colOff>
      <xdr:row>99</xdr:row>
      <xdr:rowOff>23640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89733</xdr:rowOff>
    </xdr:from>
    <xdr:to>
      <xdr:col>81</xdr:col>
      <xdr:colOff>101600</xdr:colOff>
      <xdr:row>99</xdr:row>
      <xdr:rowOff>19883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11010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9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118390</xdr:rowOff>
    </xdr:from>
    <xdr:to>
      <xdr:col>76</xdr:col>
      <xdr:colOff>165100</xdr:colOff>
      <xdr:row>99</xdr:row>
      <xdr:rowOff>48540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39667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130632</xdr:rowOff>
    </xdr:from>
    <xdr:to>
      <xdr:col>72</xdr:col>
      <xdr:colOff>38100</xdr:colOff>
      <xdr:row>99</xdr:row>
      <xdr:rowOff>60782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51909</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133928</xdr:rowOff>
    </xdr:from>
    <xdr:to>
      <xdr:col>67</xdr:col>
      <xdr:colOff>101600</xdr:colOff>
      <xdr:row>99</xdr:row>
      <xdr:rowOff>64078</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55205</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95188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1738"/>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90551</xdr:rowOff>
    </xdr:from>
    <xdr:to>
      <xdr:col>111</xdr:col>
      <xdr:colOff>177800</xdr:colOff>
      <xdr:row>39</xdr:row>
      <xdr:rowOff>95188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7710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90355</xdr:rowOff>
    </xdr:from>
    <xdr:to>
      <xdr:col>107</xdr:col>
      <xdr:colOff>50800</xdr:colOff>
      <xdr:row>39</xdr:row>
      <xdr:rowOff>90551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7690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73798</xdr:rowOff>
    </xdr:from>
    <xdr:to>
      <xdr:col>102</xdr:col>
      <xdr:colOff>114300</xdr:colOff>
      <xdr:row>39</xdr:row>
      <xdr:rowOff>90355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60348"/>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44388</xdr:rowOff>
    </xdr:from>
    <xdr:to>
      <xdr:col>112</xdr:col>
      <xdr:colOff>38100</xdr:colOff>
      <xdr:row>39</xdr:row>
      <xdr:rowOff>145988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137115</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34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39751</xdr:rowOff>
    </xdr:from>
    <xdr:to>
      <xdr:col>107</xdr:col>
      <xdr:colOff>101600</xdr:colOff>
      <xdr:row>39</xdr:row>
      <xdr:rowOff>141351</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132478</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245017" y="681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39555</xdr:rowOff>
    </xdr:from>
    <xdr:to>
      <xdr:col>102</xdr:col>
      <xdr:colOff>165100</xdr:colOff>
      <xdr:row>39</xdr:row>
      <xdr:rowOff>141155</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132282</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22998</xdr:rowOff>
    </xdr:from>
    <xdr:to>
      <xdr:col>98</xdr:col>
      <xdr:colOff>38100</xdr:colOff>
      <xdr:row>39</xdr:row>
      <xdr:rowOff>124598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115725</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02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139837</xdr:rowOff>
    </xdr:from>
    <xdr:to>
      <xdr:col>116</xdr:col>
      <xdr:colOff>63500</xdr:colOff>
      <xdr:row>54</xdr:row>
      <xdr:rowOff>155336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398137"/>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155336</xdr:rowOff>
    </xdr:from>
    <xdr:to>
      <xdr:col>111</xdr:col>
      <xdr:colOff>177800</xdr:colOff>
      <xdr:row>54</xdr:row>
      <xdr:rowOff>159520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413636"/>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159520</xdr:rowOff>
    </xdr:from>
    <xdr:to>
      <xdr:col>107</xdr:col>
      <xdr:colOff>50800</xdr:colOff>
      <xdr:row>55</xdr:row>
      <xdr:rowOff>69452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417820"/>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69452</xdr:rowOff>
    </xdr:from>
    <xdr:to>
      <xdr:col>102</xdr:col>
      <xdr:colOff>114300</xdr:colOff>
      <xdr:row>55</xdr:row>
      <xdr:rowOff>90300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499202"/>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89037</xdr:rowOff>
    </xdr:from>
    <xdr:to>
      <xdr:col>116</xdr:col>
      <xdr:colOff>114300</xdr:colOff>
      <xdr:row>55</xdr:row>
      <xdr:rowOff>19187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111914</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1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104536</xdr:rowOff>
    </xdr:from>
    <xdr:to>
      <xdr:col>112</xdr:col>
      <xdr:colOff>38100</xdr:colOff>
      <xdr:row>55</xdr:row>
      <xdr:rowOff>34686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3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51213</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1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108720</xdr:rowOff>
    </xdr:from>
    <xdr:to>
      <xdr:col>107</xdr:col>
      <xdr:colOff>101600</xdr:colOff>
      <xdr:row>55</xdr:row>
      <xdr:rowOff>38870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3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55397</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18652</xdr:rowOff>
    </xdr:from>
    <xdr:to>
      <xdr:col>102</xdr:col>
      <xdr:colOff>165100</xdr:colOff>
      <xdr:row>55</xdr:row>
      <xdr:rowOff>120252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4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136779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2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39500</xdr:rowOff>
    </xdr:from>
    <xdr:to>
      <xdr:col>98</xdr:col>
      <xdr:colOff>38100</xdr:colOff>
      <xdr:row>55</xdr:row>
      <xdr:rowOff>141100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4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157627</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24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141529</xdr:rowOff>
    </xdr:from>
    <xdr:to>
      <xdr:col>116</xdr:col>
      <xdr:colOff>63500</xdr:colOff>
      <xdr:row>75</xdr:row>
      <xdr:rowOff>162561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000279"/>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162561</xdr:rowOff>
    </xdr:from>
    <xdr:to>
      <xdr:col>111</xdr:col>
      <xdr:colOff>177800</xdr:colOff>
      <xdr:row>76</xdr:row>
      <xdr:rowOff>7928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021311"/>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76231</xdr:rowOff>
    </xdr:from>
    <xdr:to>
      <xdr:col>107</xdr:col>
      <xdr:colOff>50800</xdr:colOff>
      <xdr:row>76</xdr:row>
      <xdr:rowOff>7928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34981"/>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76231</xdr:rowOff>
    </xdr:from>
    <xdr:to>
      <xdr:col>102</xdr:col>
      <xdr:colOff>114300</xdr:colOff>
      <xdr:row>75</xdr:row>
      <xdr:rowOff>108610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34981"/>
          <a:ext cx="8890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90729</xdr:rowOff>
    </xdr:from>
    <xdr:to>
      <xdr:col>116</xdr:col>
      <xdr:colOff>114300</xdr:colOff>
      <xdr:row>76</xdr:row>
      <xdr:rowOff>20879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9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113606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8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111760</xdr:rowOff>
    </xdr:from>
    <xdr:to>
      <xdr:col>112</xdr:col>
      <xdr:colOff>38100</xdr:colOff>
      <xdr:row>76</xdr:row>
      <xdr:rowOff>41911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58437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128578</xdr:rowOff>
    </xdr:from>
    <xdr:to>
      <xdr:col>107</xdr:col>
      <xdr:colOff>101600</xdr:colOff>
      <xdr:row>76</xdr:row>
      <xdr:rowOff>58728</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75255</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6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25431</xdr:rowOff>
    </xdr:from>
    <xdr:to>
      <xdr:col>102</xdr:col>
      <xdr:colOff>165100</xdr:colOff>
      <xdr:row>75</xdr:row>
      <xdr:rowOff>127031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143558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57810</xdr:rowOff>
    </xdr:from>
    <xdr:to>
      <xdr:col>98</xdr:col>
      <xdr:colOff>38100</xdr:colOff>
      <xdr:row>75</xdr:row>
      <xdr:rowOff>159410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150537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が、年々増加傾向にある。これは、保有する公共施設数が多く、老朽化によりその維持管理に多額の費用を要しているためである。今後も公共施設の集約化・複合化や長寿命化に取り組み、維持管理コストの抑制を図るとともに、指定管理者制度の運用や事務事業の民間委託により、物件費全般の低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上回っている。これは、近年の障がい福祉、幼児教育・保育及び生活保護に要する費用の増加等によるものである。今後は、単独事業をはじめ、行政サービスの範囲や水準等について検証し、必要に応じて見直し等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43,554
42,995
562.95
30,631,839
29,673,201
359,543
14,279,494
26,876,645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21399</xdr:rowOff>
    </xdr:from>
    <xdr:to>
      <xdr:col>24</xdr:col>
      <xdr:colOff>63500</xdr:colOff>
      <xdr:row>37</xdr:row>
      <xdr:rowOff>24447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504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21209</xdr:rowOff>
    </xdr:from>
    <xdr:to>
      <xdr:col>19</xdr:col>
      <xdr:colOff>177800</xdr:colOff>
      <xdr:row>37</xdr:row>
      <xdr:rowOff>21399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485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12065</xdr:rowOff>
    </xdr:from>
    <xdr:to>
      <xdr:col>15</xdr:col>
      <xdr:colOff>50800</xdr:colOff>
      <xdr:row>37</xdr:row>
      <xdr:rowOff>21209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57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167894</xdr:rowOff>
    </xdr:from>
    <xdr:to>
      <xdr:col>10</xdr:col>
      <xdr:colOff>114300</xdr:colOff>
      <xdr:row>37</xdr:row>
      <xdr:rowOff>12065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00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145097</xdr:rowOff>
    </xdr:from>
    <xdr:to>
      <xdr:col>24</xdr:col>
      <xdr:colOff>114300</xdr:colOff>
      <xdr:row>37</xdr:row>
      <xdr:rowOff>75247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60024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142049</xdr:rowOff>
    </xdr:from>
    <xdr:to>
      <xdr:col>20</xdr:col>
      <xdr:colOff>38100</xdr:colOff>
      <xdr:row>37</xdr:row>
      <xdr:rowOff>72199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63326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141859</xdr:rowOff>
    </xdr:from>
    <xdr:to>
      <xdr:col>15</xdr:col>
      <xdr:colOff>101600</xdr:colOff>
      <xdr:row>37</xdr:row>
      <xdr:rowOff>72009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63136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132715</xdr:rowOff>
    </xdr:from>
    <xdr:to>
      <xdr:col>10</xdr:col>
      <xdr:colOff>165100</xdr:colOff>
      <xdr:row>37</xdr:row>
      <xdr:rowOff>62865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117094</xdr:rowOff>
    </xdr:from>
    <xdr:to>
      <xdr:col>6</xdr:col>
      <xdr:colOff>38100</xdr:colOff>
      <xdr:row>37</xdr:row>
      <xdr:rowOff>47244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38371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147876</xdr:rowOff>
    </xdr:from>
    <xdr:to>
      <xdr:col>24</xdr:col>
      <xdr:colOff>63500</xdr:colOff>
      <xdr:row>58</xdr:row>
      <xdr:rowOff>149699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1976"/>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63602</xdr:rowOff>
    </xdr:from>
    <xdr:to>
      <xdr:col>19</xdr:col>
      <xdr:colOff>177800</xdr:colOff>
      <xdr:row>58</xdr:row>
      <xdr:rowOff>149699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702"/>
          <a:ext cx="889000" cy="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63602</xdr:rowOff>
    </xdr:from>
    <xdr:to>
      <xdr:col>15</xdr:col>
      <xdr:colOff>50800</xdr:colOff>
      <xdr:row>59</xdr:row>
      <xdr:rowOff>1322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702"/>
          <a:ext cx="889000" cy="10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1322</xdr:rowOff>
    </xdr:from>
    <xdr:to>
      <xdr:col>10</xdr:col>
      <xdr:colOff>114300</xdr:colOff>
      <xdr:row>59</xdr:row>
      <xdr:rowOff>9423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6872"/>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97076</xdr:rowOff>
    </xdr:from>
    <xdr:to>
      <xdr:col>24</xdr:col>
      <xdr:colOff>114300</xdr:colOff>
      <xdr:row>59</xdr:row>
      <xdr:rowOff>27226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98899</xdr:rowOff>
    </xdr:from>
    <xdr:to>
      <xdr:col>20</xdr:col>
      <xdr:colOff>38100</xdr:colOff>
      <xdr:row>59</xdr:row>
      <xdr:rowOff>29049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20176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12802</xdr:rowOff>
    </xdr:from>
    <xdr:to>
      <xdr:col>15</xdr:col>
      <xdr:colOff>101600</xdr:colOff>
      <xdr:row>58</xdr:row>
      <xdr:rowOff>114402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105529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121972</xdr:rowOff>
    </xdr:from>
    <xdr:to>
      <xdr:col>10</xdr:col>
      <xdr:colOff>165100</xdr:colOff>
      <xdr:row>59</xdr:row>
      <xdr:rowOff>52122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43249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130073</xdr:rowOff>
    </xdr:from>
    <xdr:to>
      <xdr:col>6</xdr:col>
      <xdr:colOff>38100</xdr:colOff>
      <xdr:row>59</xdr:row>
      <xdr:rowOff>60223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51350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159776</xdr:rowOff>
    </xdr:from>
    <xdr:to>
      <xdr:col>24</xdr:col>
      <xdr:colOff>63500</xdr:colOff>
      <xdr:row>75</xdr:row>
      <xdr:rowOff>59310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47076"/>
          <a:ext cx="838200" cy="7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159776</xdr:rowOff>
    </xdr:from>
    <xdr:to>
      <xdr:col>19</xdr:col>
      <xdr:colOff>177800</xdr:colOff>
      <xdr:row>75</xdr:row>
      <xdr:rowOff>158257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7076"/>
          <a:ext cx="889000" cy="16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149800</xdr:rowOff>
    </xdr:from>
    <xdr:to>
      <xdr:col>15</xdr:col>
      <xdr:colOff>50800</xdr:colOff>
      <xdr:row>75</xdr:row>
      <xdr:rowOff>158257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08550"/>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149800</xdr:rowOff>
    </xdr:from>
    <xdr:to>
      <xdr:col>10</xdr:col>
      <xdr:colOff>114300</xdr:colOff>
      <xdr:row>76</xdr:row>
      <xdr:rowOff>12374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08550"/>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8510</xdr:rowOff>
    </xdr:from>
    <xdr:to>
      <xdr:col>24</xdr:col>
      <xdr:colOff>114300</xdr:colOff>
      <xdr:row>75</xdr:row>
      <xdr:rowOff>110110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31387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108976</xdr:rowOff>
    </xdr:from>
    <xdr:to>
      <xdr:col>20</xdr:col>
      <xdr:colOff>38100</xdr:colOff>
      <xdr:row>75</xdr:row>
      <xdr:rowOff>39126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55653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107458</xdr:rowOff>
    </xdr:from>
    <xdr:to>
      <xdr:col>15</xdr:col>
      <xdr:colOff>101600</xdr:colOff>
      <xdr:row>76</xdr:row>
      <xdr:rowOff>37607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54135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98999</xdr:rowOff>
    </xdr:from>
    <xdr:to>
      <xdr:col>10</xdr:col>
      <xdr:colOff>165100</xdr:colOff>
      <xdr:row>76</xdr:row>
      <xdr:rowOff>29149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45676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133024</xdr:rowOff>
    </xdr:from>
    <xdr:to>
      <xdr:col>6</xdr:col>
      <xdr:colOff>38100</xdr:colOff>
      <xdr:row>76</xdr:row>
      <xdr:rowOff>63174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79701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6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98738</xdr:rowOff>
    </xdr:from>
    <xdr:to>
      <xdr:col>24</xdr:col>
      <xdr:colOff>63500</xdr:colOff>
      <xdr:row>98</xdr:row>
      <xdr:rowOff>110351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00838"/>
          <a:ext cx="8382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98137</xdr:rowOff>
    </xdr:from>
    <xdr:to>
      <xdr:col>19</xdr:col>
      <xdr:colOff>177800</xdr:colOff>
      <xdr:row>98</xdr:row>
      <xdr:rowOff>98738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00237"/>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98137</xdr:rowOff>
    </xdr:from>
    <xdr:to>
      <xdr:col>15</xdr:col>
      <xdr:colOff>50800</xdr:colOff>
      <xdr:row>98</xdr:row>
      <xdr:rowOff>135710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0237"/>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135710</xdr:rowOff>
    </xdr:from>
    <xdr:to>
      <xdr:col>10</xdr:col>
      <xdr:colOff>114300</xdr:colOff>
      <xdr:row>98</xdr:row>
      <xdr:rowOff>136696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7810"/>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59551</xdr:rowOff>
    </xdr:from>
    <xdr:to>
      <xdr:col>24</xdr:col>
      <xdr:colOff>114300</xdr:colOff>
      <xdr:row>98</xdr:row>
      <xdr:rowOff>161151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47938</xdr:rowOff>
    </xdr:from>
    <xdr:to>
      <xdr:col>20</xdr:col>
      <xdr:colOff>38100</xdr:colOff>
      <xdr:row>98</xdr:row>
      <xdr:rowOff>149538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140665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47337</xdr:rowOff>
    </xdr:from>
    <xdr:to>
      <xdr:col>15</xdr:col>
      <xdr:colOff>101600</xdr:colOff>
      <xdr:row>98</xdr:row>
      <xdr:rowOff>148937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140064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84910</xdr:rowOff>
    </xdr:from>
    <xdr:to>
      <xdr:col>10</xdr:col>
      <xdr:colOff>165100</xdr:colOff>
      <xdr:row>99</xdr:row>
      <xdr:rowOff>15060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85896</xdr:rowOff>
    </xdr:from>
    <xdr:to>
      <xdr:col>6</xdr:col>
      <xdr:colOff>38100</xdr:colOff>
      <xdr:row>99</xdr:row>
      <xdr:rowOff>16046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9834</xdr:rowOff>
    </xdr:from>
    <xdr:to>
      <xdr:col>55</xdr:col>
      <xdr:colOff>0</xdr:colOff>
      <xdr:row>55</xdr:row>
      <xdr:rowOff>23865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439584"/>
          <a:ext cx="8382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168525</xdr:rowOff>
    </xdr:from>
    <xdr:to>
      <xdr:col>50</xdr:col>
      <xdr:colOff>114300</xdr:colOff>
      <xdr:row>55</xdr:row>
      <xdr:rowOff>23865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083925"/>
          <a:ext cx="889000" cy="3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168525</xdr:rowOff>
    </xdr:from>
    <xdr:to>
      <xdr:col>45</xdr:col>
      <xdr:colOff>177800</xdr:colOff>
      <xdr:row>55</xdr:row>
      <xdr:rowOff>116198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083925"/>
          <a:ext cx="889000" cy="46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154690</xdr:rowOff>
    </xdr:from>
    <xdr:to>
      <xdr:col>41</xdr:col>
      <xdr:colOff>50800</xdr:colOff>
      <xdr:row>55</xdr:row>
      <xdr:rowOff>116198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412990"/>
          <a:ext cx="889000" cy="1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130484</xdr:rowOff>
    </xdr:from>
    <xdr:to>
      <xdr:col>55</xdr:col>
      <xdr:colOff>50800</xdr:colOff>
      <xdr:row>55</xdr:row>
      <xdr:rowOff>60634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3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153361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4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144515</xdr:rowOff>
    </xdr:from>
    <xdr:to>
      <xdr:col>50</xdr:col>
      <xdr:colOff>165100</xdr:colOff>
      <xdr:row>55</xdr:row>
      <xdr:rowOff>74665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91192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117725</xdr:rowOff>
    </xdr:from>
    <xdr:to>
      <xdr:col>46</xdr:col>
      <xdr:colOff>38100</xdr:colOff>
      <xdr:row>53</xdr:row>
      <xdr:rowOff>47875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0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64402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5" y="880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65398</xdr:rowOff>
    </xdr:from>
    <xdr:to>
      <xdr:col>41</xdr:col>
      <xdr:colOff>101600</xdr:colOff>
      <xdr:row>55</xdr:row>
      <xdr:rowOff>166998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2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103890</xdr:rowOff>
    </xdr:from>
    <xdr:to>
      <xdr:col>36</xdr:col>
      <xdr:colOff>165100</xdr:colOff>
      <xdr:row>55</xdr:row>
      <xdr:rowOff>34040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50567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1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160654</xdr:rowOff>
    </xdr:from>
    <xdr:to>
      <xdr:col>55</xdr:col>
      <xdr:colOff>0</xdr:colOff>
      <xdr:row>78</xdr:row>
      <xdr:rowOff>28198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2304"/>
          <a:ext cx="838200" cy="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160654</xdr:rowOff>
    </xdr:from>
    <xdr:to>
      <xdr:col>50</xdr:col>
      <xdr:colOff>114300</xdr:colOff>
      <xdr:row>78</xdr:row>
      <xdr:rowOff>17084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62304"/>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17084</xdr:rowOff>
    </xdr:from>
    <xdr:to>
      <xdr:col>45</xdr:col>
      <xdr:colOff>177800</xdr:colOff>
      <xdr:row>78</xdr:row>
      <xdr:rowOff>70507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0184"/>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70507</xdr:rowOff>
    </xdr:from>
    <xdr:to>
      <xdr:col>41</xdr:col>
      <xdr:colOff>50800</xdr:colOff>
      <xdr:row>78</xdr:row>
      <xdr:rowOff>76547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3607"/>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148848</xdr:rowOff>
    </xdr:from>
    <xdr:to>
      <xdr:col>55</xdr:col>
      <xdr:colOff>50800</xdr:colOff>
      <xdr:row>78</xdr:row>
      <xdr:rowOff>78998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109854</xdr:rowOff>
    </xdr:from>
    <xdr:to>
      <xdr:col>50</xdr:col>
      <xdr:colOff>165100</xdr:colOff>
      <xdr:row>78</xdr:row>
      <xdr:rowOff>40004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56531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137734</xdr:rowOff>
    </xdr:from>
    <xdr:to>
      <xdr:col>46</xdr:col>
      <xdr:colOff>38100</xdr:colOff>
      <xdr:row>78</xdr:row>
      <xdr:rowOff>67884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59011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19707</xdr:rowOff>
    </xdr:from>
    <xdr:to>
      <xdr:col>41</xdr:col>
      <xdr:colOff>101600</xdr:colOff>
      <xdr:row>78</xdr:row>
      <xdr:rowOff>121307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112434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25747</xdr:rowOff>
    </xdr:from>
    <xdr:to>
      <xdr:col>36</xdr:col>
      <xdr:colOff>165100</xdr:colOff>
      <xdr:row>78</xdr:row>
      <xdr:rowOff>127347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118474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37791</xdr:rowOff>
    </xdr:from>
    <xdr:to>
      <xdr:col>55</xdr:col>
      <xdr:colOff>0</xdr:colOff>
      <xdr:row>97</xdr:row>
      <xdr:rowOff>50318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68441"/>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37791</xdr:rowOff>
    </xdr:from>
    <xdr:to>
      <xdr:col>50</xdr:col>
      <xdr:colOff>114300</xdr:colOff>
      <xdr:row>97</xdr:row>
      <xdr:rowOff>81341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68441"/>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54423</xdr:rowOff>
    </xdr:from>
    <xdr:to>
      <xdr:col>45</xdr:col>
      <xdr:colOff>177800</xdr:colOff>
      <xdr:row>97</xdr:row>
      <xdr:rowOff>81341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85073"/>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25191</xdr:rowOff>
    </xdr:from>
    <xdr:to>
      <xdr:col>41</xdr:col>
      <xdr:colOff>50800</xdr:colOff>
      <xdr:row>97</xdr:row>
      <xdr:rowOff>54423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55841"/>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170968</xdr:rowOff>
    </xdr:from>
    <xdr:to>
      <xdr:col>55</xdr:col>
      <xdr:colOff>50800</xdr:colOff>
      <xdr:row>97</xdr:row>
      <xdr:rowOff>101118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149395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158441</xdr:rowOff>
    </xdr:from>
    <xdr:to>
      <xdr:col>50</xdr:col>
      <xdr:colOff>165100</xdr:colOff>
      <xdr:row>97</xdr:row>
      <xdr:rowOff>88591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79718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30541</xdr:rowOff>
    </xdr:from>
    <xdr:to>
      <xdr:col>46</xdr:col>
      <xdr:colOff>38100</xdr:colOff>
      <xdr:row>97</xdr:row>
      <xdr:rowOff>132141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123268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3623</xdr:rowOff>
    </xdr:from>
    <xdr:to>
      <xdr:col>41</xdr:col>
      <xdr:colOff>101600</xdr:colOff>
      <xdr:row>97</xdr:row>
      <xdr:rowOff>105223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96350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145841</xdr:rowOff>
    </xdr:from>
    <xdr:to>
      <xdr:col>36</xdr:col>
      <xdr:colOff>165100</xdr:colOff>
      <xdr:row>97</xdr:row>
      <xdr:rowOff>75991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67118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20942</xdr:rowOff>
    </xdr:from>
    <xdr:to>
      <xdr:col>85</xdr:col>
      <xdr:colOff>127000</xdr:colOff>
      <xdr:row>37</xdr:row>
      <xdr:rowOff>48508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64592"/>
          <a:ext cx="8382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155340</xdr:rowOff>
    </xdr:from>
    <xdr:to>
      <xdr:col>81</xdr:col>
      <xdr:colOff>50800</xdr:colOff>
      <xdr:row>37</xdr:row>
      <xdr:rowOff>20942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27540"/>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135490</xdr:rowOff>
    </xdr:from>
    <xdr:to>
      <xdr:col>76</xdr:col>
      <xdr:colOff>114300</xdr:colOff>
      <xdr:row>36</xdr:row>
      <xdr:rowOff>155340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136240"/>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135490</xdr:rowOff>
    </xdr:from>
    <xdr:to>
      <xdr:col>71</xdr:col>
      <xdr:colOff>177800</xdr:colOff>
      <xdr:row>37</xdr:row>
      <xdr:rowOff>39764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36240"/>
          <a:ext cx="889000" cy="2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169158</xdr:rowOff>
    </xdr:from>
    <xdr:to>
      <xdr:col>85</xdr:col>
      <xdr:colOff>177800</xdr:colOff>
      <xdr:row>37</xdr:row>
      <xdr:rowOff>99308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147585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141592</xdr:rowOff>
    </xdr:from>
    <xdr:to>
      <xdr:col>81</xdr:col>
      <xdr:colOff>101600</xdr:colOff>
      <xdr:row>37</xdr:row>
      <xdr:rowOff>71742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62869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104540</xdr:rowOff>
    </xdr:from>
    <xdr:to>
      <xdr:col>76</xdr:col>
      <xdr:colOff>165100</xdr:colOff>
      <xdr:row>37</xdr:row>
      <xdr:rowOff>34690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25817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84690</xdr:rowOff>
    </xdr:from>
    <xdr:to>
      <xdr:col>72</xdr:col>
      <xdr:colOff>38100</xdr:colOff>
      <xdr:row>36</xdr:row>
      <xdr:rowOff>14840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31367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160414</xdr:rowOff>
    </xdr:from>
    <xdr:to>
      <xdr:col>67</xdr:col>
      <xdr:colOff>101600</xdr:colOff>
      <xdr:row>37</xdr:row>
      <xdr:rowOff>90564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81691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127851</xdr:rowOff>
    </xdr:from>
    <xdr:to>
      <xdr:col>85</xdr:col>
      <xdr:colOff>127000</xdr:colOff>
      <xdr:row>57</xdr:row>
      <xdr:rowOff>161925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900501"/>
          <a:ext cx="8382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92799</xdr:rowOff>
    </xdr:from>
    <xdr:to>
      <xdr:col>81</xdr:col>
      <xdr:colOff>50800</xdr:colOff>
      <xdr:row>57</xdr:row>
      <xdr:rowOff>127851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6544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92799</xdr:rowOff>
    </xdr:from>
    <xdr:to>
      <xdr:col>76</xdr:col>
      <xdr:colOff>114300</xdr:colOff>
      <xdr:row>57</xdr:row>
      <xdr:rowOff>166345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65449"/>
          <a:ext cx="889000" cy="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166345</xdr:rowOff>
    </xdr:from>
    <xdr:to>
      <xdr:col>71</xdr:col>
      <xdr:colOff>177800</xdr:colOff>
      <xdr:row>58</xdr:row>
      <xdr:rowOff>13081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38995"/>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111125</xdr:rowOff>
    </xdr:from>
    <xdr:to>
      <xdr:col>85</xdr:col>
      <xdr:colOff>177800</xdr:colOff>
      <xdr:row>58</xdr:row>
      <xdr:rowOff>41275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89552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77051</xdr:rowOff>
    </xdr:from>
    <xdr:to>
      <xdr:col>81</xdr:col>
      <xdr:colOff>101600</xdr:colOff>
      <xdr:row>58</xdr:row>
      <xdr:rowOff>7201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169778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41999</xdr:rowOff>
    </xdr:from>
    <xdr:to>
      <xdr:col>76</xdr:col>
      <xdr:colOff>165100</xdr:colOff>
      <xdr:row>57</xdr:row>
      <xdr:rowOff>143599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134726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115545</xdr:rowOff>
    </xdr:from>
    <xdr:to>
      <xdr:col>72</xdr:col>
      <xdr:colOff>38100</xdr:colOff>
      <xdr:row>58</xdr:row>
      <xdr:rowOff>45695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36822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133731</xdr:rowOff>
    </xdr:from>
    <xdr:to>
      <xdr:col>67</xdr:col>
      <xdr:colOff>101600</xdr:colOff>
      <xdr:row>58</xdr:row>
      <xdr:rowOff>63881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55008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168325</xdr:rowOff>
    </xdr:from>
    <xdr:to>
      <xdr:col>85</xdr:col>
      <xdr:colOff>127000</xdr:colOff>
      <xdr:row>79</xdr:row>
      <xdr:rowOff>35066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41425"/>
          <a:ext cx="838200" cy="3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168325</xdr:rowOff>
    </xdr:from>
    <xdr:to>
      <xdr:col>81</xdr:col>
      <xdr:colOff>50800</xdr:colOff>
      <xdr:row>79</xdr:row>
      <xdr:rowOff>6018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4142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6018</xdr:rowOff>
    </xdr:from>
    <xdr:to>
      <xdr:col>76</xdr:col>
      <xdr:colOff>114300</xdr:colOff>
      <xdr:row>79</xdr:row>
      <xdr:rowOff>26265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5056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26265</xdr:rowOff>
    </xdr:from>
    <xdr:to>
      <xdr:col>71</xdr:col>
      <xdr:colOff>177800</xdr:colOff>
      <xdr:row>79</xdr:row>
      <xdr:rowOff>45566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70815"/>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155716</xdr:rowOff>
    </xdr:from>
    <xdr:to>
      <xdr:col>85</xdr:col>
      <xdr:colOff>177800</xdr:colOff>
      <xdr:row>79</xdr:row>
      <xdr:rowOff>85866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70643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117525</xdr:rowOff>
    </xdr:from>
    <xdr:to>
      <xdr:col>81</xdr:col>
      <xdr:colOff>101600</xdr:colOff>
      <xdr:row>79</xdr:row>
      <xdr:rowOff>47675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38802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126668</xdr:rowOff>
    </xdr:from>
    <xdr:to>
      <xdr:col>76</xdr:col>
      <xdr:colOff>165100</xdr:colOff>
      <xdr:row>79</xdr:row>
      <xdr:rowOff>56818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47945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146915</xdr:rowOff>
    </xdr:from>
    <xdr:to>
      <xdr:col>72</xdr:col>
      <xdr:colOff>38100</xdr:colOff>
      <xdr:row>79</xdr:row>
      <xdr:rowOff>77065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68192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166216</xdr:rowOff>
    </xdr:from>
    <xdr:to>
      <xdr:col>67</xdr:col>
      <xdr:colOff>101600</xdr:colOff>
      <xdr:row>79</xdr:row>
      <xdr:rowOff>96366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87493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25536</xdr:rowOff>
    </xdr:from>
    <xdr:to>
      <xdr:col>85</xdr:col>
      <xdr:colOff>127000</xdr:colOff>
      <xdr:row>98</xdr:row>
      <xdr:rowOff>27964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27636"/>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27964</xdr:rowOff>
    </xdr:from>
    <xdr:to>
      <xdr:col>81</xdr:col>
      <xdr:colOff>50800</xdr:colOff>
      <xdr:row>98</xdr:row>
      <xdr:rowOff>29992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30064"/>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29992</xdr:rowOff>
    </xdr:from>
    <xdr:to>
      <xdr:col>76</xdr:col>
      <xdr:colOff>114300</xdr:colOff>
      <xdr:row>98</xdr:row>
      <xdr:rowOff>37928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32092"/>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37928</xdr:rowOff>
    </xdr:from>
    <xdr:to>
      <xdr:col>71</xdr:col>
      <xdr:colOff>177800</xdr:colOff>
      <xdr:row>98</xdr:row>
      <xdr:rowOff>44492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40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146186</xdr:rowOff>
    </xdr:from>
    <xdr:to>
      <xdr:col>85</xdr:col>
      <xdr:colOff>177800</xdr:colOff>
      <xdr:row>98</xdr:row>
      <xdr:rowOff>76336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124613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148614</xdr:rowOff>
    </xdr:from>
    <xdr:to>
      <xdr:col>81</xdr:col>
      <xdr:colOff>101600</xdr:colOff>
      <xdr:row>98</xdr:row>
      <xdr:rowOff>78764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69891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150642</xdr:rowOff>
    </xdr:from>
    <xdr:to>
      <xdr:col>76</xdr:col>
      <xdr:colOff>165100</xdr:colOff>
      <xdr:row>98</xdr:row>
      <xdr:rowOff>80792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97319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158578</xdr:rowOff>
    </xdr:from>
    <xdr:to>
      <xdr:col>72</xdr:col>
      <xdr:colOff>38100</xdr:colOff>
      <xdr:row>98</xdr:row>
      <xdr:rowOff>88728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105255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165142</xdr:rowOff>
    </xdr:from>
    <xdr:to>
      <xdr:col>67</xdr:col>
      <xdr:colOff>101600</xdr:colOff>
      <xdr:row>98</xdr:row>
      <xdr:rowOff>95292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86419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95992</xdr:rowOff>
    </xdr:from>
    <xdr:to>
      <xdr:col>116</xdr:col>
      <xdr:colOff>63500</xdr:colOff>
      <xdr:row>38</xdr:row>
      <xdr:rowOff>96175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61109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96175</xdr:rowOff>
    </xdr:from>
    <xdr:to>
      <xdr:col>111</xdr:col>
      <xdr:colOff>177800</xdr:colOff>
      <xdr:row>38</xdr:row>
      <xdr:rowOff>96541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661127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80630</xdr:rowOff>
    </xdr:from>
    <xdr:to>
      <xdr:col>107</xdr:col>
      <xdr:colOff>50800</xdr:colOff>
      <xdr:row>38</xdr:row>
      <xdr:rowOff>96541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595730"/>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80630</xdr:rowOff>
    </xdr:from>
    <xdr:to>
      <xdr:col>102</xdr:col>
      <xdr:colOff>114300</xdr:colOff>
      <xdr:row>38</xdr:row>
      <xdr:rowOff>80996</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59573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45192</xdr:rowOff>
    </xdr:from>
    <xdr:to>
      <xdr:col>116</xdr:col>
      <xdr:colOff>114300</xdr:colOff>
      <xdr:row>38</xdr:row>
      <xdr:rowOff>146792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4569</xdr:rowOff>
    </xdr:from>
    <xdr:ext cx="378565"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4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45375</xdr:rowOff>
    </xdr:from>
    <xdr:to>
      <xdr:col>112</xdr:col>
      <xdr:colOff>38100</xdr:colOff>
      <xdr:row>38</xdr:row>
      <xdr:rowOff>146975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5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163502</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4017" y="6335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45741</xdr:rowOff>
    </xdr:from>
    <xdr:to>
      <xdr:col>107</xdr:col>
      <xdr:colOff>101600</xdr:colOff>
      <xdr:row>38</xdr:row>
      <xdr:rowOff>147341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163867</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5017" y="633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29830</xdr:rowOff>
    </xdr:from>
    <xdr:to>
      <xdr:col>102</xdr:col>
      <xdr:colOff>165100</xdr:colOff>
      <xdr:row>38</xdr:row>
      <xdr:rowOff>131430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147957</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6017" y="632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30196</xdr:rowOff>
    </xdr:from>
    <xdr:to>
      <xdr:col>98</xdr:col>
      <xdr:colOff>38100</xdr:colOff>
      <xdr:row>38</xdr:row>
      <xdr:rowOff>131796</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148322</xdr:rowOff>
    </xdr:from>
    <xdr:ext cx="378565"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67017" y="632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これは、近年の障がい福祉、幼児教育・保育及び生活保護に要する費用の増加等によるものである。今後は、単独事業をはじめ、行政サービスの範囲や水準等について検証し、必要に応じて見直し等を行う必要がある。また、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円減少しているが、その主な要因としては、前年度、全国的に実施された住民税非課税世帯等や子育て世帯に対する給付金支給事業が大きく減少したためである。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上回っている。これは、本市の基幹産業である畜産業の振興のため、肉用肥育素牛及び優良肉用雌牛の導入に対する貸付けを実施しているためである。また、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円増加しているが、その主な要因としては、国の補助金を活用した、園芸農家に対する農業機械及び施設整備に係る補助事業を実施したためである。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財政調整基金残高については、財政健全化の取組を着実に実施したことによる実質収支の黒字拡大に伴い、決算剰余金等を積み立てたため、前年度比で増加している。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また、実質収支額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及び実質単年度収支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国庫支出金、都道府県支出金、臨時財政対策債、地方交付税が減少した一方、人件費及び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翌年度に繰り越すべき財源が増加したことにより、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前年度比で大幅に減少している。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年度に食肉センター事業特別会計（平成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年度廃止）で赤字が発生して以降、各会計で赤字は発生していない。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今後も、事業見直し等による歳出の抑制や受益者負担の適正化など、健全な財政運営及び事業経営を図る必要がある。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30631839</v>
      </c>
      <c r="BO4" s="358"/>
      <c r="BP4" s="358"/>
      <c r="BQ4" s="358"/>
      <c r="BR4" s="358"/>
      <c r="BS4" s="358"/>
      <c r="BT4" s="358"/>
      <c r="BU4" s="359"/>
      <c r="BV4" s="357">
        <v>32491507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2.5</v>
      </c>
      <c r="CU4" s="364"/>
      <c r="CV4" s="364"/>
      <c r="CW4" s="364"/>
      <c r="CX4" s="364"/>
      <c r="CY4" s="364"/>
      <c r="CZ4" s="364"/>
      <c r="DA4" s="365"/>
      <c r="DB4" s="363">
        <v>6.3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29673201</v>
      </c>
      <c r="BO5" s="395"/>
      <c r="BP5" s="395"/>
      <c r="BQ5" s="395"/>
      <c r="BR5" s="395"/>
      <c r="BS5" s="395"/>
      <c r="BT5" s="395"/>
      <c r="BU5" s="396"/>
      <c r="BV5" s="394">
        <v>31405574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95.9</v>
      </c>
      <c r="CU5" s="392"/>
      <c r="CV5" s="392"/>
      <c r="CW5" s="392"/>
      <c r="CX5" s="392"/>
      <c r="CY5" s="392"/>
      <c r="CZ5" s="392"/>
      <c r="DA5" s="393"/>
      <c r="DB5" s="391">
        <v>90.8</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958638</v>
      </c>
      <c r="BO6" s="395"/>
      <c r="BP6" s="395"/>
      <c r="BQ6" s="395"/>
      <c r="BR6" s="395"/>
      <c r="BS6" s="395"/>
      <c r="BT6" s="395"/>
      <c r="BU6" s="396"/>
      <c r="BV6" s="394">
        <v>1085933</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97</v>
      </c>
      <c r="CU6" s="432"/>
      <c r="CV6" s="432"/>
      <c r="CW6" s="432"/>
      <c r="CX6" s="432"/>
      <c r="CY6" s="432"/>
      <c r="CZ6" s="432"/>
      <c r="DA6" s="433"/>
      <c r="DB6" s="431">
        <v>94.9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599095</v>
      </c>
      <c r="BO7" s="395"/>
      <c r="BP7" s="395"/>
      <c r="BQ7" s="395"/>
      <c r="BR7" s="395"/>
      <c r="BS7" s="395"/>
      <c r="BT7" s="395"/>
      <c r="BU7" s="396"/>
      <c r="BV7" s="394">
        <v>162434</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14279494</v>
      </c>
      <c r="CU7" s="395"/>
      <c r="CV7" s="395"/>
      <c r="CW7" s="395"/>
      <c r="CX7" s="395"/>
      <c r="CY7" s="395"/>
      <c r="CZ7" s="395"/>
      <c r="DA7" s="396"/>
      <c r="DB7" s="394">
        <v>14767360</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108</v>
      </c>
      <c r="AV8" s="427"/>
      <c r="AW8" s="427"/>
      <c r="AX8" s="427"/>
      <c r="AY8" s="428" t="s">
        <v>112</v>
      </c>
      <c r="AZ8" s="429"/>
      <c r="BA8" s="429"/>
      <c r="BB8" s="429"/>
      <c r="BC8" s="429"/>
      <c r="BD8" s="429"/>
      <c r="BE8" s="429"/>
      <c r="BF8" s="429"/>
      <c r="BG8" s="429"/>
      <c r="BH8" s="429"/>
      <c r="BI8" s="429"/>
      <c r="BJ8" s="429"/>
      <c r="BK8" s="429"/>
      <c r="BL8" s="429"/>
      <c r="BM8" s="430"/>
      <c r="BN8" s="394">
        <v>359543</v>
      </c>
      <c r="BO8" s="395"/>
      <c r="BP8" s="395"/>
      <c r="BQ8" s="395"/>
      <c r="BR8" s="395"/>
      <c r="BS8" s="395"/>
      <c r="BT8" s="395"/>
      <c r="BU8" s="396"/>
      <c r="BV8" s="394">
        <v>923499</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0.38</v>
      </c>
      <c r="CU8" s="435"/>
      <c r="CV8" s="435"/>
      <c r="CW8" s="435"/>
      <c r="CX8" s="435"/>
      <c r="CY8" s="435"/>
      <c r="CZ8" s="435"/>
      <c r="DA8" s="436"/>
      <c r="DB8" s="434">
        <v>0.38</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43670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-563956</v>
      </c>
      <c r="BO9" s="395"/>
      <c r="BP9" s="395"/>
      <c r="BQ9" s="395"/>
      <c r="BR9" s="395"/>
      <c r="BS9" s="395"/>
      <c r="BT9" s="395"/>
      <c r="BU9" s="396"/>
      <c r="BV9" s="394">
        <v>473651</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17.2</v>
      </c>
      <c r="CU9" s="392"/>
      <c r="CV9" s="392"/>
      <c r="CW9" s="392"/>
      <c r="CX9" s="392"/>
      <c r="CY9" s="392"/>
      <c r="CZ9" s="392"/>
      <c r="DA9" s="393"/>
      <c r="DB9" s="391">
        <v>17.100000000000001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46221</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104328</v>
      </c>
      <c r="BO10" s="395"/>
      <c r="BP10" s="395"/>
      <c r="BQ10" s="395"/>
      <c r="BR10" s="395"/>
      <c r="BS10" s="395"/>
      <c r="BT10" s="395"/>
      <c r="BU10" s="396"/>
      <c r="BV10" s="394">
        <v>204092</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133</v>
      </c>
      <c r="DC11" s="435"/>
      <c r="DD11" s="435"/>
      <c r="DE11" s="435"/>
      <c r="DF11" s="435"/>
      <c r="DG11" s="435"/>
      <c r="DH11" s="435"/>
      <c r="DI11" s="436"/>
    </row>
    <row r="12" spans="1:119" ht="18.75" customHeight="1" x14ac:dyDescent="0.2">
      <c r="A12" s="175"/>
      <c r="B12" s="454" t="s">
        <v>134</v>
      </c>
      <c r="C12" s="455"/>
      <c r="D12" s="455"/>
      <c r="E12" s="455"/>
      <c r="F12" s="455"/>
      <c r="G12" s="455"/>
      <c r="H12" s="455"/>
      <c r="I12" s="455"/>
      <c r="J12" s="455"/>
      <c r="K12" s="456"/>
      <c r="L12" s="463" t="s">
        <v>135</v>
      </c>
      <c r="M12" s="464"/>
      <c r="N12" s="464"/>
      <c r="O12" s="464"/>
      <c r="P12" s="464"/>
      <c r="Q12" s="465"/>
      <c r="R12" s="466">
        <v>43554</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139</v>
      </c>
      <c r="AV12" s="427"/>
      <c r="AW12" s="427"/>
      <c r="AX12" s="427"/>
      <c r="AY12" s="428" t="s">
        <v>140</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141</v>
      </c>
      <c r="CE12" s="398"/>
      <c r="CF12" s="398"/>
      <c r="CG12" s="398"/>
      <c r="CH12" s="398"/>
      <c r="CI12" s="398"/>
      <c r="CJ12" s="398"/>
      <c r="CK12" s="398"/>
      <c r="CL12" s="398"/>
      <c r="CM12" s="398"/>
      <c r="CN12" s="398"/>
      <c r="CO12" s="398"/>
      <c r="CP12" s="398"/>
      <c r="CQ12" s="398"/>
      <c r="CR12" s="398"/>
      <c r="CS12" s="399"/>
      <c r="CT12" s="434" t="s">
        <v>142</v>
      </c>
      <c r="CU12" s="435"/>
      <c r="CV12" s="435"/>
      <c r="CW12" s="435"/>
      <c r="CX12" s="435"/>
      <c r="CY12" s="435"/>
      <c r="CZ12" s="435"/>
      <c r="DA12" s="436"/>
      <c r="DB12" s="434" t="s">
        <v>142</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143</v>
      </c>
      <c r="N13" s="486"/>
      <c r="O13" s="486"/>
      <c r="P13" s="486"/>
      <c r="Q13" s="487"/>
      <c r="R13" s="478">
        <v>42995</v>
      </c>
      <c r="S13" s="479"/>
      <c r="T13" s="479"/>
      <c r="U13" s="479"/>
      <c r="V13" s="480"/>
      <c r="W13" s="410" t="s">
        <v>144</v>
      </c>
      <c r="X13" s="411"/>
      <c r="Y13" s="411"/>
      <c r="Z13" s="411"/>
      <c r="AA13" s="411"/>
      <c r="AB13" s="401"/>
      <c r="AC13" s="445">
        <v>4025</v>
      </c>
      <c r="AD13" s="446"/>
      <c r="AE13" s="446"/>
      <c r="AF13" s="446"/>
      <c r="AG13" s="488"/>
      <c r="AH13" s="445">
        <v>4784</v>
      </c>
      <c r="AI13" s="446"/>
      <c r="AJ13" s="446"/>
      <c r="AK13" s="446"/>
      <c r="AL13" s="447"/>
      <c r="AM13" s="423" t="s">
        <v>145</v>
      </c>
      <c r="AN13" s="424"/>
      <c r="AO13" s="424"/>
      <c r="AP13" s="424"/>
      <c r="AQ13" s="424"/>
      <c r="AR13" s="424"/>
      <c r="AS13" s="424"/>
      <c r="AT13" s="425"/>
      <c r="AU13" s="426" t="s">
        <v>139</v>
      </c>
      <c r="AV13" s="427"/>
      <c r="AW13" s="427"/>
      <c r="AX13" s="427"/>
      <c r="AY13" s="428" t="s">
        <v>146</v>
      </c>
      <c r="AZ13" s="429"/>
      <c r="BA13" s="429"/>
      <c r="BB13" s="429"/>
      <c r="BC13" s="429"/>
      <c r="BD13" s="429"/>
      <c r="BE13" s="429"/>
      <c r="BF13" s="429"/>
      <c r="BG13" s="429"/>
      <c r="BH13" s="429"/>
      <c r="BI13" s="429"/>
      <c r="BJ13" s="429"/>
      <c r="BK13" s="429"/>
      <c r="BL13" s="429"/>
      <c r="BM13" s="430"/>
      <c r="BN13" s="394">
        <v>-459628</v>
      </c>
      <c r="BO13" s="395"/>
      <c r="BP13" s="395"/>
      <c r="BQ13" s="395"/>
      <c r="BR13" s="395"/>
      <c r="BS13" s="395"/>
      <c r="BT13" s="395"/>
      <c r="BU13" s="396"/>
      <c r="BV13" s="394">
        <v>677743</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11.8</v>
      </c>
      <c r="CU13" s="392"/>
      <c r="CV13" s="392"/>
      <c r="CW13" s="392"/>
      <c r="CX13" s="392"/>
      <c r="CY13" s="392"/>
      <c r="CZ13" s="392"/>
      <c r="DA13" s="393"/>
      <c r="DB13" s="391">
        <v>11.5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148</v>
      </c>
      <c r="M14" s="476"/>
      <c r="N14" s="476"/>
      <c r="O14" s="476"/>
      <c r="P14" s="476"/>
      <c r="Q14" s="477"/>
      <c r="R14" s="478">
        <v>44047</v>
      </c>
      <c r="S14" s="479"/>
      <c r="T14" s="479"/>
      <c r="U14" s="479"/>
      <c r="V14" s="480"/>
      <c r="W14" s="384"/>
      <c r="X14" s="385"/>
      <c r="Y14" s="385"/>
      <c r="Z14" s="385"/>
      <c r="AA14" s="385"/>
      <c r="AB14" s="374"/>
      <c r="AC14" s="481">
        <v>19.100000000000001</v>
      </c>
      <c r="AD14" s="482"/>
      <c r="AE14" s="482"/>
      <c r="AF14" s="482"/>
      <c r="AG14" s="483"/>
      <c r="AH14" s="481">
        <v>21.4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67</v>
      </c>
      <c r="CU14" s="493"/>
      <c r="CV14" s="493"/>
      <c r="CW14" s="493"/>
      <c r="CX14" s="493"/>
      <c r="CY14" s="493"/>
      <c r="CZ14" s="493"/>
      <c r="DA14" s="494"/>
      <c r="DB14" s="492">
        <v>77.3</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143</v>
      </c>
      <c r="N15" s="486"/>
      <c r="O15" s="486"/>
      <c r="P15" s="486"/>
      <c r="Q15" s="487"/>
      <c r="R15" s="478">
        <v>43527</v>
      </c>
      <c r="S15" s="479"/>
      <c r="T15" s="479"/>
      <c r="U15" s="479"/>
      <c r="V15" s="480"/>
      <c r="W15" s="410" t="s">
        <v>150</v>
      </c>
      <c r="X15" s="411"/>
      <c r="Y15" s="411"/>
      <c r="Z15" s="411"/>
      <c r="AA15" s="411"/>
      <c r="AB15" s="401"/>
      <c r="AC15" s="445">
        <v>4142</v>
      </c>
      <c r="AD15" s="446"/>
      <c r="AE15" s="446"/>
      <c r="AF15" s="446"/>
      <c r="AG15" s="488"/>
      <c r="AH15" s="445">
        <v>4320</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4990168</v>
      </c>
      <c r="BO15" s="358"/>
      <c r="BP15" s="358"/>
      <c r="BQ15" s="358"/>
      <c r="BR15" s="358"/>
      <c r="BS15" s="358"/>
      <c r="BT15" s="358"/>
      <c r="BU15" s="359"/>
      <c r="BV15" s="357">
        <v>4812814</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19.7</v>
      </c>
      <c r="AD16" s="482"/>
      <c r="AE16" s="482"/>
      <c r="AF16" s="482"/>
      <c r="AG16" s="483"/>
      <c r="AH16" s="481">
        <v>19.3</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12868524</v>
      </c>
      <c r="BO16" s="395"/>
      <c r="BP16" s="395"/>
      <c r="BQ16" s="395"/>
      <c r="BR16" s="395"/>
      <c r="BS16" s="395"/>
      <c r="BT16" s="395"/>
      <c r="BU16" s="396"/>
      <c r="BV16" s="394">
        <v>12922337</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12888</v>
      </c>
      <c r="AD17" s="446"/>
      <c r="AE17" s="446"/>
      <c r="AF17" s="446"/>
      <c r="AG17" s="488"/>
      <c r="AH17" s="445">
        <v>13240</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6230196</v>
      </c>
      <c r="BO17" s="395"/>
      <c r="BP17" s="395"/>
      <c r="BQ17" s="395"/>
      <c r="BR17" s="395"/>
      <c r="BS17" s="395"/>
      <c r="BT17" s="395"/>
      <c r="BU17" s="396"/>
      <c r="BV17" s="394">
        <v>6017329</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160</v>
      </c>
      <c r="C18" s="437"/>
      <c r="D18" s="437"/>
      <c r="E18" s="517"/>
      <c r="F18" s="517"/>
      <c r="G18" s="517"/>
      <c r="H18" s="517"/>
      <c r="I18" s="517"/>
      <c r="J18" s="517"/>
      <c r="K18" s="517"/>
      <c r="L18" s="518">
        <v>562.95000000000005</v>
      </c>
      <c r="M18" s="518"/>
      <c r="N18" s="518"/>
      <c r="O18" s="518"/>
      <c r="P18" s="518"/>
      <c r="Q18" s="518"/>
      <c r="R18" s="519"/>
      <c r="S18" s="519"/>
      <c r="T18" s="519"/>
      <c r="U18" s="519"/>
      <c r="V18" s="520"/>
      <c r="W18" s="412"/>
      <c r="X18" s="413"/>
      <c r="Y18" s="413"/>
      <c r="Z18" s="413"/>
      <c r="AA18" s="413"/>
      <c r="AB18" s="404"/>
      <c r="AC18" s="521">
        <v>61.2</v>
      </c>
      <c r="AD18" s="522"/>
      <c r="AE18" s="522"/>
      <c r="AF18" s="522"/>
      <c r="AG18" s="523"/>
      <c r="AH18" s="521">
        <v>59.3</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13864787</v>
      </c>
      <c r="BO18" s="395"/>
      <c r="BP18" s="395"/>
      <c r="BQ18" s="395"/>
      <c r="BR18" s="395"/>
      <c r="BS18" s="395"/>
      <c r="BT18" s="395"/>
      <c r="BU18" s="396"/>
      <c r="BV18" s="394">
        <v>13690056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162</v>
      </c>
      <c r="C19" s="437"/>
      <c r="D19" s="437"/>
      <c r="E19" s="517"/>
      <c r="F19" s="517"/>
      <c r="G19" s="517"/>
      <c r="H19" s="517"/>
      <c r="I19" s="517"/>
      <c r="J19" s="517"/>
      <c r="K19" s="517"/>
      <c r="L19" s="525">
        <v>78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18788919</v>
      </c>
      <c r="BO19" s="395"/>
      <c r="BP19" s="395"/>
      <c r="BQ19" s="395"/>
      <c r="BR19" s="395"/>
      <c r="BS19" s="395"/>
      <c r="BT19" s="395"/>
      <c r="BU19" s="396"/>
      <c r="BV19" s="394">
        <v>18947090</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164</v>
      </c>
      <c r="C20" s="437"/>
      <c r="D20" s="437"/>
      <c r="E20" s="517"/>
      <c r="F20" s="517"/>
      <c r="G20" s="517"/>
      <c r="H20" s="517"/>
      <c r="I20" s="517"/>
      <c r="J20" s="517"/>
      <c r="K20" s="517"/>
      <c r="L20" s="525">
        <v>19162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26876645</v>
      </c>
      <c r="BO22" s="358"/>
      <c r="BP22" s="358"/>
      <c r="BQ22" s="358"/>
      <c r="BR22" s="358"/>
      <c r="BS22" s="358"/>
      <c r="BT22" s="358"/>
      <c r="BU22" s="359"/>
      <c r="BV22" s="357">
        <v>28674878</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23385113</v>
      </c>
      <c r="BO23" s="395"/>
      <c r="BP23" s="395"/>
      <c r="BQ23" s="395"/>
      <c r="BR23" s="395"/>
      <c r="BS23" s="395"/>
      <c r="BT23" s="395"/>
      <c r="BU23" s="396"/>
      <c r="BV23" s="394">
        <v>24693928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7880</v>
      </c>
      <c r="R24" s="446"/>
      <c r="S24" s="446"/>
      <c r="T24" s="446"/>
      <c r="U24" s="446"/>
      <c r="V24" s="488"/>
      <c r="W24" s="540"/>
      <c r="X24" s="541"/>
      <c r="Y24" s="542"/>
      <c r="Z24" s="444" t="s">
        <v>175</v>
      </c>
      <c r="AA24" s="424"/>
      <c r="AB24" s="424"/>
      <c r="AC24" s="424"/>
      <c r="AD24" s="424"/>
      <c r="AE24" s="424"/>
      <c r="AF24" s="424"/>
      <c r="AG24" s="425"/>
      <c r="AH24" s="445">
        <v>388</v>
      </c>
      <c r="AI24" s="446"/>
      <c r="AJ24" s="446"/>
      <c r="AK24" s="446"/>
      <c r="AL24" s="488"/>
      <c r="AM24" s="445">
        <v>1194652</v>
      </c>
      <c r="AN24" s="446"/>
      <c r="AO24" s="446"/>
      <c r="AP24" s="446"/>
      <c r="AQ24" s="446"/>
      <c r="AR24" s="488"/>
      <c r="AS24" s="445">
        <v>3079</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18813772</v>
      </c>
      <c r="BO24" s="395"/>
      <c r="BP24" s="395"/>
      <c r="BQ24" s="395"/>
      <c r="BR24" s="395"/>
      <c r="BS24" s="395"/>
      <c r="BT24" s="395"/>
      <c r="BU24" s="396"/>
      <c r="BV24" s="394">
        <v>19945235</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1</v>
      </c>
      <c r="M25" s="446"/>
      <c r="N25" s="446"/>
      <c r="O25" s="446"/>
      <c r="P25" s="488"/>
      <c r="Q25" s="445">
        <v>6290</v>
      </c>
      <c r="R25" s="446"/>
      <c r="S25" s="446"/>
      <c r="T25" s="446"/>
      <c r="U25" s="446"/>
      <c r="V25" s="488"/>
      <c r="W25" s="540"/>
      <c r="X25" s="541"/>
      <c r="Y25" s="542"/>
      <c r="Z25" s="444" t="s">
        <v>178</v>
      </c>
      <c r="AA25" s="424"/>
      <c r="AB25" s="424"/>
      <c r="AC25" s="424"/>
      <c r="AD25" s="424"/>
      <c r="AE25" s="424"/>
      <c r="AF25" s="424"/>
      <c r="AG25" s="425"/>
      <c r="AH25" s="445" t="s">
        <v>179</v>
      </c>
      <c r="AI25" s="446"/>
      <c r="AJ25" s="446"/>
      <c r="AK25" s="446"/>
      <c r="AL25" s="488"/>
      <c r="AM25" s="445" t="s">
        <v>142</v>
      </c>
      <c r="AN25" s="446"/>
      <c r="AO25" s="446"/>
      <c r="AP25" s="446"/>
      <c r="AQ25" s="446"/>
      <c r="AR25" s="488"/>
      <c r="AS25" s="445" t="s">
        <v>132</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685386</v>
      </c>
      <c r="BO25" s="358"/>
      <c r="BP25" s="358"/>
      <c r="BQ25" s="358"/>
      <c r="BR25" s="358"/>
      <c r="BS25" s="358"/>
      <c r="BT25" s="358"/>
      <c r="BU25" s="359"/>
      <c r="BV25" s="357">
        <v>463943</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181</v>
      </c>
      <c r="F26" s="424"/>
      <c r="G26" s="424"/>
      <c r="H26" s="424"/>
      <c r="I26" s="424"/>
      <c r="J26" s="424"/>
      <c r="K26" s="425"/>
      <c r="L26" s="445">
        <v>1</v>
      </c>
      <c r="M26" s="446"/>
      <c r="N26" s="446"/>
      <c r="O26" s="446"/>
      <c r="P26" s="488"/>
      <c r="Q26" s="445">
        <v>5670</v>
      </c>
      <c r="R26" s="446"/>
      <c r="S26" s="446"/>
      <c r="T26" s="446"/>
      <c r="U26" s="446"/>
      <c r="V26" s="488"/>
      <c r="W26" s="540"/>
      <c r="X26" s="541"/>
      <c r="Y26" s="542"/>
      <c r="Z26" s="444" t="s">
        <v>182</v>
      </c>
      <c r="AA26" s="546"/>
      <c r="AB26" s="546"/>
      <c r="AC26" s="546"/>
      <c r="AD26" s="546"/>
      <c r="AE26" s="546"/>
      <c r="AF26" s="546"/>
      <c r="AG26" s="547"/>
      <c r="AH26" s="445">
        <v>31</v>
      </c>
      <c r="AI26" s="446"/>
      <c r="AJ26" s="446"/>
      <c r="AK26" s="446"/>
      <c r="AL26" s="488"/>
      <c r="AM26" s="445">
        <v>113925</v>
      </c>
      <c r="AN26" s="446"/>
      <c r="AO26" s="446"/>
      <c r="AP26" s="446"/>
      <c r="AQ26" s="446"/>
      <c r="AR26" s="488"/>
      <c r="AS26" s="445">
        <v>3675</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179</v>
      </c>
      <c r="BO26" s="395"/>
      <c r="BP26" s="395"/>
      <c r="BQ26" s="395"/>
      <c r="BR26" s="395"/>
      <c r="BS26" s="395"/>
      <c r="BT26" s="395"/>
      <c r="BU26" s="396"/>
      <c r="BV26" s="394" t="s">
        <v>132</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3690</v>
      </c>
      <c r="R27" s="446"/>
      <c r="S27" s="446"/>
      <c r="T27" s="446"/>
      <c r="U27" s="446"/>
      <c r="V27" s="488"/>
      <c r="W27" s="540"/>
      <c r="X27" s="541"/>
      <c r="Y27" s="542"/>
      <c r="Z27" s="444" t="s">
        <v>185</v>
      </c>
      <c r="AA27" s="424"/>
      <c r="AB27" s="424"/>
      <c r="AC27" s="424"/>
      <c r="AD27" s="424"/>
      <c r="AE27" s="424"/>
      <c r="AF27" s="424"/>
      <c r="AG27" s="425"/>
      <c r="AH27" s="445">
        <v>6</v>
      </c>
      <c r="AI27" s="446"/>
      <c r="AJ27" s="446"/>
      <c r="AK27" s="446"/>
      <c r="AL27" s="488"/>
      <c r="AM27" s="445">
        <v>22694</v>
      </c>
      <c r="AN27" s="446"/>
      <c r="AO27" s="446"/>
      <c r="AP27" s="446"/>
      <c r="AQ27" s="446"/>
      <c r="AR27" s="488"/>
      <c r="AS27" s="445">
        <v>3782</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774385</v>
      </c>
      <c r="BO27" s="514"/>
      <c r="BP27" s="514"/>
      <c r="BQ27" s="514"/>
      <c r="BR27" s="514"/>
      <c r="BS27" s="514"/>
      <c r="BT27" s="514"/>
      <c r="BU27" s="515"/>
      <c r="BV27" s="513">
        <v>773415</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187</v>
      </c>
      <c r="F28" s="424"/>
      <c r="G28" s="424"/>
      <c r="H28" s="424"/>
      <c r="I28" s="424"/>
      <c r="J28" s="424"/>
      <c r="K28" s="425"/>
      <c r="L28" s="445">
        <v>1</v>
      </c>
      <c r="M28" s="446"/>
      <c r="N28" s="446"/>
      <c r="O28" s="446"/>
      <c r="P28" s="488"/>
      <c r="Q28" s="445">
        <v>3260</v>
      </c>
      <c r="R28" s="446"/>
      <c r="S28" s="446"/>
      <c r="T28" s="446"/>
      <c r="U28" s="446"/>
      <c r="V28" s="488"/>
      <c r="W28" s="540"/>
      <c r="X28" s="541"/>
      <c r="Y28" s="542"/>
      <c r="Z28" s="444" t="s">
        <v>188</v>
      </c>
      <c r="AA28" s="424"/>
      <c r="AB28" s="424"/>
      <c r="AC28" s="424"/>
      <c r="AD28" s="424"/>
      <c r="AE28" s="424"/>
      <c r="AF28" s="424"/>
      <c r="AG28" s="425"/>
      <c r="AH28" s="445" t="s">
        <v>132</v>
      </c>
      <c r="AI28" s="446"/>
      <c r="AJ28" s="446"/>
      <c r="AK28" s="446"/>
      <c r="AL28" s="488"/>
      <c r="AM28" s="445" t="s">
        <v>132</v>
      </c>
      <c r="AN28" s="446"/>
      <c r="AO28" s="446"/>
      <c r="AP28" s="446"/>
      <c r="AQ28" s="446"/>
      <c r="AR28" s="488"/>
      <c r="AS28" s="445" t="s">
        <v>142</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1392971</v>
      </c>
      <c r="BO28" s="358"/>
      <c r="BP28" s="358"/>
      <c r="BQ28" s="358"/>
      <c r="BR28" s="358"/>
      <c r="BS28" s="358"/>
      <c r="BT28" s="358"/>
      <c r="BU28" s="359"/>
      <c r="BV28" s="357">
        <v>1288643</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17</v>
      </c>
      <c r="M29" s="446"/>
      <c r="N29" s="446"/>
      <c r="O29" s="446"/>
      <c r="P29" s="488"/>
      <c r="Q29" s="445">
        <v>3130</v>
      </c>
      <c r="R29" s="446"/>
      <c r="S29" s="446"/>
      <c r="T29" s="446"/>
      <c r="U29" s="446"/>
      <c r="V29" s="488"/>
      <c r="W29" s="543"/>
      <c r="X29" s="544"/>
      <c r="Y29" s="545"/>
      <c r="Z29" s="444" t="s">
        <v>191</v>
      </c>
      <c r="AA29" s="424"/>
      <c r="AB29" s="424"/>
      <c r="AC29" s="424"/>
      <c r="AD29" s="424"/>
      <c r="AE29" s="424"/>
      <c r="AF29" s="424"/>
      <c r="AG29" s="425"/>
      <c r="AH29" s="445">
        <v>394</v>
      </c>
      <c r="AI29" s="446"/>
      <c r="AJ29" s="446"/>
      <c r="AK29" s="446"/>
      <c r="AL29" s="488"/>
      <c r="AM29" s="445">
        <v>1217346</v>
      </c>
      <c r="AN29" s="446"/>
      <c r="AO29" s="446"/>
      <c r="AP29" s="446"/>
      <c r="AQ29" s="446"/>
      <c r="AR29" s="488"/>
      <c r="AS29" s="445">
        <v>3090</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733499</v>
      </c>
      <c r="BO29" s="395"/>
      <c r="BP29" s="395"/>
      <c r="BQ29" s="395"/>
      <c r="BR29" s="395"/>
      <c r="BS29" s="395"/>
      <c r="BT29" s="395"/>
      <c r="BU29" s="396"/>
      <c r="BV29" s="394">
        <v>733495</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97.5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4961584</v>
      </c>
      <c r="BO30" s="514"/>
      <c r="BP30" s="514"/>
      <c r="BQ30" s="514"/>
      <c r="BR30" s="514"/>
      <c r="BS30" s="514"/>
      <c r="BT30" s="514"/>
      <c r="BU30" s="515"/>
      <c r="BV30" s="513">
        <v>4504992</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202</v>
      </c>
      <c r="V33" s="418"/>
      <c r="W33" s="383" t="s">
        <v>203</v>
      </c>
      <c r="X33" s="383"/>
      <c r="Y33" s="383"/>
      <c r="Z33" s="383"/>
      <c r="AA33" s="383"/>
      <c r="AB33" s="383"/>
      <c r="AC33" s="383"/>
      <c r="AD33" s="383"/>
      <c r="AE33" s="383"/>
      <c r="AF33" s="383"/>
      <c r="AG33" s="383"/>
      <c r="AH33" s="383"/>
      <c r="AI33" s="383"/>
      <c r="AJ33" s="383"/>
      <c r="AK33" s="383"/>
      <c r="AL33" s="200"/>
      <c r="AM33" s="418" t="s">
        <v>202</v>
      </c>
      <c r="AN33" s="418"/>
      <c r="AO33" s="383" t="s">
        <v>204</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8" t="s">
        <v>205</v>
      </c>
      <c r="BX33" s="418"/>
      <c r="BY33" s="383" t="s">
        <v>207</v>
      </c>
      <c r="BZ33" s="383"/>
      <c r="CA33" s="383"/>
      <c r="CB33" s="383"/>
      <c r="CC33" s="383"/>
      <c r="CD33" s="383"/>
      <c r="CE33" s="383"/>
      <c r="CF33" s="383"/>
      <c r="CG33" s="383"/>
      <c r="CH33" s="383"/>
      <c r="CI33" s="383"/>
      <c r="CJ33" s="383"/>
      <c r="CK33" s="383"/>
      <c r="CL33" s="383"/>
      <c r="CM33" s="383"/>
      <c r="CN33" s="200"/>
      <c r="CO33" s="418" t="s">
        <v>200</v>
      </c>
      <c r="CP33" s="418"/>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小林市国民健康保険事業特別会計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小林市水道事業会計</v>
      </c>
      <c r="AP34" s="585"/>
      <c r="AQ34" s="585"/>
      <c r="AR34" s="585"/>
      <c r="AS34" s="585"/>
      <c r="AT34" s="585"/>
      <c r="AU34" s="585"/>
      <c r="AV34" s="585"/>
      <c r="AW34" s="585"/>
      <c r="AX34" s="585"/>
      <c r="AY34" s="585"/>
      <c r="AZ34" s="585"/>
      <c r="BA34" s="585"/>
      <c r="BB34" s="585"/>
      <c r="BC34" s="585"/>
      <c r="BD34" s="175"/>
      <c r="BE34" s="584">
        <f>IF(BG34="","",MAX(C34:D43,U34:V43,AM34:AN43)+1)</f>
        <v>11</v>
      </c>
      <c r="BF34" s="584"/>
      <c r="BG34" s="585" t="str">
        <f>IF('各会計、関係団体の財政状況及び健全化判断比率'!B35="","",'各会計、関係団体の財政状況及び健全化判断比率'!B35)</f>
        <v>小林市農業集落排水事業特別会計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西諸広域行政事務組合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ハーメックのじり</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小林市物品購入特別会計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小林市介護保険事業特別会計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小林市病院事業会計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宮崎県市町村総合事務組合　一般会計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のじりアグリサービス</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f>IF(E36="","",C35+1)</f>
        <v>3</v>
      </c>
      <c r="D36" s="584"/>
      <c r="E36" s="585" t="str">
        <f>IF('各会計、関係団体の財政状況及び健全化判断比率'!B9="","",'各会計、関係団体の財政状況及び健全化判断比率'!B9)</f>
        <v>西諸地区いじめ問題対策専門家委員会特別会計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西諸地域介護認定審査事業特別会計</v>
      </c>
      <c r="X36" s="585"/>
      <c r="Y36" s="585"/>
      <c r="Z36" s="585"/>
      <c r="AA36" s="585"/>
      <c r="AB36" s="585"/>
      <c r="AC36" s="585"/>
      <c r="AD36" s="585"/>
      <c r="AE36" s="585"/>
      <c r="AF36" s="585"/>
      <c r="AG36" s="585"/>
      <c r="AH36" s="585"/>
      <c r="AI36" s="585"/>
      <c r="AJ36" s="585"/>
      <c r="AK36" s="585"/>
      <c r="AL36" s="175"/>
      <c r="AM36" s="584">
        <f t="shared" si="0"/>
        <v>10</v>
      </c>
      <c r="AN36" s="584"/>
      <c r="AO36" s="585" t="str">
        <f>IF('各会計、関係団体の財政状況及び健全化判断比率'!B34="","",'各会計、関係団体の財政状況及び健全化判断比率'!B34)</f>
        <v>小林市下水道事業会計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宮崎県市町村総合事務組合　自治会館管理運営特別会計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のじり農産加工センター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小林市後期高齢者医療事業特別会計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宮崎県後期高齢者医療広域連合　一般会計</v>
      </c>
      <c r="BZ37" s="585"/>
      <c r="CA37" s="585"/>
      <c r="CB37" s="585"/>
      <c r="CC37" s="585"/>
      <c r="CD37" s="585"/>
      <c r="CE37" s="585"/>
      <c r="CF37" s="585"/>
      <c r="CG37" s="585"/>
      <c r="CH37" s="585"/>
      <c r="CI37" s="585"/>
      <c r="CJ37" s="585"/>
      <c r="CK37" s="585"/>
      <c r="CL37" s="585"/>
      <c r="CM37" s="585"/>
      <c r="CN37" s="175"/>
      <c r="CO37" s="584">
        <f t="shared" si="3"/>
        <v>21</v>
      </c>
      <c r="CP37" s="584"/>
      <c r="CQ37" s="585" t="str">
        <f>IF('各会計、関係団体の財政状況及び健全化判断比率'!BS10="","",'各会計、関係団体の財政状況及び健全化判断比率'!BS10)</f>
        <v>小林まちづくり</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宮崎県後期高齢者医療広域連合　後期高齢者医療特別会計</v>
      </c>
      <c r="BZ38" s="585"/>
      <c r="CA38" s="585"/>
      <c r="CB38" s="585"/>
      <c r="CC38" s="585"/>
      <c r="CD38" s="585"/>
      <c r="CE38" s="585"/>
      <c r="CF38" s="585"/>
      <c r="CG38" s="585"/>
      <c r="CH38" s="585"/>
      <c r="CI38" s="585"/>
      <c r="CJ38" s="585"/>
      <c r="CK38" s="585"/>
      <c r="CL38" s="585"/>
      <c r="CM38" s="585"/>
      <c r="CN38" s="175"/>
      <c r="CO38" s="584">
        <f t="shared" si="3"/>
        <v>22</v>
      </c>
      <c r="CP38" s="584"/>
      <c r="CQ38" s="585" t="str">
        <f>IF('各会計、関係団体の財政状況及び健全化判断比率'!BS11="","",'各会計、関係団体の財政状況及び健全化判断比率'!BS11)</f>
        <v>グリーンシティこばやし</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宮崎県市町村総合事務組合　市町村交通災害共済事業特別会計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3o1m2/dLiL3/LwCq6WHPJ1UhAXrn7oZH0QDbt9yra5Q+s0j3+6458ASgJfy9fyoSgJWGj0NyS3tt0flhZx9Q==" saltValue="qbhuJoB5vpr0Ovgy0y/b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6" t="s">
        <v>571</v>
      </c>
      <c r="D34" s="1136"/>
      <c r="E34" s="1137"/>
      <c r="F34" s="32">
        <v>4.0999999999999996</v>
      </c>
      <c r="G34" s="33">
        <v>4.17</v>
      </c>
      <c r="H34" s="33">
        <v>4.12</v>
      </c>
      <c r="I34" s="33">
        <v>3.91</v>
      </c>
      <c r="J34" s="34">
        <v>3.36</v>
      </c>
      <c r="K34" s="22"/>
      <c r="L34" s="22"/>
      <c r="M34" s="22"/>
      <c r="N34" s="22"/>
      <c r="O34" s="22"/>
      <c r="P34" s="22"/>
    </row>
    <row r="35" spans="1:16" ht="39" customHeight="1" x14ac:dyDescent="0.2">
      <c r="A35" s="22"/>
      <c r="B35" s="35"/>
      <c r="C35" s="1132" t="s">
        <v>572</v>
      </c>
      <c r="D35" s="1132"/>
      <c r="E35" s="1133"/>
      <c r="F35" s="36">
        <v>3.68</v>
      </c>
      <c r="G35" s="37">
        <v>3.13</v>
      </c>
      <c r="H35" s="37">
        <v>3.06</v>
      </c>
      <c r="I35" s="37">
        <v>6.25</v>
      </c>
      <c r="J35" s="38">
        <v>2.5099999999999998</v>
      </c>
      <c r="K35" s="22"/>
      <c r="L35" s="22"/>
      <c r="M35" s="22"/>
      <c r="N35" s="22"/>
      <c r="O35" s="22"/>
      <c r="P35" s="22"/>
    </row>
    <row r="36" spans="1:16" ht="39" customHeight="1" x14ac:dyDescent="0.2">
      <c r="A36" s="22"/>
      <c r="B36" s="35"/>
      <c r="C36" s="1132" t="s">
        <v>573</v>
      </c>
      <c r="D36" s="1132"/>
      <c r="E36" s="1133"/>
      <c r="F36" s="36">
        <v>1.35</v>
      </c>
      <c r="G36" s="37">
        <v>1.67</v>
      </c>
      <c r="H36" s="37">
        <v>2.37</v>
      </c>
      <c r="I36" s="37">
        <v>2.0099999999999998</v>
      </c>
      <c r="J36" s="38">
        <v>1.74</v>
      </c>
      <c r="K36" s="22"/>
      <c r="L36" s="22"/>
      <c r="M36" s="22"/>
      <c r="N36" s="22"/>
      <c r="O36" s="22"/>
      <c r="P36" s="22"/>
    </row>
    <row r="37" spans="1:16" ht="39" customHeight="1" x14ac:dyDescent="0.2">
      <c r="A37" s="22"/>
      <c r="B37" s="35"/>
      <c r="C37" s="1132" t="s">
        <v>574</v>
      </c>
      <c r="D37" s="1132"/>
      <c r="E37" s="1133"/>
      <c r="F37" s="36">
        <v>1.47</v>
      </c>
      <c r="G37" s="37">
        <v>1.69</v>
      </c>
      <c r="H37" s="37">
        <v>1.25</v>
      </c>
      <c r="I37" s="37">
        <v>1.03</v>
      </c>
      <c r="J37" s="38">
        <v>1.44</v>
      </c>
      <c r="K37" s="22"/>
      <c r="L37" s="22"/>
      <c r="M37" s="22"/>
      <c r="N37" s="22"/>
      <c r="O37" s="22"/>
      <c r="P37" s="22"/>
    </row>
    <row r="38" spans="1:16" ht="39" customHeight="1" x14ac:dyDescent="0.2">
      <c r="A38" s="22"/>
      <c r="B38" s="35"/>
      <c r="C38" s="1132" t="s">
        <v>575</v>
      </c>
      <c r="D38" s="1132"/>
      <c r="E38" s="1133"/>
      <c r="F38" s="36">
        <v>1.59</v>
      </c>
      <c r="G38" s="37">
        <v>1.24</v>
      </c>
      <c r="H38" s="37">
        <v>0.8</v>
      </c>
      <c r="I38" s="37">
        <v>1.1499999999999999</v>
      </c>
      <c r="J38" s="38">
        <v>1.4</v>
      </c>
      <c r="K38" s="22"/>
      <c r="L38" s="22"/>
      <c r="M38" s="22"/>
      <c r="N38" s="22"/>
      <c r="O38" s="22"/>
      <c r="P38" s="22"/>
    </row>
    <row r="39" spans="1:16" ht="39" customHeight="1" x14ac:dyDescent="0.2">
      <c r="A39" s="22"/>
      <c r="B39" s="35"/>
      <c r="C39" s="1132" t="s">
        <v>576</v>
      </c>
      <c r="D39" s="1132"/>
      <c r="E39" s="1133"/>
      <c r="F39" s="36" t="s">
        <v>523</v>
      </c>
      <c r="G39" s="37" t="s">
        <v>523</v>
      </c>
      <c r="H39" s="37">
        <v>0.46</v>
      </c>
      <c r="I39" s="37">
        <v>0.79</v>
      </c>
      <c r="J39" s="38">
        <v>0.77</v>
      </c>
      <c r="K39" s="22"/>
      <c r="L39" s="22"/>
      <c r="M39" s="22"/>
      <c r="N39" s="22"/>
      <c r="O39" s="22"/>
      <c r="P39" s="22"/>
    </row>
    <row r="40" spans="1:16" ht="39" customHeight="1" x14ac:dyDescent="0.2">
      <c r="A40" s="22"/>
      <c r="B40" s="35"/>
      <c r="C40" s="1132" t="s">
        <v>577</v>
      </c>
      <c r="D40" s="1132"/>
      <c r="E40" s="1133"/>
      <c r="F40" s="36">
        <v>7.0000000000000007E-2</v>
      </c>
      <c r="G40" s="37">
        <v>0.08</v>
      </c>
      <c r="H40" s="37">
        <v>0.1</v>
      </c>
      <c r="I40" s="37">
        <v>0.12</v>
      </c>
      <c r="J40" s="38">
        <v>0.15</v>
      </c>
      <c r="K40" s="22"/>
      <c r="L40" s="22"/>
      <c r="M40" s="22"/>
      <c r="N40" s="22"/>
      <c r="O40" s="22"/>
      <c r="P40" s="22"/>
    </row>
    <row r="41" spans="1:16" ht="39" customHeight="1" x14ac:dyDescent="0.2">
      <c r="A41" s="22"/>
      <c r="B41" s="35"/>
      <c r="C41" s="1132" t="s">
        <v>578</v>
      </c>
      <c r="D41" s="1132"/>
      <c r="E41" s="1133"/>
      <c r="F41" s="36">
        <v>0.03</v>
      </c>
      <c r="G41" s="37">
        <v>0.03</v>
      </c>
      <c r="H41" s="37">
        <v>0.02</v>
      </c>
      <c r="I41" s="37">
        <v>0.02</v>
      </c>
      <c r="J41" s="38">
        <v>0.03</v>
      </c>
      <c r="K41" s="22"/>
      <c r="L41" s="22"/>
      <c r="M41" s="22"/>
      <c r="N41" s="22"/>
      <c r="O41" s="22"/>
      <c r="P41" s="22"/>
    </row>
    <row r="42" spans="1:16" ht="39" customHeight="1" x14ac:dyDescent="0.2">
      <c r="A42" s="22"/>
      <c r="B42" s="39"/>
      <c r="C42" s="1132" t="s">
        <v>579</v>
      </c>
      <c r="D42" s="1132"/>
      <c r="E42" s="1133"/>
      <c r="F42" s="36" t="s">
        <v>523</v>
      </c>
      <c r="G42" s="37" t="s">
        <v>523</v>
      </c>
      <c r="H42" s="37" t="s">
        <v>523</v>
      </c>
      <c r="I42" s="37" t="s">
        <v>523</v>
      </c>
      <c r="J42" s="38" t="s">
        <v>523</v>
      </c>
      <c r="K42" s="22"/>
      <c r="L42" s="22"/>
      <c r="M42" s="22"/>
      <c r="N42" s="22"/>
      <c r="O42" s="22"/>
      <c r="P42" s="22"/>
    </row>
    <row r="43" spans="1:16" ht="39" customHeight="1" thickBot="1" x14ac:dyDescent="0.25">
      <c r="A43" s="22"/>
      <c r="B43" s="40"/>
      <c r="C43" s="1134" t="s">
        <v>580</v>
      </c>
      <c r="D43" s="1134"/>
      <c r="E43" s="1135"/>
      <c r="F43" s="41">
        <v>0.08</v>
      </c>
      <c r="G43" s="42">
        <v>0.06</v>
      </c>
      <c r="H43" s="42">
        <v>0.01</v>
      </c>
      <c r="I43" s="42">
        <v>0.01</v>
      </c>
      <c r="J43" s="43">
        <v>0.02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0G4kTAr5HNUMDZ/I8llyqH1sgC2CnM8kxvs7B+8IUKGMherR3kd8pJDfk8uoiDxk9I+Lm5KUitvSZstGUHDgQ==" saltValue="RLC562JoXNT9CX+/hS38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3180</v>
      </c>
      <c r="L45" s="58">
        <v>3226</v>
      </c>
      <c r="M45" s="58">
        <v>3285</v>
      </c>
      <c r="N45" s="58">
        <v>3269</v>
      </c>
      <c r="O45" s="59">
        <v>3265</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523</v>
      </c>
      <c r="L46" s="62" t="s">
        <v>523</v>
      </c>
      <c r="M46" s="62" t="s">
        <v>523</v>
      </c>
      <c r="N46" s="62" t="s">
        <v>523</v>
      </c>
      <c r="O46" s="63" t="s">
        <v>523</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523</v>
      </c>
      <c r="L47" s="62" t="s">
        <v>523</v>
      </c>
      <c r="M47" s="62" t="s">
        <v>523</v>
      </c>
      <c r="N47" s="62" t="s">
        <v>523</v>
      </c>
      <c r="O47" s="63" t="s">
        <v>523</v>
      </c>
      <c r="P47" s="46"/>
      <c r="Q47" s="46"/>
      <c r="R47" s="46"/>
      <c r="S47" s="46"/>
      <c r="T47" s="46"/>
      <c r="U47" s="46"/>
    </row>
    <row r="48" spans="1:21" ht="30.75" customHeight="1" x14ac:dyDescent="0.2">
      <c r="A48" s="46"/>
      <c r="B48" s="1140"/>
      <c r="C48" s="1141"/>
      <c r="D48" s="60"/>
      <c r="E48" s="1146" t="s">
        <v>15</v>
      </c>
      <c r="F48" s="1146"/>
      <c r="G48" s="1146"/>
      <c r="H48" s="1146"/>
      <c r="I48" s="1146"/>
      <c r="J48" s="1147"/>
      <c r="K48" s="61">
        <v>640</v>
      </c>
      <c r="L48" s="62">
        <v>636</v>
      </c>
      <c r="M48" s="62">
        <v>618</v>
      </c>
      <c r="N48" s="62">
        <v>621</v>
      </c>
      <c r="O48" s="63">
        <v>612</v>
      </c>
      <c r="P48" s="46"/>
      <c r="Q48" s="46"/>
      <c r="R48" s="46"/>
      <c r="S48" s="46"/>
      <c r="T48" s="46"/>
      <c r="U48" s="46"/>
    </row>
    <row r="49" spans="1:21" ht="30.75" customHeight="1" x14ac:dyDescent="0.2">
      <c r="A49" s="46"/>
      <c r="B49" s="1140"/>
      <c r="C49" s="1141"/>
      <c r="D49" s="60"/>
      <c r="E49" s="1146" t="s">
        <v>16</v>
      </c>
      <c r="F49" s="1146"/>
      <c r="G49" s="1146"/>
      <c r="H49" s="1146"/>
      <c r="I49" s="1146"/>
      <c r="J49" s="1147"/>
      <c r="K49" s="61">
        <v>47</v>
      </c>
      <c r="L49" s="62">
        <v>47</v>
      </c>
      <c r="M49" s="62">
        <v>47</v>
      </c>
      <c r="N49" s="62">
        <v>43</v>
      </c>
      <c r="O49" s="63">
        <v>40</v>
      </c>
      <c r="P49" s="46"/>
      <c r="Q49" s="46"/>
      <c r="R49" s="46"/>
      <c r="S49" s="46"/>
      <c r="T49" s="46"/>
      <c r="U49" s="46"/>
    </row>
    <row r="50" spans="1:21" ht="30.75" customHeight="1" x14ac:dyDescent="0.2">
      <c r="A50" s="46"/>
      <c r="B50" s="1140"/>
      <c r="C50" s="1141"/>
      <c r="D50" s="60"/>
      <c r="E50" s="1146" t="s">
        <v>17</v>
      </c>
      <c r="F50" s="1146"/>
      <c r="G50" s="1146"/>
      <c r="H50" s="1146"/>
      <c r="I50" s="1146"/>
      <c r="J50" s="1147"/>
      <c r="K50" s="61">
        <v>3</v>
      </c>
      <c r="L50" s="62">
        <v>1</v>
      </c>
      <c r="M50" s="62">
        <v>5</v>
      </c>
      <c r="N50" s="62">
        <v>5</v>
      </c>
      <c r="O50" s="63">
        <v>5</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523</v>
      </c>
      <c r="L51" s="62" t="s">
        <v>523</v>
      </c>
      <c r="M51" s="62" t="s">
        <v>523</v>
      </c>
      <c r="N51" s="62" t="s">
        <v>523</v>
      </c>
      <c r="O51" s="63" t="s">
        <v>523</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2607</v>
      </c>
      <c r="L52" s="62">
        <v>2466</v>
      </c>
      <c r="M52" s="62">
        <v>2757</v>
      </c>
      <c r="N52" s="62">
        <v>2374</v>
      </c>
      <c r="O52" s="63">
        <v>2300</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1263</v>
      </c>
      <c r="L53" s="67">
        <v>1444</v>
      </c>
      <c r="M53" s="67">
        <v>1198</v>
      </c>
      <c r="N53" s="67">
        <v>1564</v>
      </c>
      <c r="O53" s="68">
        <v>1622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5">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604</v>
      </c>
      <c r="L58" s="82" t="s">
        <v>604</v>
      </c>
      <c r="M58" s="82" t="s">
        <v>604</v>
      </c>
      <c r="N58" s="82" t="s">
        <v>604</v>
      </c>
      <c r="O58" s="83" t="s">
        <v>604</v>
      </c>
    </row>
    <row r="59" spans="1:21" ht="31.5" customHeight="1" x14ac:dyDescent="0.2">
      <c r="B59" s="1156"/>
      <c r="C59" s="1157"/>
      <c r="D59" s="1163" t="s">
        <v>28</v>
      </c>
      <c r="E59" s="1164"/>
      <c r="F59" s="1164"/>
      <c r="G59" s="1164"/>
      <c r="H59" s="1164"/>
      <c r="I59" s="1164"/>
      <c r="J59" s="1165"/>
      <c r="K59" s="84" t="s">
        <v>604</v>
      </c>
      <c r="L59" s="85" t="s">
        <v>604</v>
      </c>
      <c r="M59" s="85" t="s">
        <v>604</v>
      </c>
      <c r="N59" s="85" t="s">
        <v>604</v>
      </c>
      <c r="O59" s="86" t="s">
        <v>604</v>
      </c>
    </row>
    <row r="60" spans="1:21" ht="31.5" customHeight="1" thickBot="1" x14ac:dyDescent="0.25">
      <c r="B60" s="1158"/>
      <c r="C60" s="1159"/>
      <c r="D60" s="1166" t="s">
        <v>29</v>
      </c>
      <c r="E60" s="1167"/>
      <c r="F60" s="1167"/>
      <c r="G60" s="1167"/>
      <c r="H60" s="1167"/>
      <c r="I60" s="1167"/>
      <c r="J60" s="1168"/>
      <c r="K60" s="87" t="s">
        <v>604</v>
      </c>
      <c r="L60" s="88" t="s">
        <v>604</v>
      </c>
      <c r="M60" s="88" t="s">
        <v>604</v>
      </c>
      <c r="N60" s="88" t="s">
        <v>604</v>
      </c>
      <c r="O60" s="89" t="s">
        <v>604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9N3X+r2GKQpJw9tED19q4u4uJ/r8zO8aQEoyTt6BPsNXh+X7Y04nAZ0WY1Hvs+DalKyBG6dj80k/5zfAW0dpw==" saltValue="CFj+e7zXx/ViLJ8EbI8nl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563</v>
      </c>
      <c r="J40" s="101" t="s">
        <v>564</v>
      </c>
      <c r="K40" s="101" t="s">
        <v>565</v>
      </c>
      <c r="L40" s="101" t="s">
        <v>566</v>
      </c>
      <c r="M40" s="102" t="s">
        <v>567</v>
      </c>
    </row>
    <row r="41" spans="2:13" ht="27.75" customHeight="1" x14ac:dyDescent="0.2">
      <c r="B41" s="1169" t="s">
        <v>32</v>
      </c>
      <c r="C41" s="1170"/>
      <c r="D41" s="103"/>
      <c r="E41" s="1175" t="s">
        <v>33</v>
      </c>
      <c r="F41" s="1175"/>
      <c r="G41" s="1175"/>
      <c r="H41" s="1176"/>
      <c r="I41" s="342">
        <v>30280</v>
      </c>
      <c r="J41" s="343">
        <v>29972</v>
      </c>
      <c r="K41" s="343">
        <v>29805</v>
      </c>
      <c r="L41" s="343">
        <v>28675</v>
      </c>
      <c r="M41" s="344">
        <v>26877</v>
      </c>
    </row>
    <row r="42" spans="2:13" ht="27.75" customHeight="1" x14ac:dyDescent="0.2">
      <c r="B42" s="1171"/>
      <c r="C42" s="1172"/>
      <c r="D42" s="104"/>
      <c r="E42" s="1177" t="s">
        <v>34</v>
      </c>
      <c r="F42" s="1177"/>
      <c r="G42" s="1177"/>
      <c r="H42" s="1178"/>
      <c r="I42" s="345" t="s">
        <v>523</v>
      </c>
      <c r="J42" s="346" t="s">
        <v>523</v>
      </c>
      <c r="K42" s="346" t="s">
        <v>523</v>
      </c>
      <c r="L42" s="346" t="s">
        <v>523</v>
      </c>
      <c r="M42" s="347" t="s">
        <v>523</v>
      </c>
    </row>
    <row r="43" spans="2:13" ht="27.75" customHeight="1" x14ac:dyDescent="0.2">
      <c r="B43" s="1171"/>
      <c r="C43" s="1172"/>
      <c r="D43" s="104"/>
      <c r="E43" s="1177" t="s">
        <v>35</v>
      </c>
      <c r="F43" s="1177"/>
      <c r="G43" s="1177"/>
      <c r="H43" s="1178"/>
      <c r="I43" s="345">
        <v>8699</v>
      </c>
      <c r="J43" s="346">
        <v>8569</v>
      </c>
      <c r="K43" s="346">
        <v>8200</v>
      </c>
      <c r="L43" s="346">
        <v>7708</v>
      </c>
      <c r="M43" s="347">
        <v>7073</v>
      </c>
    </row>
    <row r="44" spans="2:13" ht="27.75" customHeight="1" x14ac:dyDescent="0.2">
      <c r="B44" s="1171"/>
      <c r="C44" s="1172"/>
      <c r="D44" s="104"/>
      <c r="E44" s="1177" t="s">
        <v>36</v>
      </c>
      <c r="F44" s="1177"/>
      <c r="G44" s="1177"/>
      <c r="H44" s="1178"/>
      <c r="I44" s="345">
        <v>192</v>
      </c>
      <c r="J44" s="346">
        <v>145</v>
      </c>
      <c r="K44" s="346">
        <v>99</v>
      </c>
      <c r="L44" s="346">
        <v>56</v>
      </c>
      <c r="M44" s="347">
        <v>16</v>
      </c>
    </row>
    <row r="45" spans="2:13" ht="27.75" customHeight="1" x14ac:dyDescent="0.2">
      <c r="B45" s="1171"/>
      <c r="C45" s="1172"/>
      <c r="D45" s="104"/>
      <c r="E45" s="1177" t="s">
        <v>37</v>
      </c>
      <c r="F45" s="1177"/>
      <c r="G45" s="1177"/>
      <c r="H45" s="1178"/>
      <c r="I45" s="345">
        <v>3385</v>
      </c>
      <c r="J45" s="346">
        <v>3187</v>
      </c>
      <c r="K45" s="346">
        <v>3106</v>
      </c>
      <c r="L45" s="346">
        <v>3191</v>
      </c>
      <c r="M45" s="347">
        <v>3198</v>
      </c>
    </row>
    <row r="46" spans="2:13" ht="27.75" customHeight="1" x14ac:dyDescent="0.2">
      <c r="B46" s="1171"/>
      <c r="C46" s="1172"/>
      <c r="D46" s="105"/>
      <c r="E46" s="1177" t="s">
        <v>38</v>
      </c>
      <c r="F46" s="1177"/>
      <c r="G46" s="1177"/>
      <c r="H46" s="1178"/>
      <c r="I46" s="345" t="s">
        <v>523</v>
      </c>
      <c r="J46" s="346" t="s">
        <v>523</v>
      </c>
      <c r="K46" s="346" t="s">
        <v>523</v>
      </c>
      <c r="L46" s="346" t="s">
        <v>523</v>
      </c>
      <c r="M46" s="347" t="s">
        <v>523</v>
      </c>
    </row>
    <row r="47" spans="2:13" ht="27.75" customHeight="1" x14ac:dyDescent="0.2">
      <c r="B47" s="1171"/>
      <c r="C47" s="1172"/>
      <c r="D47" s="106"/>
      <c r="E47" s="1179" t="s">
        <v>39</v>
      </c>
      <c r="F47" s="1180"/>
      <c r="G47" s="1180"/>
      <c r="H47" s="1181"/>
      <c r="I47" s="345" t="s">
        <v>523</v>
      </c>
      <c r="J47" s="346" t="s">
        <v>523</v>
      </c>
      <c r="K47" s="346" t="s">
        <v>523</v>
      </c>
      <c r="L47" s="346" t="s">
        <v>523</v>
      </c>
      <c r="M47" s="347" t="s">
        <v>523</v>
      </c>
    </row>
    <row r="48" spans="2:13" ht="27.75" customHeight="1" x14ac:dyDescent="0.2">
      <c r="B48" s="1171"/>
      <c r="C48" s="1172"/>
      <c r="D48" s="104"/>
      <c r="E48" s="1177" t="s">
        <v>40</v>
      </c>
      <c r="F48" s="1177"/>
      <c r="G48" s="1177"/>
      <c r="H48" s="1178"/>
      <c r="I48" s="345" t="s">
        <v>523</v>
      </c>
      <c r="J48" s="346" t="s">
        <v>523</v>
      </c>
      <c r="K48" s="346" t="s">
        <v>523</v>
      </c>
      <c r="L48" s="346" t="s">
        <v>523</v>
      </c>
      <c r="M48" s="347" t="s">
        <v>523</v>
      </c>
    </row>
    <row r="49" spans="2:13" ht="27.75" customHeight="1" x14ac:dyDescent="0.2">
      <c r="B49" s="1173"/>
      <c r="C49" s="1174"/>
      <c r="D49" s="104"/>
      <c r="E49" s="1177" t="s">
        <v>41</v>
      </c>
      <c r="F49" s="1177"/>
      <c r="G49" s="1177"/>
      <c r="H49" s="1178"/>
      <c r="I49" s="345" t="s">
        <v>523</v>
      </c>
      <c r="J49" s="346" t="s">
        <v>523</v>
      </c>
      <c r="K49" s="346" t="s">
        <v>523</v>
      </c>
      <c r="L49" s="346" t="s">
        <v>523</v>
      </c>
      <c r="M49" s="347" t="s">
        <v>523</v>
      </c>
    </row>
    <row r="50" spans="2:13" ht="27.75" customHeight="1" x14ac:dyDescent="0.2">
      <c r="B50" s="1182" t="s">
        <v>42</v>
      </c>
      <c r="C50" s="1183"/>
      <c r="D50" s="107"/>
      <c r="E50" s="1177" t="s">
        <v>43</v>
      </c>
      <c r="F50" s="1177"/>
      <c r="G50" s="1177"/>
      <c r="H50" s="1178"/>
      <c r="I50" s="345">
        <v>4086</v>
      </c>
      <c r="J50" s="346">
        <v>4433</v>
      </c>
      <c r="K50" s="346">
        <v>3447</v>
      </c>
      <c r="L50" s="346">
        <v>6205</v>
      </c>
      <c r="M50" s="347">
        <v>6720</v>
      </c>
    </row>
    <row r="51" spans="2:13" ht="27.75" customHeight="1" x14ac:dyDescent="0.2">
      <c r="B51" s="1171"/>
      <c r="C51" s="1172"/>
      <c r="D51" s="104"/>
      <c r="E51" s="1177" t="s">
        <v>44</v>
      </c>
      <c r="F51" s="1177"/>
      <c r="G51" s="1177"/>
      <c r="H51" s="1178"/>
      <c r="I51" s="345">
        <v>2200</v>
      </c>
      <c r="J51" s="346">
        <v>2224</v>
      </c>
      <c r="K51" s="346">
        <v>2095</v>
      </c>
      <c r="L51" s="346">
        <v>1946</v>
      </c>
      <c r="M51" s="347">
        <v>1717</v>
      </c>
    </row>
    <row r="52" spans="2:13" ht="27.75" customHeight="1" x14ac:dyDescent="0.2">
      <c r="B52" s="1173"/>
      <c r="C52" s="1174"/>
      <c r="D52" s="104"/>
      <c r="E52" s="1177" t="s">
        <v>45</v>
      </c>
      <c r="F52" s="1177"/>
      <c r="G52" s="1177"/>
      <c r="H52" s="1178"/>
      <c r="I52" s="345">
        <v>23074</v>
      </c>
      <c r="J52" s="346">
        <v>22799</v>
      </c>
      <c r="K52" s="346">
        <v>22784</v>
      </c>
      <c r="L52" s="346">
        <v>21758</v>
      </c>
      <c r="M52" s="347">
        <v>20581</v>
      </c>
    </row>
    <row r="53" spans="2:13" ht="27.75" customHeight="1" thickBot="1" x14ac:dyDescent="0.25">
      <c r="B53" s="1184" t="s">
        <v>46</v>
      </c>
      <c r="C53" s="1185"/>
      <c r="D53" s="108"/>
      <c r="E53" s="1186" t="s">
        <v>47</v>
      </c>
      <c r="F53" s="1186"/>
      <c r="G53" s="1186"/>
      <c r="H53" s="1187"/>
      <c r="I53" s="348">
        <v>13195</v>
      </c>
      <c r="J53" s="349">
        <v>12418</v>
      </c>
      <c r="K53" s="349">
        <v>12883</v>
      </c>
      <c r="L53" s="349">
        <v>9721</v>
      </c>
      <c r="M53" s="350">
        <v>8146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MquizR6hx9hxsFyNe2ZX49358gDtrqMlaDJ0MWIkEAoJTvxL+Zl9ceeQ4mGmrnrxEq/kJgP+/MpKC2NGmrOEyg==" saltValue="WNnLItFYszR9FoKzL1sY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565</v>
      </c>
      <c r="G54" s="117" t="s">
        <v>566</v>
      </c>
      <c r="H54" s="118" t="s">
        <v>567</v>
      </c>
    </row>
    <row r="55" spans="2:8" ht="52.5" customHeight="1" x14ac:dyDescent="0.2">
      <c r="B55" s="119"/>
      <c r="C55" s="1196" t="s">
        <v>50</v>
      </c>
      <c r="D55" s="1196"/>
      <c r="E55" s="1197"/>
      <c r="F55" s="120">
        <v>1085</v>
      </c>
      <c r="G55" s="120">
        <v>1289</v>
      </c>
      <c r="H55" s="121">
        <v>1393</v>
      </c>
    </row>
    <row r="56" spans="2:8" ht="52.5" customHeight="1" x14ac:dyDescent="0.2">
      <c r="B56" s="122"/>
      <c r="C56" s="1198" t="s">
        <v>51</v>
      </c>
      <c r="D56" s="1198"/>
      <c r="E56" s="1199"/>
      <c r="F56" s="123">
        <v>633</v>
      </c>
      <c r="G56" s="123">
        <v>733</v>
      </c>
      <c r="H56" s="124">
        <v>733</v>
      </c>
    </row>
    <row r="57" spans="2:8" ht="53.25" customHeight="1" x14ac:dyDescent="0.2">
      <c r="B57" s="122"/>
      <c r="C57" s="1200" t="s">
        <v>52</v>
      </c>
      <c r="D57" s="1200"/>
      <c r="E57" s="1201"/>
      <c r="F57" s="125">
        <v>3862</v>
      </c>
      <c r="G57" s="125">
        <v>4505</v>
      </c>
      <c r="H57" s="126">
        <v>4962</v>
      </c>
    </row>
    <row r="58" spans="2:8" ht="45.75" customHeight="1" x14ac:dyDescent="0.2">
      <c r="B58" s="127"/>
      <c r="C58" s="1188" t="s">
        <v>599</v>
      </c>
      <c r="D58" s="1189"/>
      <c r="E58" s="1190"/>
      <c r="F58" s="128">
        <v>661</v>
      </c>
      <c r="G58" s="128">
        <v>1104</v>
      </c>
      <c r="H58" s="129">
        <v>1544</v>
      </c>
    </row>
    <row r="59" spans="2:8" ht="45.75" customHeight="1" x14ac:dyDescent="0.2">
      <c r="B59" s="127"/>
      <c r="C59" s="1188" t="s">
        <v>601</v>
      </c>
      <c r="D59" s="1189"/>
      <c r="E59" s="1190"/>
      <c r="F59" s="128">
        <v>401</v>
      </c>
      <c r="G59" s="128">
        <v>601</v>
      </c>
      <c r="H59" s="129">
        <v>720</v>
      </c>
    </row>
    <row r="60" spans="2:8" ht="45.75" customHeight="1" x14ac:dyDescent="0.2">
      <c r="B60" s="127"/>
      <c r="C60" s="1188" t="s">
        <v>600</v>
      </c>
      <c r="D60" s="1189"/>
      <c r="E60" s="1190"/>
      <c r="F60" s="128">
        <v>718</v>
      </c>
      <c r="G60" s="128">
        <v>713</v>
      </c>
      <c r="H60" s="129">
        <v>689</v>
      </c>
    </row>
    <row r="61" spans="2:8" ht="45.75" customHeight="1" x14ac:dyDescent="0.2">
      <c r="B61" s="127"/>
      <c r="C61" s="1188" t="s">
        <v>602</v>
      </c>
      <c r="D61" s="1189"/>
      <c r="E61" s="1190"/>
      <c r="F61" s="128">
        <v>464</v>
      </c>
      <c r="G61" s="128">
        <v>463</v>
      </c>
      <c r="H61" s="129">
        <v>462</v>
      </c>
    </row>
    <row r="62" spans="2:8" ht="45.75" customHeight="1" thickBot="1" x14ac:dyDescent="0.25">
      <c r="B62" s="130"/>
      <c r="C62" s="1191" t="s">
        <v>603</v>
      </c>
      <c r="D62" s="1192"/>
      <c r="E62" s="1193"/>
      <c r="F62" s="131">
        <v>356</v>
      </c>
      <c r="G62" s="131">
        <v>382</v>
      </c>
      <c r="H62" s="132">
        <v>394</v>
      </c>
    </row>
    <row r="63" spans="2:8" ht="52.5" customHeight="1" thickBot="1" x14ac:dyDescent="0.25">
      <c r="B63" s="133"/>
      <c r="C63" s="1194" t="s">
        <v>53</v>
      </c>
      <c r="D63" s="1194"/>
      <c r="E63" s="1195"/>
      <c r="F63" s="134">
        <v>5580</v>
      </c>
      <c r="G63" s="134">
        <v>6527</v>
      </c>
      <c r="H63" s="135">
        <v>7088</v>
      </c>
    </row>
    <row r="64" spans="2:8" ht="13.2" x14ac:dyDescent="0.2"/>
  </sheetData>
  <sheetProtection algorithmName="SHA-512" hashValue="CLlDu/ry5zC2Nb9WhhnwSm/uCzqw1epF78EBF3JZiw1CZ5Q30aGCVWyps1Huhtb1pYIm2u4V8B4UpQnvvGzS7Q==" saltValue="TveC4ZXXiYQMfaXhxL9J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73124</v>
      </c>
      <c r="E3" s="154"/>
      <c r="F3" s="155">
        <v>85173</v>
      </c>
      <c r="G3" s="156"/>
      <c r="H3" s="157"/>
    </row>
    <row r="4" spans="1:8" x14ac:dyDescent="0.2">
      <c r="A4" s="158"/>
      <c r="B4" s="159"/>
      <c r="C4" s="160"/>
      <c r="D4" s="161">
        <v>44511</v>
      </c>
      <c r="E4" s="162"/>
      <c r="F4" s="163">
        <v>43913</v>
      </c>
      <c r="G4" s="164"/>
      <c r="H4" s="165"/>
    </row>
    <row r="5" spans="1:8" x14ac:dyDescent="0.2">
      <c r="A5" s="146" t="s">
        <v>556</v>
      </c>
      <c r="B5" s="151"/>
      <c r="C5" s="152"/>
      <c r="D5" s="153">
        <v>82653</v>
      </c>
      <c r="E5" s="154"/>
      <c r="F5" s="155">
        <v>94081</v>
      </c>
      <c r="G5" s="156"/>
      <c r="H5" s="157"/>
    </row>
    <row r="6" spans="1:8" x14ac:dyDescent="0.2">
      <c r="A6" s="158"/>
      <c r="B6" s="159"/>
      <c r="C6" s="160"/>
      <c r="D6" s="161">
        <v>51421</v>
      </c>
      <c r="E6" s="162"/>
      <c r="F6" s="163">
        <v>48949</v>
      </c>
      <c r="G6" s="164"/>
      <c r="H6" s="165"/>
    </row>
    <row r="7" spans="1:8" x14ac:dyDescent="0.2">
      <c r="A7" s="146" t="s">
        <v>557</v>
      </c>
      <c r="B7" s="151"/>
      <c r="C7" s="152"/>
      <c r="D7" s="153">
        <v>68350</v>
      </c>
      <c r="E7" s="154"/>
      <c r="F7" s="155">
        <v>92632</v>
      </c>
      <c r="G7" s="156"/>
      <c r="H7" s="157"/>
    </row>
    <row r="8" spans="1:8" x14ac:dyDescent="0.2">
      <c r="A8" s="158"/>
      <c r="B8" s="159"/>
      <c r="C8" s="160"/>
      <c r="D8" s="161">
        <v>40697</v>
      </c>
      <c r="E8" s="162"/>
      <c r="F8" s="163">
        <v>47978</v>
      </c>
      <c r="G8" s="164"/>
      <c r="H8" s="165"/>
    </row>
    <row r="9" spans="1:8" x14ac:dyDescent="0.2">
      <c r="A9" s="146" t="s">
        <v>558</v>
      </c>
      <c r="B9" s="151"/>
      <c r="C9" s="152"/>
      <c r="D9" s="153">
        <v>69805</v>
      </c>
      <c r="E9" s="154"/>
      <c r="F9" s="155">
        <v>96469</v>
      </c>
      <c r="G9" s="156"/>
      <c r="H9" s="157"/>
    </row>
    <row r="10" spans="1:8" x14ac:dyDescent="0.2">
      <c r="A10" s="158"/>
      <c r="B10" s="159"/>
      <c r="C10" s="160"/>
      <c r="D10" s="161">
        <v>34334</v>
      </c>
      <c r="E10" s="162"/>
      <c r="F10" s="163">
        <v>49775</v>
      </c>
      <c r="G10" s="164"/>
      <c r="H10" s="165"/>
    </row>
    <row r="11" spans="1:8" x14ac:dyDescent="0.2">
      <c r="A11" s="146" t="s">
        <v>559</v>
      </c>
      <c r="B11" s="151"/>
      <c r="C11" s="152"/>
      <c r="D11" s="153">
        <v>53168</v>
      </c>
      <c r="E11" s="154"/>
      <c r="F11" s="155">
        <v>85743</v>
      </c>
      <c r="G11" s="156"/>
      <c r="H11" s="157"/>
    </row>
    <row r="12" spans="1:8" x14ac:dyDescent="0.2">
      <c r="A12" s="158"/>
      <c r="B12" s="159"/>
      <c r="C12" s="166"/>
      <c r="D12" s="161">
        <v>25472</v>
      </c>
      <c r="E12" s="162"/>
      <c r="F12" s="163">
        <v>45231</v>
      </c>
      <c r="G12" s="164"/>
      <c r="H12" s="165"/>
    </row>
    <row r="13" spans="1:8" x14ac:dyDescent="0.2">
      <c r="A13" s="146"/>
      <c r="B13" s="151"/>
      <c r="C13" s="152"/>
      <c r="D13" s="153">
        <v>69420</v>
      </c>
      <c r="E13" s="154"/>
      <c r="F13" s="155">
        <v>90820</v>
      </c>
      <c r="G13" s="167"/>
      <c r="H13" s="157"/>
    </row>
    <row r="14" spans="1:8" x14ac:dyDescent="0.2">
      <c r="A14" s="158"/>
      <c r="B14" s="159"/>
      <c r="C14" s="160"/>
      <c r="D14" s="161">
        <v>39287</v>
      </c>
      <c r="E14" s="162"/>
      <c r="F14" s="163">
        <v>47169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3.69</v>
      </c>
      <c r="C19" s="168">
        <f>ROUND(VALUE(SUBSTITUTE(実質収支比率等に係る経年分析!G$48,"▲","-")),2)</f>
        <v>3.13</v>
      </c>
      <c r="D19" s="168">
        <f>ROUND(VALUE(SUBSTITUTE(実質収支比率等に係る経年分析!H$48,"▲","-")),2)</f>
        <v>3.07</v>
      </c>
      <c r="E19" s="168">
        <f>ROUND(VALUE(SUBSTITUTE(実質収支比率等に係る経年分析!I$48,"▲","-")),2)</f>
        <v>6.25</v>
      </c>
      <c r="F19" s="168">
        <f>ROUND(VALUE(SUBSTITUTE(実質収支比率等に係る経年分析!J$48,"▲","-")),2)</f>
        <v>2.52</v>
      </c>
    </row>
    <row r="20" spans="1:11" x14ac:dyDescent="0.2">
      <c r="A20" s="168" t="s">
        <v>57</v>
      </c>
      <c r="B20" s="168">
        <f>ROUND(VALUE(SUBSTITUTE(実質収支比率等に係る経年分析!F$47,"▲","-")),2)</f>
        <v>7.92</v>
      </c>
      <c r="C20" s="168">
        <f>ROUND(VALUE(SUBSTITUTE(実質収支比率等に係る経年分析!G$47,"▲","-")),2)</f>
        <v>6.28</v>
      </c>
      <c r="D20" s="168">
        <f>ROUND(VALUE(SUBSTITUTE(実質収支比率等に係る経年分析!H$47,"▲","-")),2)</f>
        <v>7.4</v>
      </c>
      <c r="E20" s="168">
        <f>ROUND(VALUE(SUBSTITUTE(実質収支比率等に係る経年分析!I$47,"▲","-")),2)</f>
        <v>8.73</v>
      </c>
      <c r="F20" s="168">
        <f>ROUND(VALUE(SUBSTITUTE(実質収支比率等に係る経年分析!J$47,"▲","-")),2)</f>
        <v>9.76</v>
      </c>
    </row>
    <row r="21" spans="1:11" x14ac:dyDescent="0.2">
      <c r="A21" s="168" t="s">
        <v>58</v>
      </c>
      <c r="B21" s="168">
        <f>IF(ISNUMBER(VALUE(SUBSTITUTE(実質収支比率等に係る経年分析!F$49,"▲","-"))),ROUND(VALUE(SUBSTITUTE(実質収支比率等に係る経年分析!F$49,"▲","-")),2),NA())</f>
        <v>-3.72</v>
      </c>
      <c r="C21" s="168">
        <f>IF(ISNUMBER(VALUE(SUBSTITUTE(実質収支比率等に係る経年分析!G$49,"▲","-"))),ROUND(VALUE(SUBSTITUTE(実質収支比率等に係る経年分析!G$49,"▲","-")),2),NA())</f>
        <v>-2.36</v>
      </c>
      <c r="D21" s="168">
        <f>IF(ISNUMBER(VALUE(SUBSTITUTE(実質収支比率等に係る経年分析!H$49,"▲","-"))),ROUND(VALUE(SUBSTITUTE(実質収支比率等に係る経年分析!H$49,"▲","-")),2),NA())</f>
        <v>1.46</v>
      </c>
      <c r="E21" s="168">
        <f>IF(ISNUMBER(VALUE(SUBSTITUTE(実質収支比率等に係る経年分析!I$49,"▲","-"))),ROUND(VALUE(SUBSTITUTE(実質収支比率等に係る経年分析!I$49,"▲","-")),2),NA())</f>
        <v>4.59</v>
      </c>
      <c r="F21" s="168">
        <f>IF(ISNUMBER(VALUE(SUBSTITUTE(実質収支比率等に係る経年分析!J$49,"▲","-"))),ROUND(VALUE(SUBSTITUTE(実質収支比率等に係る経年分析!J$49,"▲","-")),2),NA())</f>
        <v>-3.22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0.08</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0.06</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西諸地域介護認定審査事業特別会計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0.03</v>
      </c>
    </row>
    <row r="30" spans="1:11" x14ac:dyDescent="0.2">
      <c r="A30" s="169" t="str">
        <f>IF(連結実質赤字比率に係る赤字・黒字の構成分析!C$40="",NA(),連結実質赤字比率に係る赤字・黒字の構成分析!C$40)</f>
        <v>小林市農業集落排水事業特別会計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0.15</v>
      </c>
    </row>
    <row r="31" spans="1:11" x14ac:dyDescent="0.2">
      <c r="A31" s="169" t="str">
        <f>IF(連結実質赤字比率に係る赤字・黒字の構成分析!C$39="",NA(),連結実質赤字比率に係る赤字・黒字の構成分析!C$39)</f>
        <v>小林市下水道事業会計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0.77</v>
      </c>
    </row>
    <row r="32" spans="1:11" x14ac:dyDescent="0.2">
      <c r="A32" s="169" t="str">
        <f>IF(連結実質赤字比率に係る赤字・黒字の構成分析!C$38="",NA(),連結実質赤字比率に係る赤字・黒字の構成分析!C$38)</f>
        <v>小林市国民健康保険事業特別会計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1.59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1.24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1.1499999999999999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v>
      </c>
    </row>
    <row r="33" spans="1:16" x14ac:dyDescent="0.2">
      <c r="A33" s="169" t="str">
        <f>IF(連結実質赤字比率に係る赤字・黒字の構成分析!C$37="",NA(),連結実質赤字比率に係る赤字・黒字の構成分析!C$37)</f>
        <v>小林市介護保険事業特別会計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1.47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1.69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1.44</v>
      </c>
    </row>
    <row r="34" spans="1:16" x14ac:dyDescent="0.2">
      <c r="A34" s="169" t="str">
        <f>IF(連結実質赤字比率に係る赤字・黒字の構成分析!C$36="",NA(),連結実質赤字比率に係る赤字・黒字の構成分析!C$36)</f>
        <v>小林市病院事業会計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2.37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2.0099999999999998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1.74</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3.68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3.13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3.06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6.25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2.5099999999999998</v>
      </c>
    </row>
    <row r="36" spans="1:16" x14ac:dyDescent="0.2">
      <c r="A36" s="169" t="str">
        <f>IF(連結実質赤字比率に係る赤字・黒字の構成分析!C$34="",NA(),連結実質赤字比率に係る赤字・黒字の構成分析!C$34)</f>
        <v>小林市水道事業会計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4.0999999999999996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4.17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4.12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3.91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3.36</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2607</v>
      </c>
      <c r="E42" s="170"/>
      <c r="F42" s="170"/>
      <c r="G42" s="170">
        <f>'実質公債費比率（分子）の構造'!L$52</f>
        <v>2466</v>
      </c>
      <c r="H42" s="170"/>
      <c r="I42" s="170"/>
      <c r="J42" s="170">
        <f>'実質公債費比率（分子）の構造'!M$52</f>
        <v>2757</v>
      </c>
      <c r="K42" s="170"/>
      <c r="L42" s="170"/>
      <c r="M42" s="170">
        <f>'実質公債費比率（分子）の構造'!N$52</f>
        <v>2374</v>
      </c>
      <c r="N42" s="170"/>
      <c r="O42" s="170"/>
      <c r="P42" s="170">
        <f>'実質公債費比率（分子）の構造'!O$52</f>
        <v>2300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v>
      </c>
      <c r="C44" s="170"/>
      <c r="D44" s="170"/>
      <c r="E44" s="170">
        <f>'実質公債費比率（分子）の構造'!L$50</f>
        <v>1</v>
      </c>
      <c r="F44" s="170"/>
      <c r="G44" s="170"/>
      <c r="H44" s="170">
        <f>'実質公債費比率（分子）の構造'!M$50</f>
        <v>5</v>
      </c>
      <c r="I44" s="170"/>
      <c r="J44" s="170"/>
      <c r="K44" s="170">
        <f>'実質公債費比率（分子）の構造'!N$50</f>
        <v>5</v>
      </c>
      <c r="L44" s="170"/>
      <c r="M44" s="170"/>
      <c r="N44" s="170">
        <f>'実質公債費比率（分子）の構造'!O$50</f>
        <v>5</v>
      </c>
      <c r="O44" s="170"/>
      <c r="P44" s="170"/>
    </row>
    <row r="45" spans="1:16" x14ac:dyDescent="0.2">
      <c r="A45" s="170" t="s">
        <v>68</v>
      </c>
      <c r="B45" s="170">
        <f>'実質公債費比率（分子）の構造'!K$49</f>
        <v>47</v>
      </c>
      <c r="C45" s="170"/>
      <c r="D45" s="170"/>
      <c r="E45" s="170">
        <f>'実質公債費比率（分子）の構造'!L$49</f>
        <v>47</v>
      </c>
      <c r="F45" s="170"/>
      <c r="G45" s="170"/>
      <c r="H45" s="170">
        <f>'実質公債費比率（分子）の構造'!M$49</f>
        <v>47</v>
      </c>
      <c r="I45" s="170"/>
      <c r="J45" s="170"/>
      <c r="K45" s="170">
        <f>'実質公債費比率（分子）の構造'!N$49</f>
        <v>43</v>
      </c>
      <c r="L45" s="170"/>
      <c r="M45" s="170"/>
      <c r="N45" s="170">
        <f>'実質公債費比率（分子）の構造'!O$49</f>
        <v>40</v>
      </c>
      <c r="O45" s="170"/>
      <c r="P45" s="170"/>
    </row>
    <row r="46" spans="1:16" x14ac:dyDescent="0.2">
      <c r="A46" s="170" t="s">
        <v>69</v>
      </c>
      <c r="B46" s="170">
        <f>'実質公債費比率（分子）の構造'!K$48</f>
        <v>640</v>
      </c>
      <c r="C46" s="170"/>
      <c r="D46" s="170"/>
      <c r="E46" s="170">
        <f>'実質公債費比率（分子）の構造'!L$48</f>
        <v>636</v>
      </c>
      <c r="F46" s="170"/>
      <c r="G46" s="170"/>
      <c r="H46" s="170">
        <f>'実質公債費比率（分子）の構造'!M$48</f>
        <v>618</v>
      </c>
      <c r="I46" s="170"/>
      <c r="J46" s="170"/>
      <c r="K46" s="170">
        <f>'実質公債費比率（分子）の構造'!N$48</f>
        <v>621</v>
      </c>
      <c r="L46" s="170"/>
      <c r="M46" s="170"/>
      <c r="N46" s="170">
        <f>'実質公債費比率（分子）の構造'!O$48</f>
        <v>612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3180</v>
      </c>
      <c r="C49" s="170"/>
      <c r="D49" s="170"/>
      <c r="E49" s="170">
        <f>'実質公債費比率（分子）の構造'!L$45</f>
        <v>3226</v>
      </c>
      <c r="F49" s="170"/>
      <c r="G49" s="170"/>
      <c r="H49" s="170">
        <f>'実質公債費比率（分子）の構造'!M$45</f>
        <v>3285</v>
      </c>
      <c r="I49" s="170"/>
      <c r="J49" s="170"/>
      <c r="K49" s="170">
        <f>'実質公債費比率（分子）の構造'!N$45</f>
        <v>3269</v>
      </c>
      <c r="L49" s="170"/>
      <c r="M49" s="170"/>
      <c r="N49" s="170">
        <f>'実質公債費比率（分子）の構造'!O$45</f>
        <v>3265</v>
      </c>
      <c r="O49" s="170"/>
      <c r="P49" s="170"/>
    </row>
    <row r="50" spans="1:16" x14ac:dyDescent="0.2">
      <c r="A50" s="170" t="s">
        <v>73</v>
      </c>
      <c r="B50" s="170" t="e">
        <f>NA()</f>
        <v>#N/A</v>
      </c>
      <c r="C50" s="170">
        <f>IF(ISNUMBER('実質公債費比率（分子）の構造'!K$53),'実質公債費比率（分子）の構造'!K$53,NA())</f>
        <v>1263</v>
      </c>
      <c r="D50" s="170" t="e">
        <f>NA()</f>
        <v>#N/A</v>
      </c>
      <c r="E50" s="170" t="e">
        <f>NA()</f>
        <v>#N/A</v>
      </c>
      <c r="F50" s="170">
        <f>IF(ISNUMBER('実質公債費比率（分子）の構造'!L$53),'実質公債費比率（分子）の構造'!L$53,NA())</f>
        <v>1444</v>
      </c>
      <c r="G50" s="170" t="e">
        <f>NA()</f>
        <v>#N/A</v>
      </c>
      <c r="H50" s="170" t="e">
        <f>NA()</f>
        <v>#N/A</v>
      </c>
      <c r="I50" s="170">
        <f>IF(ISNUMBER('実質公債費比率（分子）の構造'!M$53),'実質公債費比率（分子）の構造'!M$53,NA())</f>
        <v>1198</v>
      </c>
      <c r="J50" s="170" t="e">
        <f>NA()</f>
        <v>#N/A</v>
      </c>
      <c r="K50" s="170" t="e">
        <f>NA()</f>
        <v>#N/A</v>
      </c>
      <c r="L50" s="170">
        <f>IF(ISNUMBER('実質公債費比率（分子）の構造'!N$53),'実質公債費比率（分子）の構造'!N$53,NA())</f>
        <v>1564</v>
      </c>
      <c r="M50" s="170" t="e">
        <f>NA()</f>
        <v>#N/A</v>
      </c>
      <c r="N50" s="170" t="e">
        <f>NA()</f>
        <v>#N/A</v>
      </c>
      <c r="O50" s="170">
        <f>IF(ISNUMBER('実質公債費比率（分子）の構造'!O$53),'実質公債費比率（分子）の構造'!O$53,NA())</f>
        <v>1622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23074</v>
      </c>
      <c r="E56" s="169"/>
      <c r="F56" s="169"/>
      <c r="G56" s="169">
        <f>'将来負担比率（分子）の構造'!J$52</f>
        <v>22799</v>
      </c>
      <c r="H56" s="169"/>
      <c r="I56" s="169"/>
      <c r="J56" s="169">
        <f>'将来負担比率（分子）の構造'!K$52</f>
        <v>22784</v>
      </c>
      <c r="K56" s="169"/>
      <c r="L56" s="169"/>
      <c r="M56" s="169">
        <f>'将来負担比率（分子）の構造'!L$52</f>
        <v>21758</v>
      </c>
      <c r="N56" s="169"/>
      <c r="O56" s="169"/>
      <c r="P56" s="169">
        <f>'将来負担比率（分子）の構造'!M$52</f>
        <v>20581</v>
      </c>
    </row>
    <row r="57" spans="1:16" x14ac:dyDescent="0.2">
      <c r="A57" s="169" t="s">
        <v>44</v>
      </c>
      <c r="B57" s="169"/>
      <c r="C57" s="169"/>
      <c r="D57" s="169">
        <f>'将来負担比率（分子）の構造'!I$51</f>
        <v>2200</v>
      </c>
      <c r="E57" s="169"/>
      <c r="F57" s="169"/>
      <c r="G57" s="169">
        <f>'将来負担比率（分子）の構造'!J$51</f>
        <v>2224</v>
      </c>
      <c r="H57" s="169"/>
      <c r="I57" s="169"/>
      <c r="J57" s="169">
        <f>'将来負担比率（分子）の構造'!K$51</f>
        <v>2095</v>
      </c>
      <c r="K57" s="169"/>
      <c r="L57" s="169"/>
      <c r="M57" s="169">
        <f>'将来負担比率（分子）の構造'!L$51</f>
        <v>1946</v>
      </c>
      <c r="N57" s="169"/>
      <c r="O57" s="169"/>
      <c r="P57" s="169">
        <f>'将来負担比率（分子）の構造'!M$51</f>
        <v>1717</v>
      </c>
    </row>
    <row r="58" spans="1:16" x14ac:dyDescent="0.2">
      <c r="A58" s="169" t="s">
        <v>43</v>
      </c>
      <c r="B58" s="169"/>
      <c r="C58" s="169"/>
      <c r="D58" s="169">
        <f>'将来負担比率（分子）の構造'!I$50</f>
        <v>4086</v>
      </c>
      <c r="E58" s="169"/>
      <c r="F58" s="169"/>
      <c r="G58" s="169">
        <f>'将来負担比率（分子）の構造'!J$50</f>
        <v>4433</v>
      </c>
      <c r="H58" s="169"/>
      <c r="I58" s="169"/>
      <c r="J58" s="169">
        <f>'将来負担比率（分子）の構造'!K$50</f>
        <v>3447</v>
      </c>
      <c r="K58" s="169"/>
      <c r="L58" s="169"/>
      <c r="M58" s="169">
        <f>'将来負担比率（分子）の構造'!L$50</f>
        <v>6205</v>
      </c>
      <c r="N58" s="169"/>
      <c r="O58" s="169"/>
      <c r="P58" s="169">
        <f>'将来負担比率（分子）の構造'!M$50</f>
        <v>6720</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3385</v>
      </c>
      <c r="C62" s="169"/>
      <c r="D62" s="169"/>
      <c r="E62" s="169">
        <f>'将来負担比率（分子）の構造'!J$45</f>
        <v>3187</v>
      </c>
      <c r="F62" s="169"/>
      <c r="G62" s="169"/>
      <c r="H62" s="169">
        <f>'将来負担比率（分子）の構造'!K$45</f>
        <v>3106</v>
      </c>
      <c r="I62" s="169"/>
      <c r="J62" s="169"/>
      <c r="K62" s="169">
        <f>'将来負担比率（分子）の構造'!L$45</f>
        <v>3191</v>
      </c>
      <c r="L62" s="169"/>
      <c r="M62" s="169"/>
      <c r="N62" s="169">
        <f>'将来負担比率（分子）の構造'!M$45</f>
        <v>3198</v>
      </c>
      <c r="O62" s="169"/>
      <c r="P62" s="169"/>
    </row>
    <row r="63" spans="1:16" x14ac:dyDescent="0.2">
      <c r="A63" s="169" t="s">
        <v>36</v>
      </c>
      <c r="B63" s="169">
        <f>'将来負担比率（分子）の構造'!I$44</f>
        <v>192</v>
      </c>
      <c r="C63" s="169"/>
      <c r="D63" s="169"/>
      <c r="E63" s="169">
        <f>'将来負担比率（分子）の構造'!J$44</f>
        <v>145</v>
      </c>
      <c r="F63" s="169"/>
      <c r="G63" s="169"/>
      <c r="H63" s="169">
        <f>'将来負担比率（分子）の構造'!K$44</f>
        <v>99</v>
      </c>
      <c r="I63" s="169"/>
      <c r="J63" s="169"/>
      <c r="K63" s="169">
        <f>'将来負担比率（分子）の構造'!L$44</f>
        <v>56</v>
      </c>
      <c r="L63" s="169"/>
      <c r="M63" s="169"/>
      <c r="N63" s="169">
        <f>'将来負担比率（分子）の構造'!M$44</f>
        <v>16</v>
      </c>
      <c r="O63" s="169"/>
      <c r="P63" s="169"/>
    </row>
    <row r="64" spans="1:16" x14ac:dyDescent="0.2">
      <c r="A64" s="169" t="s">
        <v>35</v>
      </c>
      <c r="B64" s="169">
        <f>'将来負担比率（分子）の構造'!I$43</f>
        <v>8699</v>
      </c>
      <c r="C64" s="169"/>
      <c r="D64" s="169"/>
      <c r="E64" s="169">
        <f>'将来負担比率（分子）の構造'!J$43</f>
        <v>8569</v>
      </c>
      <c r="F64" s="169"/>
      <c r="G64" s="169"/>
      <c r="H64" s="169">
        <f>'将来負担比率（分子）の構造'!K$43</f>
        <v>8200</v>
      </c>
      <c r="I64" s="169"/>
      <c r="J64" s="169"/>
      <c r="K64" s="169">
        <f>'将来負担比率（分子）の構造'!L$43</f>
        <v>7708</v>
      </c>
      <c r="L64" s="169"/>
      <c r="M64" s="169"/>
      <c r="N64" s="169">
        <f>'将来負担比率（分子）の構造'!M$43</f>
        <v>7073</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30280</v>
      </c>
      <c r="C66" s="169"/>
      <c r="D66" s="169"/>
      <c r="E66" s="169">
        <f>'将来負担比率（分子）の構造'!J$41</f>
        <v>29972</v>
      </c>
      <c r="F66" s="169"/>
      <c r="G66" s="169"/>
      <c r="H66" s="169">
        <f>'将来負担比率（分子）の構造'!K$41</f>
        <v>29805</v>
      </c>
      <c r="I66" s="169"/>
      <c r="J66" s="169"/>
      <c r="K66" s="169">
        <f>'将来負担比率（分子）の構造'!L$41</f>
        <v>28675</v>
      </c>
      <c r="L66" s="169"/>
      <c r="M66" s="169"/>
      <c r="N66" s="169">
        <f>'将来負担比率（分子）の構造'!M$41</f>
        <v>26877</v>
      </c>
      <c r="O66" s="169"/>
      <c r="P66" s="169"/>
    </row>
    <row r="67" spans="1:16" x14ac:dyDescent="0.2">
      <c r="A67" s="169" t="s">
        <v>77</v>
      </c>
      <c r="B67" s="169" t="e">
        <f>NA()</f>
        <v>#N/A</v>
      </c>
      <c r="C67" s="169">
        <f>IF(ISNUMBER('将来負担比率（分子）の構造'!I$53), IF('将来負担比率（分子）の構造'!I$53 &lt; 0, 0, '将来負担比率（分子）の構造'!I$53), NA())</f>
        <v>13195</v>
      </c>
      <c r="D67" s="169" t="e">
        <f>NA()</f>
        <v>#N/A</v>
      </c>
      <c r="E67" s="169" t="e">
        <f>NA()</f>
        <v>#N/A</v>
      </c>
      <c r="F67" s="169">
        <f>IF(ISNUMBER('将来負担比率（分子）の構造'!J$53), IF('将来負担比率（分子）の構造'!J$53 &lt; 0, 0, '将来負担比率（分子）の構造'!J$53), NA())</f>
        <v>12418</v>
      </c>
      <c r="G67" s="169" t="e">
        <f>NA()</f>
        <v>#N/A</v>
      </c>
      <c r="H67" s="169" t="e">
        <f>NA()</f>
        <v>#N/A</v>
      </c>
      <c r="I67" s="169">
        <f>IF(ISNUMBER('将来負担比率（分子）の構造'!K$53), IF('将来負担比率（分子）の構造'!K$53 &lt; 0, 0, '将来負担比率（分子）の構造'!K$53), NA())</f>
        <v>12883</v>
      </c>
      <c r="J67" s="169" t="e">
        <f>NA()</f>
        <v>#N/A</v>
      </c>
      <c r="K67" s="169" t="e">
        <f>NA()</f>
        <v>#N/A</v>
      </c>
      <c r="L67" s="169">
        <f>IF(ISNUMBER('将来負担比率（分子）の構造'!L$53), IF('将来負担比率（分子）の構造'!L$53 &lt; 0, 0, '将来負担比率（分子）の構造'!L$53), NA())</f>
        <v>9721</v>
      </c>
      <c r="M67" s="169" t="e">
        <f>NA()</f>
        <v>#N/A</v>
      </c>
      <c r="N67" s="169" t="e">
        <f>NA()</f>
        <v>#N/A</v>
      </c>
      <c r="O67" s="169">
        <f>IF(ISNUMBER('将来負担比率（分子）の構造'!M$53), IF('将来負担比率（分子）の構造'!M$53 &lt; 0, 0, '将来負担比率（分子）の構造'!M$53), NA())</f>
        <v>8146</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1085</v>
      </c>
      <c r="C72" s="173">
        <f>基金残高に係る経年分析!G55</f>
        <v>1289</v>
      </c>
      <c r="D72" s="173">
        <f>基金残高に係る経年分析!H55</f>
        <v>1393</v>
      </c>
    </row>
    <row r="73" spans="1:16" x14ac:dyDescent="0.2">
      <c r="A73" s="172" t="s">
        <v>80</v>
      </c>
      <c r="B73" s="173">
        <f>基金残高に係る経年分析!F56</f>
        <v>633</v>
      </c>
      <c r="C73" s="173">
        <f>基金残高に係る経年分析!G56</f>
        <v>733</v>
      </c>
      <c r="D73" s="173">
        <f>基金残高に係る経年分析!H56</f>
        <v>733</v>
      </c>
    </row>
    <row r="74" spans="1:16" x14ac:dyDescent="0.2">
      <c r="A74" s="172" t="s">
        <v>81</v>
      </c>
      <c r="B74" s="173">
        <f>基金残高に係る経年分析!F57</f>
        <v>3862</v>
      </c>
      <c r="C74" s="173">
        <f>基金残高に係る経年分析!G57</f>
        <v>4505</v>
      </c>
      <c r="D74" s="173">
        <f>基金残高に係る経年分析!H57</f>
        <v>4962</v>
      </c>
    </row>
  </sheetData>
  <sheetProtection algorithmName="SHA-512" hashValue="hqn9n96qDHq2fss11zTHgVnn0gVUg5+CYAP7cF6ZO5KjasQmR/sh2KnwBcdVsWlaZAK85YCjw5VDsFtHARbbxg==" saltValue="dAPSF0yKNKW+hWcRkk3B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4985628</v>
      </c>
      <c r="S5" s="600"/>
      <c r="T5" s="600"/>
      <c r="U5" s="600"/>
      <c r="V5" s="600"/>
      <c r="W5" s="600"/>
      <c r="X5" s="600"/>
      <c r="Y5" s="601"/>
      <c r="Z5" s="602">
        <v>16.3</v>
      </c>
      <c r="AA5" s="602"/>
      <c r="AB5" s="602"/>
      <c r="AC5" s="602"/>
      <c r="AD5" s="603">
        <v>4820237</v>
      </c>
      <c r="AE5" s="603"/>
      <c r="AF5" s="603"/>
      <c r="AG5" s="603"/>
      <c r="AH5" s="603"/>
      <c r="AI5" s="603"/>
      <c r="AJ5" s="603"/>
      <c r="AK5" s="603"/>
      <c r="AL5" s="604">
        <v>33.700000000000003</v>
      </c>
      <c r="AM5" s="605"/>
      <c r="AN5" s="605"/>
      <c r="AO5" s="606"/>
      <c r="AP5" s="596" t="s">
        <v>233</v>
      </c>
      <c r="AQ5" s="597"/>
      <c r="AR5" s="597"/>
      <c r="AS5" s="597"/>
      <c r="AT5" s="597"/>
      <c r="AU5" s="597"/>
      <c r="AV5" s="597"/>
      <c r="AW5" s="597"/>
      <c r="AX5" s="597"/>
      <c r="AY5" s="597"/>
      <c r="AZ5" s="597"/>
      <c r="BA5" s="597"/>
      <c r="BB5" s="597"/>
      <c r="BC5" s="597"/>
      <c r="BD5" s="597"/>
      <c r="BE5" s="597"/>
      <c r="BF5" s="598"/>
      <c r="BG5" s="610">
        <v>4820237</v>
      </c>
      <c r="BH5" s="611"/>
      <c r="BI5" s="611"/>
      <c r="BJ5" s="611"/>
      <c r="BK5" s="611"/>
      <c r="BL5" s="611"/>
      <c r="BM5" s="611"/>
      <c r="BN5" s="612"/>
      <c r="BO5" s="613">
        <v>96.7</v>
      </c>
      <c r="BP5" s="613"/>
      <c r="BQ5" s="613"/>
      <c r="BR5" s="613"/>
      <c r="BS5" s="614">
        <v>50240</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295529</v>
      </c>
      <c r="S6" s="611"/>
      <c r="T6" s="611"/>
      <c r="U6" s="611"/>
      <c r="V6" s="611"/>
      <c r="W6" s="611"/>
      <c r="X6" s="611"/>
      <c r="Y6" s="612"/>
      <c r="Z6" s="613">
        <v>1</v>
      </c>
      <c r="AA6" s="613"/>
      <c r="AB6" s="613"/>
      <c r="AC6" s="613"/>
      <c r="AD6" s="614">
        <v>295529</v>
      </c>
      <c r="AE6" s="614"/>
      <c r="AF6" s="614"/>
      <c r="AG6" s="614"/>
      <c r="AH6" s="614"/>
      <c r="AI6" s="614"/>
      <c r="AJ6" s="614"/>
      <c r="AK6" s="614"/>
      <c r="AL6" s="615">
        <v>2.1</v>
      </c>
      <c r="AM6" s="616"/>
      <c r="AN6" s="616"/>
      <c r="AO6" s="617"/>
      <c r="AP6" s="607" t="s">
        <v>238</v>
      </c>
      <c r="AQ6" s="608"/>
      <c r="AR6" s="608"/>
      <c r="AS6" s="608"/>
      <c r="AT6" s="608"/>
      <c r="AU6" s="608"/>
      <c r="AV6" s="608"/>
      <c r="AW6" s="608"/>
      <c r="AX6" s="608"/>
      <c r="AY6" s="608"/>
      <c r="AZ6" s="608"/>
      <c r="BA6" s="608"/>
      <c r="BB6" s="608"/>
      <c r="BC6" s="608"/>
      <c r="BD6" s="608"/>
      <c r="BE6" s="608"/>
      <c r="BF6" s="609"/>
      <c r="BG6" s="610">
        <v>4820237</v>
      </c>
      <c r="BH6" s="611"/>
      <c r="BI6" s="611"/>
      <c r="BJ6" s="611"/>
      <c r="BK6" s="611"/>
      <c r="BL6" s="611"/>
      <c r="BM6" s="611"/>
      <c r="BN6" s="612"/>
      <c r="BO6" s="613">
        <v>96.7</v>
      </c>
      <c r="BP6" s="613"/>
      <c r="BQ6" s="613"/>
      <c r="BR6" s="613"/>
      <c r="BS6" s="614">
        <v>50240</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170099</v>
      </c>
      <c r="CS6" s="611"/>
      <c r="CT6" s="611"/>
      <c r="CU6" s="611"/>
      <c r="CV6" s="611"/>
      <c r="CW6" s="611"/>
      <c r="CX6" s="611"/>
      <c r="CY6" s="612"/>
      <c r="CZ6" s="604">
        <v>0.6</v>
      </c>
      <c r="DA6" s="605"/>
      <c r="DB6" s="605"/>
      <c r="DC6" s="621"/>
      <c r="DD6" s="619" t="s">
        <v>142</v>
      </c>
      <c r="DE6" s="611"/>
      <c r="DF6" s="611"/>
      <c r="DG6" s="611"/>
      <c r="DH6" s="611"/>
      <c r="DI6" s="611"/>
      <c r="DJ6" s="611"/>
      <c r="DK6" s="611"/>
      <c r="DL6" s="611"/>
      <c r="DM6" s="611"/>
      <c r="DN6" s="611"/>
      <c r="DO6" s="611"/>
      <c r="DP6" s="612"/>
      <c r="DQ6" s="619">
        <v>170099</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869</v>
      </c>
      <c r="S7" s="611"/>
      <c r="T7" s="611"/>
      <c r="U7" s="611"/>
      <c r="V7" s="611"/>
      <c r="W7" s="611"/>
      <c r="X7" s="611"/>
      <c r="Y7" s="612"/>
      <c r="Z7" s="613">
        <v>0</v>
      </c>
      <c r="AA7" s="613"/>
      <c r="AB7" s="613"/>
      <c r="AC7" s="613"/>
      <c r="AD7" s="614">
        <v>869</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1867502</v>
      </c>
      <c r="BH7" s="611"/>
      <c r="BI7" s="611"/>
      <c r="BJ7" s="611"/>
      <c r="BK7" s="611"/>
      <c r="BL7" s="611"/>
      <c r="BM7" s="611"/>
      <c r="BN7" s="612"/>
      <c r="BO7" s="613">
        <v>37.5</v>
      </c>
      <c r="BP7" s="613"/>
      <c r="BQ7" s="613"/>
      <c r="BR7" s="613"/>
      <c r="BS7" s="614">
        <v>50240</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4899329</v>
      </c>
      <c r="CS7" s="611"/>
      <c r="CT7" s="611"/>
      <c r="CU7" s="611"/>
      <c r="CV7" s="611"/>
      <c r="CW7" s="611"/>
      <c r="CX7" s="611"/>
      <c r="CY7" s="612"/>
      <c r="CZ7" s="613">
        <v>16.5</v>
      </c>
      <c r="DA7" s="613"/>
      <c r="DB7" s="613"/>
      <c r="DC7" s="613"/>
      <c r="DD7" s="619">
        <v>7301</v>
      </c>
      <c r="DE7" s="611"/>
      <c r="DF7" s="611"/>
      <c r="DG7" s="611"/>
      <c r="DH7" s="611"/>
      <c r="DI7" s="611"/>
      <c r="DJ7" s="611"/>
      <c r="DK7" s="611"/>
      <c r="DL7" s="611"/>
      <c r="DM7" s="611"/>
      <c r="DN7" s="611"/>
      <c r="DO7" s="611"/>
      <c r="DP7" s="612"/>
      <c r="DQ7" s="619">
        <v>3538152</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11291</v>
      </c>
      <c r="S8" s="611"/>
      <c r="T8" s="611"/>
      <c r="U8" s="611"/>
      <c r="V8" s="611"/>
      <c r="W8" s="611"/>
      <c r="X8" s="611"/>
      <c r="Y8" s="612"/>
      <c r="Z8" s="613">
        <v>0</v>
      </c>
      <c r="AA8" s="613"/>
      <c r="AB8" s="613"/>
      <c r="AC8" s="613"/>
      <c r="AD8" s="614">
        <v>11291</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71318</v>
      </c>
      <c r="BH8" s="611"/>
      <c r="BI8" s="611"/>
      <c r="BJ8" s="611"/>
      <c r="BK8" s="611"/>
      <c r="BL8" s="611"/>
      <c r="BM8" s="611"/>
      <c r="BN8" s="612"/>
      <c r="BO8" s="613">
        <v>1.4</v>
      </c>
      <c r="BP8" s="613"/>
      <c r="BQ8" s="613"/>
      <c r="BR8" s="613"/>
      <c r="BS8" s="614" t="s">
        <v>179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10021054</v>
      </c>
      <c r="CS8" s="611"/>
      <c r="CT8" s="611"/>
      <c r="CU8" s="611"/>
      <c r="CV8" s="611"/>
      <c r="CW8" s="611"/>
      <c r="CX8" s="611"/>
      <c r="CY8" s="612"/>
      <c r="CZ8" s="613">
        <v>33.799999999999997</v>
      </c>
      <c r="DA8" s="613"/>
      <c r="DB8" s="613"/>
      <c r="DC8" s="613"/>
      <c r="DD8" s="619">
        <v>49885</v>
      </c>
      <c r="DE8" s="611"/>
      <c r="DF8" s="611"/>
      <c r="DG8" s="611"/>
      <c r="DH8" s="611"/>
      <c r="DI8" s="611"/>
      <c r="DJ8" s="611"/>
      <c r="DK8" s="611"/>
      <c r="DL8" s="611"/>
      <c r="DM8" s="611"/>
      <c r="DN8" s="611"/>
      <c r="DO8" s="611"/>
      <c r="DP8" s="612"/>
      <c r="DQ8" s="619">
        <v>4513508</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9125</v>
      </c>
      <c r="S9" s="611"/>
      <c r="T9" s="611"/>
      <c r="U9" s="611"/>
      <c r="V9" s="611"/>
      <c r="W9" s="611"/>
      <c r="X9" s="611"/>
      <c r="Y9" s="612"/>
      <c r="Z9" s="613">
        <v>0</v>
      </c>
      <c r="AA9" s="613"/>
      <c r="AB9" s="613"/>
      <c r="AC9" s="613"/>
      <c r="AD9" s="614">
        <v>9125</v>
      </c>
      <c r="AE9" s="614"/>
      <c r="AF9" s="614"/>
      <c r="AG9" s="614"/>
      <c r="AH9" s="614"/>
      <c r="AI9" s="614"/>
      <c r="AJ9" s="614"/>
      <c r="AK9" s="614"/>
      <c r="AL9" s="615">
        <v>0.1</v>
      </c>
      <c r="AM9" s="616"/>
      <c r="AN9" s="616"/>
      <c r="AO9" s="617"/>
      <c r="AP9" s="607" t="s">
        <v>247</v>
      </c>
      <c r="AQ9" s="608"/>
      <c r="AR9" s="608"/>
      <c r="AS9" s="608"/>
      <c r="AT9" s="608"/>
      <c r="AU9" s="608"/>
      <c r="AV9" s="608"/>
      <c r="AW9" s="608"/>
      <c r="AX9" s="608"/>
      <c r="AY9" s="608"/>
      <c r="AZ9" s="608"/>
      <c r="BA9" s="608"/>
      <c r="BB9" s="608"/>
      <c r="BC9" s="608"/>
      <c r="BD9" s="608"/>
      <c r="BE9" s="608"/>
      <c r="BF9" s="609"/>
      <c r="BG9" s="610">
        <v>1512892</v>
      </c>
      <c r="BH9" s="611"/>
      <c r="BI9" s="611"/>
      <c r="BJ9" s="611"/>
      <c r="BK9" s="611"/>
      <c r="BL9" s="611"/>
      <c r="BM9" s="611"/>
      <c r="BN9" s="612"/>
      <c r="BO9" s="613">
        <v>30.3</v>
      </c>
      <c r="BP9" s="613"/>
      <c r="BQ9" s="613"/>
      <c r="BR9" s="613"/>
      <c r="BS9" s="614" t="s">
        <v>179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2133562</v>
      </c>
      <c r="CS9" s="611"/>
      <c r="CT9" s="611"/>
      <c r="CU9" s="611"/>
      <c r="CV9" s="611"/>
      <c r="CW9" s="611"/>
      <c r="CX9" s="611"/>
      <c r="CY9" s="612"/>
      <c r="CZ9" s="613">
        <v>7.2</v>
      </c>
      <c r="DA9" s="613"/>
      <c r="DB9" s="613"/>
      <c r="DC9" s="613"/>
      <c r="DD9" s="619">
        <v>79764</v>
      </c>
      <c r="DE9" s="611"/>
      <c r="DF9" s="611"/>
      <c r="DG9" s="611"/>
      <c r="DH9" s="611"/>
      <c r="DI9" s="611"/>
      <c r="DJ9" s="611"/>
      <c r="DK9" s="611"/>
      <c r="DL9" s="611"/>
      <c r="DM9" s="611"/>
      <c r="DN9" s="611"/>
      <c r="DO9" s="611"/>
      <c r="DP9" s="612"/>
      <c r="DQ9" s="619">
        <v>1675351</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250</v>
      </c>
      <c r="S10" s="611"/>
      <c r="T10" s="611"/>
      <c r="U10" s="611"/>
      <c r="V10" s="611"/>
      <c r="W10" s="611"/>
      <c r="X10" s="611"/>
      <c r="Y10" s="612"/>
      <c r="Z10" s="613" t="s">
        <v>142</v>
      </c>
      <c r="AA10" s="613"/>
      <c r="AB10" s="613"/>
      <c r="AC10" s="613"/>
      <c r="AD10" s="614" t="s">
        <v>250</v>
      </c>
      <c r="AE10" s="614"/>
      <c r="AF10" s="614"/>
      <c r="AG10" s="614"/>
      <c r="AH10" s="614"/>
      <c r="AI10" s="614"/>
      <c r="AJ10" s="614"/>
      <c r="AK10" s="614"/>
      <c r="AL10" s="615" t="s">
        <v>142</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108985</v>
      </c>
      <c r="BH10" s="611"/>
      <c r="BI10" s="611"/>
      <c r="BJ10" s="611"/>
      <c r="BK10" s="611"/>
      <c r="BL10" s="611"/>
      <c r="BM10" s="611"/>
      <c r="BN10" s="612"/>
      <c r="BO10" s="613">
        <v>2.2000000000000002</v>
      </c>
      <c r="BP10" s="613"/>
      <c r="BQ10" s="613"/>
      <c r="BR10" s="613"/>
      <c r="BS10" s="614" t="s">
        <v>142</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t="s">
        <v>250</v>
      </c>
      <c r="CS10" s="611"/>
      <c r="CT10" s="611"/>
      <c r="CU10" s="611"/>
      <c r="CV10" s="611"/>
      <c r="CW10" s="611"/>
      <c r="CX10" s="611"/>
      <c r="CY10" s="612"/>
      <c r="CZ10" s="613" t="s">
        <v>179</v>
      </c>
      <c r="DA10" s="613"/>
      <c r="DB10" s="613"/>
      <c r="DC10" s="613"/>
      <c r="DD10" s="619" t="s">
        <v>250</v>
      </c>
      <c r="DE10" s="611"/>
      <c r="DF10" s="611"/>
      <c r="DG10" s="611"/>
      <c r="DH10" s="611"/>
      <c r="DI10" s="611"/>
      <c r="DJ10" s="611"/>
      <c r="DK10" s="611"/>
      <c r="DL10" s="611"/>
      <c r="DM10" s="611"/>
      <c r="DN10" s="611"/>
      <c r="DO10" s="611"/>
      <c r="DP10" s="612"/>
      <c r="DQ10" s="619" t="s">
        <v>250</v>
      </c>
      <c r="DR10" s="611"/>
      <c r="DS10" s="611"/>
      <c r="DT10" s="611"/>
      <c r="DU10" s="611"/>
      <c r="DV10" s="611"/>
      <c r="DW10" s="611"/>
      <c r="DX10" s="611"/>
      <c r="DY10" s="611"/>
      <c r="DZ10" s="611"/>
      <c r="EA10" s="611"/>
      <c r="EB10" s="611"/>
      <c r="EC10" s="620"/>
    </row>
    <row r="11" spans="2:143" ht="11.25" customHeight="1" x14ac:dyDescent="0.2">
      <c r="B11" s="607" t="s">
        <v>253</v>
      </c>
      <c r="C11" s="608"/>
      <c r="D11" s="608"/>
      <c r="E11" s="608"/>
      <c r="F11" s="608"/>
      <c r="G11" s="608"/>
      <c r="H11" s="608"/>
      <c r="I11" s="608"/>
      <c r="J11" s="608"/>
      <c r="K11" s="608"/>
      <c r="L11" s="608"/>
      <c r="M11" s="608"/>
      <c r="N11" s="608"/>
      <c r="O11" s="608"/>
      <c r="P11" s="608"/>
      <c r="Q11" s="609"/>
      <c r="R11" s="610">
        <v>1118725</v>
      </c>
      <c r="S11" s="611"/>
      <c r="T11" s="611"/>
      <c r="U11" s="611"/>
      <c r="V11" s="611"/>
      <c r="W11" s="611"/>
      <c r="X11" s="611"/>
      <c r="Y11" s="612"/>
      <c r="Z11" s="615">
        <v>3.7</v>
      </c>
      <c r="AA11" s="616"/>
      <c r="AB11" s="616"/>
      <c r="AC11" s="622"/>
      <c r="AD11" s="619">
        <v>1118725</v>
      </c>
      <c r="AE11" s="611"/>
      <c r="AF11" s="611"/>
      <c r="AG11" s="611"/>
      <c r="AH11" s="611"/>
      <c r="AI11" s="611"/>
      <c r="AJ11" s="611"/>
      <c r="AK11" s="612"/>
      <c r="AL11" s="615">
        <v>7.8</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174307</v>
      </c>
      <c r="BH11" s="611"/>
      <c r="BI11" s="611"/>
      <c r="BJ11" s="611"/>
      <c r="BK11" s="611"/>
      <c r="BL11" s="611"/>
      <c r="BM11" s="611"/>
      <c r="BN11" s="612"/>
      <c r="BO11" s="613">
        <v>3.5</v>
      </c>
      <c r="BP11" s="613"/>
      <c r="BQ11" s="613"/>
      <c r="BR11" s="613"/>
      <c r="BS11" s="614">
        <v>50240</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3100152</v>
      </c>
      <c r="CS11" s="611"/>
      <c r="CT11" s="611"/>
      <c r="CU11" s="611"/>
      <c r="CV11" s="611"/>
      <c r="CW11" s="611"/>
      <c r="CX11" s="611"/>
      <c r="CY11" s="612"/>
      <c r="CZ11" s="613">
        <v>10.4</v>
      </c>
      <c r="DA11" s="613"/>
      <c r="DB11" s="613"/>
      <c r="DC11" s="613"/>
      <c r="DD11" s="619">
        <v>760280</v>
      </c>
      <c r="DE11" s="611"/>
      <c r="DF11" s="611"/>
      <c r="DG11" s="611"/>
      <c r="DH11" s="611"/>
      <c r="DI11" s="611"/>
      <c r="DJ11" s="611"/>
      <c r="DK11" s="611"/>
      <c r="DL11" s="611"/>
      <c r="DM11" s="611"/>
      <c r="DN11" s="611"/>
      <c r="DO11" s="611"/>
      <c r="DP11" s="612"/>
      <c r="DQ11" s="619">
        <v>1031406</v>
      </c>
      <c r="DR11" s="611"/>
      <c r="DS11" s="611"/>
      <c r="DT11" s="611"/>
      <c r="DU11" s="611"/>
      <c r="DV11" s="611"/>
      <c r="DW11" s="611"/>
      <c r="DX11" s="611"/>
      <c r="DY11" s="611"/>
      <c r="DZ11" s="611"/>
      <c r="EA11" s="611"/>
      <c r="EB11" s="611"/>
      <c r="EC11" s="620"/>
    </row>
    <row r="12" spans="2:143" ht="11.25" customHeight="1" x14ac:dyDescent="0.2">
      <c r="B12" s="607" t="s">
        <v>256</v>
      </c>
      <c r="C12" s="608"/>
      <c r="D12" s="608"/>
      <c r="E12" s="608"/>
      <c r="F12" s="608"/>
      <c r="G12" s="608"/>
      <c r="H12" s="608"/>
      <c r="I12" s="608"/>
      <c r="J12" s="608"/>
      <c r="K12" s="608"/>
      <c r="L12" s="608"/>
      <c r="M12" s="608"/>
      <c r="N12" s="608"/>
      <c r="O12" s="608"/>
      <c r="P12" s="608"/>
      <c r="Q12" s="609"/>
      <c r="R12" s="610">
        <v>5657</v>
      </c>
      <c r="S12" s="611"/>
      <c r="T12" s="611"/>
      <c r="U12" s="611"/>
      <c r="V12" s="611"/>
      <c r="W12" s="611"/>
      <c r="X12" s="611"/>
      <c r="Y12" s="612"/>
      <c r="Z12" s="613">
        <v>0</v>
      </c>
      <c r="AA12" s="613"/>
      <c r="AB12" s="613"/>
      <c r="AC12" s="613"/>
      <c r="AD12" s="614">
        <v>5657</v>
      </c>
      <c r="AE12" s="614"/>
      <c r="AF12" s="614"/>
      <c r="AG12" s="614"/>
      <c r="AH12" s="614"/>
      <c r="AI12" s="614"/>
      <c r="AJ12" s="614"/>
      <c r="AK12" s="614"/>
      <c r="AL12" s="615">
        <v>0</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2362264</v>
      </c>
      <c r="BH12" s="611"/>
      <c r="BI12" s="611"/>
      <c r="BJ12" s="611"/>
      <c r="BK12" s="611"/>
      <c r="BL12" s="611"/>
      <c r="BM12" s="611"/>
      <c r="BN12" s="612"/>
      <c r="BO12" s="613">
        <v>47.4</v>
      </c>
      <c r="BP12" s="613"/>
      <c r="BQ12" s="613"/>
      <c r="BR12" s="613"/>
      <c r="BS12" s="614" t="s">
        <v>250</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1062180</v>
      </c>
      <c r="CS12" s="611"/>
      <c r="CT12" s="611"/>
      <c r="CU12" s="611"/>
      <c r="CV12" s="611"/>
      <c r="CW12" s="611"/>
      <c r="CX12" s="611"/>
      <c r="CY12" s="612"/>
      <c r="CZ12" s="613">
        <v>3.6</v>
      </c>
      <c r="DA12" s="613"/>
      <c r="DB12" s="613"/>
      <c r="DC12" s="613"/>
      <c r="DD12" s="619">
        <v>58652</v>
      </c>
      <c r="DE12" s="611"/>
      <c r="DF12" s="611"/>
      <c r="DG12" s="611"/>
      <c r="DH12" s="611"/>
      <c r="DI12" s="611"/>
      <c r="DJ12" s="611"/>
      <c r="DK12" s="611"/>
      <c r="DL12" s="611"/>
      <c r="DM12" s="611"/>
      <c r="DN12" s="611"/>
      <c r="DO12" s="611"/>
      <c r="DP12" s="612"/>
      <c r="DQ12" s="619">
        <v>578723</v>
      </c>
      <c r="DR12" s="611"/>
      <c r="DS12" s="611"/>
      <c r="DT12" s="611"/>
      <c r="DU12" s="611"/>
      <c r="DV12" s="611"/>
      <c r="DW12" s="611"/>
      <c r="DX12" s="611"/>
      <c r="DY12" s="611"/>
      <c r="DZ12" s="611"/>
      <c r="EA12" s="611"/>
      <c r="EB12" s="611"/>
      <c r="EC12" s="620"/>
    </row>
    <row r="13" spans="2:143" ht="11.25" customHeight="1" x14ac:dyDescent="0.2">
      <c r="B13" s="607" t="s">
        <v>259</v>
      </c>
      <c r="C13" s="608"/>
      <c r="D13" s="608"/>
      <c r="E13" s="608"/>
      <c r="F13" s="608"/>
      <c r="G13" s="608"/>
      <c r="H13" s="608"/>
      <c r="I13" s="608"/>
      <c r="J13" s="608"/>
      <c r="K13" s="608"/>
      <c r="L13" s="608"/>
      <c r="M13" s="608"/>
      <c r="N13" s="608"/>
      <c r="O13" s="608"/>
      <c r="P13" s="608"/>
      <c r="Q13" s="609"/>
      <c r="R13" s="610" t="s">
        <v>250</v>
      </c>
      <c r="S13" s="611"/>
      <c r="T13" s="611"/>
      <c r="U13" s="611"/>
      <c r="V13" s="611"/>
      <c r="W13" s="611"/>
      <c r="X13" s="611"/>
      <c r="Y13" s="612"/>
      <c r="Z13" s="613" t="s">
        <v>179</v>
      </c>
      <c r="AA13" s="613"/>
      <c r="AB13" s="613"/>
      <c r="AC13" s="613"/>
      <c r="AD13" s="614" t="s">
        <v>179</v>
      </c>
      <c r="AE13" s="614"/>
      <c r="AF13" s="614"/>
      <c r="AG13" s="614"/>
      <c r="AH13" s="614"/>
      <c r="AI13" s="614"/>
      <c r="AJ13" s="614"/>
      <c r="AK13" s="614"/>
      <c r="AL13" s="615" t="s">
        <v>250</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2212236</v>
      </c>
      <c r="BH13" s="611"/>
      <c r="BI13" s="611"/>
      <c r="BJ13" s="611"/>
      <c r="BK13" s="611"/>
      <c r="BL13" s="611"/>
      <c r="BM13" s="611"/>
      <c r="BN13" s="612"/>
      <c r="BO13" s="613">
        <v>44.4</v>
      </c>
      <c r="BP13" s="613"/>
      <c r="BQ13" s="613"/>
      <c r="BR13" s="613"/>
      <c r="BS13" s="614" t="s">
        <v>250</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1976654</v>
      </c>
      <c r="CS13" s="611"/>
      <c r="CT13" s="611"/>
      <c r="CU13" s="611"/>
      <c r="CV13" s="611"/>
      <c r="CW13" s="611"/>
      <c r="CX13" s="611"/>
      <c r="CY13" s="612"/>
      <c r="CZ13" s="613">
        <v>6.7</v>
      </c>
      <c r="DA13" s="613"/>
      <c r="DB13" s="613"/>
      <c r="DC13" s="613"/>
      <c r="DD13" s="619">
        <v>1292783</v>
      </c>
      <c r="DE13" s="611"/>
      <c r="DF13" s="611"/>
      <c r="DG13" s="611"/>
      <c r="DH13" s="611"/>
      <c r="DI13" s="611"/>
      <c r="DJ13" s="611"/>
      <c r="DK13" s="611"/>
      <c r="DL13" s="611"/>
      <c r="DM13" s="611"/>
      <c r="DN13" s="611"/>
      <c r="DO13" s="611"/>
      <c r="DP13" s="612"/>
      <c r="DQ13" s="619">
        <v>778802</v>
      </c>
      <c r="DR13" s="611"/>
      <c r="DS13" s="611"/>
      <c r="DT13" s="611"/>
      <c r="DU13" s="611"/>
      <c r="DV13" s="611"/>
      <c r="DW13" s="611"/>
      <c r="DX13" s="611"/>
      <c r="DY13" s="611"/>
      <c r="DZ13" s="611"/>
      <c r="EA13" s="611"/>
      <c r="EB13" s="611"/>
      <c r="EC13" s="620"/>
    </row>
    <row r="14" spans="2:143" ht="11.25" customHeight="1" x14ac:dyDescent="0.2">
      <c r="B14" s="607" t="s">
        <v>262</v>
      </c>
      <c r="C14" s="608"/>
      <c r="D14" s="608"/>
      <c r="E14" s="608"/>
      <c r="F14" s="608"/>
      <c r="G14" s="608"/>
      <c r="H14" s="608"/>
      <c r="I14" s="608"/>
      <c r="J14" s="608"/>
      <c r="K14" s="608"/>
      <c r="L14" s="608"/>
      <c r="M14" s="608"/>
      <c r="N14" s="608"/>
      <c r="O14" s="608"/>
      <c r="P14" s="608"/>
      <c r="Q14" s="609"/>
      <c r="R14" s="610" t="s">
        <v>142</v>
      </c>
      <c r="S14" s="611"/>
      <c r="T14" s="611"/>
      <c r="U14" s="611"/>
      <c r="V14" s="611"/>
      <c r="W14" s="611"/>
      <c r="X14" s="611"/>
      <c r="Y14" s="612"/>
      <c r="Z14" s="613" t="s">
        <v>250</v>
      </c>
      <c r="AA14" s="613"/>
      <c r="AB14" s="613"/>
      <c r="AC14" s="613"/>
      <c r="AD14" s="614" t="s">
        <v>250</v>
      </c>
      <c r="AE14" s="614"/>
      <c r="AF14" s="614"/>
      <c r="AG14" s="614"/>
      <c r="AH14" s="614"/>
      <c r="AI14" s="614"/>
      <c r="AJ14" s="614"/>
      <c r="AK14" s="614"/>
      <c r="AL14" s="615" t="s">
        <v>250</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206332</v>
      </c>
      <c r="BH14" s="611"/>
      <c r="BI14" s="611"/>
      <c r="BJ14" s="611"/>
      <c r="BK14" s="611"/>
      <c r="BL14" s="611"/>
      <c r="BM14" s="611"/>
      <c r="BN14" s="612"/>
      <c r="BO14" s="613">
        <v>4.0999999999999996</v>
      </c>
      <c r="BP14" s="613"/>
      <c r="BQ14" s="613"/>
      <c r="BR14" s="613"/>
      <c r="BS14" s="614" t="s">
        <v>250</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774714</v>
      </c>
      <c r="CS14" s="611"/>
      <c r="CT14" s="611"/>
      <c r="CU14" s="611"/>
      <c r="CV14" s="611"/>
      <c r="CW14" s="611"/>
      <c r="CX14" s="611"/>
      <c r="CY14" s="612"/>
      <c r="CZ14" s="613">
        <v>2.6</v>
      </c>
      <c r="DA14" s="613"/>
      <c r="DB14" s="613"/>
      <c r="DC14" s="613"/>
      <c r="DD14" s="619">
        <v>2356</v>
      </c>
      <c r="DE14" s="611"/>
      <c r="DF14" s="611"/>
      <c r="DG14" s="611"/>
      <c r="DH14" s="611"/>
      <c r="DI14" s="611"/>
      <c r="DJ14" s="611"/>
      <c r="DK14" s="611"/>
      <c r="DL14" s="611"/>
      <c r="DM14" s="611"/>
      <c r="DN14" s="611"/>
      <c r="DO14" s="611"/>
      <c r="DP14" s="612"/>
      <c r="DQ14" s="619">
        <v>760502</v>
      </c>
      <c r="DR14" s="611"/>
      <c r="DS14" s="611"/>
      <c r="DT14" s="611"/>
      <c r="DU14" s="611"/>
      <c r="DV14" s="611"/>
      <c r="DW14" s="611"/>
      <c r="DX14" s="611"/>
      <c r="DY14" s="611"/>
      <c r="DZ14" s="611"/>
      <c r="EA14" s="611"/>
      <c r="EB14" s="611"/>
      <c r="EC14" s="620"/>
    </row>
    <row r="15" spans="2:143" ht="11.25" customHeight="1" x14ac:dyDescent="0.2">
      <c r="B15" s="607" t="s">
        <v>265</v>
      </c>
      <c r="C15" s="608"/>
      <c r="D15" s="608"/>
      <c r="E15" s="608"/>
      <c r="F15" s="608"/>
      <c r="G15" s="608"/>
      <c r="H15" s="608"/>
      <c r="I15" s="608"/>
      <c r="J15" s="608"/>
      <c r="K15" s="608"/>
      <c r="L15" s="608"/>
      <c r="M15" s="608"/>
      <c r="N15" s="608"/>
      <c r="O15" s="608"/>
      <c r="P15" s="608"/>
      <c r="Q15" s="609"/>
      <c r="R15" s="610" t="s">
        <v>250</v>
      </c>
      <c r="S15" s="611"/>
      <c r="T15" s="611"/>
      <c r="U15" s="611"/>
      <c r="V15" s="611"/>
      <c r="W15" s="611"/>
      <c r="X15" s="611"/>
      <c r="Y15" s="612"/>
      <c r="Z15" s="613" t="s">
        <v>179</v>
      </c>
      <c r="AA15" s="613"/>
      <c r="AB15" s="613"/>
      <c r="AC15" s="613"/>
      <c r="AD15" s="614" t="s">
        <v>179</v>
      </c>
      <c r="AE15" s="614"/>
      <c r="AF15" s="614"/>
      <c r="AG15" s="614"/>
      <c r="AH15" s="614"/>
      <c r="AI15" s="614"/>
      <c r="AJ15" s="614"/>
      <c r="AK15" s="614"/>
      <c r="AL15" s="615" t="s">
        <v>142</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384139</v>
      </c>
      <c r="BH15" s="611"/>
      <c r="BI15" s="611"/>
      <c r="BJ15" s="611"/>
      <c r="BK15" s="611"/>
      <c r="BL15" s="611"/>
      <c r="BM15" s="611"/>
      <c r="BN15" s="612"/>
      <c r="BO15" s="613">
        <v>7.7</v>
      </c>
      <c r="BP15" s="613"/>
      <c r="BQ15" s="613"/>
      <c r="BR15" s="613"/>
      <c r="BS15" s="614" t="s">
        <v>250</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2079701</v>
      </c>
      <c r="CS15" s="611"/>
      <c r="CT15" s="611"/>
      <c r="CU15" s="611"/>
      <c r="CV15" s="611"/>
      <c r="CW15" s="611"/>
      <c r="CX15" s="611"/>
      <c r="CY15" s="612"/>
      <c r="CZ15" s="613">
        <v>7</v>
      </c>
      <c r="DA15" s="613"/>
      <c r="DB15" s="613"/>
      <c r="DC15" s="613"/>
      <c r="DD15" s="619">
        <v>43859</v>
      </c>
      <c r="DE15" s="611"/>
      <c r="DF15" s="611"/>
      <c r="DG15" s="611"/>
      <c r="DH15" s="611"/>
      <c r="DI15" s="611"/>
      <c r="DJ15" s="611"/>
      <c r="DK15" s="611"/>
      <c r="DL15" s="611"/>
      <c r="DM15" s="611"/>
      <c r="DN15" s="611"/>
      <c r="DO15" s="611"/>
      <c r="DP15" s="612"/>
      <c r="DQ15" s="619">
        <v>1487252</v>
      </c>
      <c r="DR15" s="611"/>
      <c r="DS15" s="611"/>
      <c r="DT15" s="611"/>
      <c r="DU15" s="611"/>
      <c r="DV15" s="611"/>
      <c r="DW15" s="611"/>
      <c r="DX15" s="611"/>
      <c r="DY15" s="611"/>
      <c r="DZ15" s="611"/>
      <c r="EA15" s="611"/>
      <c r="EB15" s="611"/>
      <c r="EC15" s="620"/>
    </row>
    <row r="16" spans="2:143" ht="11.25" customHeight="1" x14ac:dyDescent="0.2">
      <c r="B16" s="607" t="s">
        <v>268</v>
      </c>
      <c r="C16" s="608"/>
      <c r="D16" s="608"/>
      <c r="E16" s="608"/>
      <c r="F16" s="608"/>
      <c r="G16" s="608"/>
      <c r="H16" s="608"/>
      <c r="I16" s="608"/>
      <c r="J16" s="608"/>
      <c r="K16" s="608"/>
      <c r="L16" s="608"/>
      <c r="M16" s="608"/>
      <c r="N16" s="608"/>
      <c r="O16" s="608"/>
      <c r="P16" s="608"/>
      <c r="Q16" s="609"/>
      <c r="R16" s="610">
        <v>12634</v>
      </c>
      <c r="S16" s="611"/>
      <c r="T16" s="611"/>
      <c r="U16" s="611"/>
      <c r="V16" s="611"/>
      <c r="W16" s="611"/>
      <c r="X16" s="611"/>
      <c r="Y16" s="612"/>
      <c r="Z16" s="613">
        <v>0</v>
      </c>
      <c r="AA16" s="613"/>
      <c r="AB16" s="613"/>
      <c r="AC16" s="613"/>
      <c r="AD16" s="614">
        <v>12634</v>
      </c>
      <c r="AE16" s="614"/>
      <c r="AF16" s="614"/>
      <c r="AG16" s="614"/>
      <c r="AH16" s="614"/>
      <c r="AI16" s="614"/>
      <c r="AJ16" s="614"/>
      <c r="AK16" s="614"/>
      <c r="AL16" s="615">
        <v>0.1</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250</v>
      </c>
      <c r="BH16" s="611"/>
      <c r="BI16" s="611"/>
      <c r="BJ16" s="611"/>
      <c r="BK16" s="611"/>
      <c r="BL16" s="611"/>
      <c r="BM16" s="611"/>
      <c r="BN16" s="612"/>
      <c r="BO16" s="613" t="s">
        <v>179</v>
      </c>
      <c r="BP16" s="613"/>
      <c r="BQ16" s="613"/>
      <c r="BR16" s="613"/>
      <c r="BS16" s="614" t="s">
        <v>179</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170220</v>
      </c>
      <c r="CS16" s="611"/>
      <c r="CT16" s="611"/>
      <c r="CU16" s="611"/>
      <c r="CV16" s="611"/>
      <c r="CW16" s="611"/>
      <c r="CX16" s="611"/>
      <c r="CY16" s="612"/>
      <c r="CZ16" s="613">
        <v>0.6</v>
      </c>
      <c r="DA16" s="613"/>
      <c r="DB16" s="613"/>
      <c r="DC16" s="613"/>
      <c r="DD16" s="619" t="s">
        <v>179</v>
      </c>
      <c r="DE16" s="611"/>
      <c r="DF16" s="611"/>
      <c r="DG16" s="611"/>
      <c r="DH16" s="611"/>
      <c r="DI16" s="611"/>
      <c r="DJ16" s="611"/>
      <c r="DK16" s="611"/>
      <c r="DL16" s="611"/>
      <c r="DM16" s="611"/>
      <c r="DN16" s="611"/>
      <c r="DO16" s="611"/>
      <c r="DP16" s="612"/>
      <c r="DQ16" s="619">
        <v>50698</v>
      </c>
      <c r="DR16" s="611"/>
      <c r="DS16" s="611"/>
      <c r="DT16" s="611"/>
      <c r="DU16" s="611"/>
      <c r="DV16" s="611"/>
      <c r="DW16" s="611"/>
      <c r="DX16" s="611"/>
      <c r="DY16" s="611"/>
      <c r="DZ16" s="611"/>
      <c r="EA16" s="611"/>
      <c r="EB16" s="611"/>
      <c r="EC16" s="620"/>
    </row>
    <row r="17" spans="2:133" ht="11.25" customHeight="1" x14ac:dyDescent="0.2">
      <c r="B17" s="607" t="s">
        <v>271</v>
      </c>
      <c r="C17" s="608"/>
      <c r="D17" s="608"/>
      <c r="E17" s="608"/>
      <c r="F17" s="608"/>
      <c r="G17" s="608"/>
      <c r="H17" s="608"/>
      <c r="I17" s="608"/>
      <c r="J17" s="608"/>
      <c r="K17" s="608"/>
      <c r="L17" s="608"/>
      <c r="M17" s="608"/>
      <c r="N17" s="608"/>
      <c r="O17" s="608"/>
      <c r="P17" s="608"/>
      <c r="Q17" s="609"/>
      <c r="R17" s="610">
        <v>74240</v>
      </c>
      <c r="S17" s="611"/>
      <c r="T17" s="611"/>
      <c r="U17" s="611"/>
      <c r="V17" s="611"/>
      <c r="W17" s="611"/>
      <c r="X17" s="611"/>
      <c r="Y17" s="612"/>
      <c r="Z17" s="613">
        <v>0.2</v>
      </c>
      <c r="AA17" s="613"/>
      <c r="AB17" s="613"/>
      <c r="AC17" s="613"/>
      <c r="AD17" s="614">
        <v>74240</v>
      </c>
      <c r="AE17" s="614"/>
      <c r="AF17" s="614"/>
      <c r="AG17" s="614"/>
      <c r="AH17" s="614"/>
      <c r="AI17" s="614"/>
      <c r="AJ17" s="614"/>
      <c r="AK17" s="614"/>
      <c r="AL17" s="615">
        <v>0.5</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250</v>
      </c>
      <c r="BH17" s="611"/>
      <c r="BI17" s="611"/>
      <c r="BJ17" s="611"/>
      <c r="BK17" s="611"/>
      <c r="BL17" s="611"/>
      <c r="BM17" s="611"/>
      <c r="BN17" s="612"/>
      <c r="BO17" s="613" t="s">
        <v>250</v>
      </c>
      <c r="BP17" s="613"/>
      <c r="BQ17" s="613"/>
      <c r="BR17" s="613"/>
      <c r="BS17" s="614" t="s">
        <v>142</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3264716</v>
      </c>
      <c r="CS17" s="611"/>
      <c r="CT17" s="611"/>
      <c r="CU17" s="611"/>
      <c r="CV17" s="611"/>
      <c r="CW17" s="611"/>
      <c r="CX17" s="611"/>
      <c r="CY17" s="612"/>
      <c r="CZ17" s="613">
        <v>11</v>
      </c>
      <c r="DA17" s="613"/>
      <c r="DB17" s="613"/>
      <c r="DC17" s="613"/>
      <c r="DD17" s="619" t="s">
        <v>250</v>
      </c>
      <c r="DE17" s="611"/>
      <c r="DF17" s="611"/>
      <c r="DG17" s="611"/>
      <c r="DH17" s="611"/>
      <c r="DI17" s="611"/>
      <c r="DJ17" s="611"/>
      <c r="DK17" s="611"/>
      <c r="DL17" s="611"/>
      <c r="DM17" s="611"/>
      <c r="DN17" s="611"/>
      <c r="DO17" s="611"/>
      <c r="DP17" s="612"/>
      <c r="DQ17" s="619">
        <v>3228762</v>
      </c>
      <c r="DR17" s="611"/>
      <c r="DS17" s="611"/>
      <c r="DT17" s="611"/>
      <c r="DU17" s="611"/>
      <c r="DV17" s="611"/>
      <c r="DW17" s="611"/>
      <c r="DX17" s="611"/>
      <c r="DY17" s="611"/>
      <c r="DZ17" s="611"/>
      <c r="EA17" s="611"/>
      <c r="EB17" s="611"/>
      <c r="EC17" s="620"/>
    </row>
    <row r="18" spans="2:133" ht="11.25" customHeight="1" x14ac:dyDescent="0.2">
      <c r="B18" s="607" t="s">
        <v>274</v>
      </c>
      <c r="C18" s="608"/>
      <c r="D18" s="608"/>
      <c r="E18" s="608"/>
      <c r="F18" s="608"/>
      <c r="G18" s="608"/>
      <c r="H18" s="608"/>
      <c r="I18" s="608"/>
      <c r="J18" s="608"/>
      <c r="K18" s="608"/>
      <c r="L18" s="608"/>
      <c r="M18" s="608"/>
      <c r="N18" s="608"/>
      <c r="O18" s="608"/>
      <c r="P18" s="608"/>
      <c r="Q18" s="609"/>
      <c r="R18" s="610">
        <v>32737</v>
      </c>
      <c r="S18" s="611"/>
      <c r="T18" s="611"/>
      <c r="U18" s="611"/>
      <c r="V18" s="611"/>
      <c r="W18" s="611"/>
      <c r="X18" s="611"/>
      <c r="Y18" s="612"/>
      <c r="Z18" s="613">
        <v>0.1</v>
      </c>
      <c r="AA18" s="613"/>
      <c r="AB18" s="613"/>
      <c r="AC18" s="613"/>
      <c r="AD18" s="614">
        <v>32737</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250</v>
      </c>
      <c r="BH18" s="611"/>
      <c r="BI18" s="611"/>
      <c r="BJ18" s="611"/>
      <c r="BK18" s="611"/>
      <c r="BL18" s="611"/>
      <c r="BM18" s="611"/>
      <c r="BN18" s="612"/>
      <c r="BO18" s="613" t="s">
        <v>250</v>
      </c>
      <c r="BP18" s="613"/>
      <c r="BQ18" s="613"/>
      <c r="BR18" s="613"/>
      <c r="BS18" s="614" t="s">
        <v>250</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v>20820</v>
      </c>
      <c r="CS18" s="611"/>
      <c r="CT18" s="611"/>
      <c r="CU18" s="611"/>
      <c r="CV18" s="611"/>
      <c r="CW18" s="611"/>
      <c r="CX18" s="611"/>
      <c r="CY18" s="612"/>
      <c r="CZ18" s="613">
        <v>0.1</v>
      </c>
      <c r="DA18" s="613"/>
      <c r="DB18" s="613"/>
      <c r="DC18" s="613"/>
      <c r="DD18" s="619">
        <v>20820</v>
      </c>
      <c r="DE18" s="611"/>
      <c r="DF18" s="611"/>
      <c r="DG18" s="611"/>
      <c r="DH18" s="611"/>
      <c r="DI18" s="611"/>
      <c r="DJ18" s="611"/>
      <c r="DK18" s="611"/>
      <c r="DL18" s="611"/>
      <c r="DM18" s="611"/>
      <c r="DN18" s="611"/>
      <c r="DO18" s="611"/>
      <c r="DP18" s="612"/>
      <c r="DQ18" s="619">
        <v>17026</v>
      </c>
      <c r="DR18" s="611"/>
      <c r="DS18" s="611"/>
      <c r="DT18" s="611"/>
      <c r="DU18" s="611"/>
      <c r="DV18" s="611"/>
      <c r="DW18" s="611"/>
      <c r="DX18" s="611"/>
      <c r="DY18" s="611"/>
      <c r="DZ18" s="611"/>
      <c r="EA18" s="611"/>
      <c r="EB18" s="611"/>
      <c r="EC18" s="620"/>
    </row>
    <row r="19" spans="2:133" ht="11.25" customHeight="1" x14ac:dyDescent="0.2">
      <c r="B19" s="607" t="s">
        <v>277</v>
      </c>
      <c r="C19" s="608"/>
      <c r="D19" s="608"/>
      <c r="E19" s="608"/>
      <c r="F19" s="608"/>
      <c r="G19" s="608"/>
      <c r="H19" s="608"/>
      <c r="I19" s="608"/>
      <c r="J19" s="608"/>
      <c r="K19" s="608"/>
      <c r="L19" s="608"/>
      <c r="M19" s="608"/>
      <c r="N19" s="608"/>
      <c r="O19" s="608"/>
      <c r="P19" s="608"/>
      <c r="Q19" s="609"/>
      <c r="R19" s="610">
        <v>26630</v>
      </c>
      <c r="S19" s="611"/>
      <c r="T19" s="611"/>
      <c r="U19" s="611"/>
      <c r="V19" s="611"/>
      <c r="W19" s="611"/>
      <c r="X19" s="611"/>
      <c r="Y19" s="612"/>
      <c r="Z19" s="613">
        <v>0.1</v>
      </c>
      <c r="AA19" s="613"/>
      <c r="AB19" s="613"/>
      <c r="AC19" s="613"/>
      <c r="AD19" s="614">
        <v>26630</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165391</v>
      </c>
      <c r="BH19" s="611"/>
      <c r="BI19" s="611"/>
      <c r="BJ19" s="611"/>
      <c r="BK19" s="611"/>
      <c r="BL19" s="611"/>
      <c r="BM19" s="611"/>
      <c r="BN19" s="612"/>
      <c r="BO19" s="613">
        <v>3.3</v>
      </c>
      <c r="BP19" s="613"/>
      <c r="BQ19" s="613"/>
      <c r="BR19" s="613"/>
      <c r="BS19" s="614" t="s">
        <v>250</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250</v>
      </c>
      <c r="CS19" s="611"/>
      <c r="CT19" s="611"/>
      <c r="CU19" s="611"/>
      <c r="CV19" s="611"/>
      <c r="CW19" s="611"/>
      <c r="CX19" s="611"/>
      <c r="CY19" s="612"/>
      <c r="CZ19" s="613" t="s">
        <v>250</v>
      </c>
      <c r="DA19" s="613"/>
      <c r="DB19" s="613"/>
      <c r="DC19" s="613"/>
      <c r="DD19" s="619" t="s">
        <v>250</v>
      </c>
      <c r="DE19" s="611"/>
      <c r="DF19" s="611"/>
      <c r="DG19" s="611"/>
      <c r="DH19" s="611"/>
      <c r="DI19" s="611"/>
      <c r="DJ19" s="611"/>
      <c r="DK19" s="611"/>
      <c r="DL19" s="611"/>
      <c r="DM19" s="611"/>
      <c r="DN19" s="611"/>
      <c r="DO19" s="611"/>
      <c r="DP19" s="612"/>
      <c r="DQ19" s="619" t="s">
        <v>250</v>
      </c>
      <c r="DR19" s="611"/>
      <c r="DS19" s="611"/>
      <c r="DT19" s="611"/>
      <c r="DU19" s="611"/>
      <c r="DV19" s="611"/>
      <c r="DW19" s="611"/>
      <c r="DX19" s="611"/>
      <c r="DY19" s="611"/>
      <c r="DZ19" s="611"/>
      <c r="EA19" s="611"/>
      <c r="EB19" s="611"/>
      <c r="EC19" s="620"/>
    </row>
    <row r="20" spans="2:133" ht="11.25" customHeight="1" x14ac:dyDescent="0.2">
      <c r="B20" s="623" t="s">
        <v>280</v>
      </c>
      <c r="C20" s="624"/>
      <c r="D20" s="624"/>
      <c r="E20" s="624"/>
      <c r="F20" s="624"/>
      <c r="G20" s="624"/>
      <c r="H20" s="624"/>
      <c r="I20" s="624"/>
      <c r="J20" s="624"/>
      <c r="K20" s="624"/>
      <c r="L20" s="624"/>
      <c r="M20" s="624"/>
      <c r="N20" s="624"/>
      <c r="O20" s="624"/>
      <c r="P20" s="624"/>
      <c r="Q20" s="625"/>
      <c r="R20" s="610">
        <v>6107</v>
      </c>
      <c r="S20" s="611"/>
      <c r="T20" s="611"/>
      <c r="U20" s="611"/>
      <c r="V20" s="611"/>
      <c r="W20" s="611"/>
      <c r="X20" s="611"/>
      <c r="Y20" s="612"/>
      <c r="Z20" s="613">
        <v>0</v>
      </c>
      <c r="AA20" s="613"/>
      <c r="AB20" s="613"/>
      <c r="AC20" s="613"/>
      <c r="AD20" s="614">
        <v>6107</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165391</v>
      </c>
      <c r="BH20" s="611"/>
      <c r="BI20" s="611"/>
      <c r="BJ20" s="611"/>
      <c r="BK20" s="611"/>
      <c r="BL20" s="611"/>
      <c r="BM20" s="611"/>
      <c r="BN20" s="612"/>
      <c r="BO20" s="613">
        <v>3.3</v>
      </c>
      <c r="BP20" s="613"/>
      <c r="BQ20" s="613"/>
      <c r="BR20" s="613"/>
      <c r="BS20" s="614" t="s">
        <v>250</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29673201</v>
      </c>
      <c r="CS20" s="611"/>
      <c r="CT20" s="611"/>
      <c r="CU20" s="611"/>
      <c r="CV20" s="611"/>
      <c r="CW20" s="611"/>
      <c r="CX20" s="611"/>
      <c r="CY20" s="612"/>
      <c r="CZ20" s="613">
        <v>100</v>
      </c>
      <c r="DA20" s="613"/>
      <c r="DB20" s="613"/>
      <c r="DC20" s="613"/>
      <c r="DD20" s="619">
        <v>2315700</v>
      </c>
      <c r="DE20" s="611"/>
      <c r="DF20" s="611"/>
      <c r="DG20" s="611"/>
      <c r="DH20" s="611"/>
      <c r="DI20" s="611"/>
      <c r="DJ20" s="611"/>
      <c r="DK20" s="611"/>
      <c r="DL20" s="611"/>
      <c r="DM20" s="611"/>
      <c r="DN20" s="611"/>
      <c r="DO20" s="611"/>
      <c r="DP20" s="612"/>
      <c r="DQ20" s="619">
        <v>17830281</v>
      </c>
      <c r="DR20" s="611"/>
      <c r="DS20" s="611"/>
      <c r="DT20" s="611"/>
      <c r="DU20" s="611"/>
      <c r="DV20" s="611"/>
      <c r="DW20" s="611"/>
      <c r="DX20" s="611"/>
      <c r="DY20" s="611"/>
      <c r="DZ20" s="611"/>
      <c r="EA20" s="611"/>
      <c r="EB20" s="611"/>
      <c r="EC20" s="620"/>
    </row>
    <row r="21" spans="2:133" ht="11.25" customHeight="1" x14ac:dyDescent="0.2">
      <c r="B21" s="607" t="s">
        <v>283</v>
      </c>
      <c r="C21" s="608"/>
      <c r="D21" s="608"/>
      <c r="E21" s="608"/>
      <c r="F21" s="608"/>
      <c r="G21" s="608"/>
      <c r="H21" s="608"/>
      <c r="I21" s="608"/>
      <c r="J21" s="608"/>
      <c r="K21" s="608"/>
      <c r="L21" s="608"/>
      <c r="M21" s="608"/>
      <c r="N21" s="608"/>
      <c r="O21" s="608"/>
      <c r="P21" s="608"/>
      <c r="Q21" s="609"/>
      <c r="R21" s="610">
        <v>8853637</v>
      </c>
      <c r="S21" s="611"/>
      <c r="T21" s="611"/>
      <c r="U21" s="611"/>
      <c r="V21" s="611"/>
      <c r="W21" s="611"/>
      <c r="X21" s="611"/>
      <c r="Y21" s="612"/>
      <c r="Z21" s="613">
        <v>28.9</v>
      </c>
      <c r="AA21" s="613"/>
      <c r="AB21" s="613"/>
      <c r="AC21" s="613"/>
      <c r="AD21" s="614">
        <v>7878356</v>
      </c>
      <c r="AE21" s="614"/>
      <c r="AF21" s="614"/>
      <c r="AG21" s="614"/>
      <c r="AH21" s="614"/>
      <c r="AI21" s="614"/>
      <c r="AJ21" s="614"/>
      <c r="AK21" s="614"/>
      <c r="AL21" s="615">
        <v>55.1</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t="s">
        <v>250</v>
      </c>
      <c r="BH21" s="611"/>
      <c r="BI21" s="611"/>
      <c r="BJ21" s="611"/>
      <c r="BK21" s="611"/>
      <c r="BL21" s="611"/>
      <c r="BM21" s="611"/>
      <c r="BN21" s="612"/>
      <c r="BO21" s="613" t="s">
        <v>179</v>
      </c>
      <c r="BP21" s="613"/>
      <c r="BQ21" s="613"/>
      <c r="BR21" s="613"/>
      <c r="BS21" s="614" t="s">
        <v>142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285</v>
      </c>
      <c r="C22" s="608"/>
      <c r="D22" s="608"/>
      <c r="E22" s="608"/>
      <c r="F22" s="608"/>
      <c r="G22" s="608"/>
      <c r="H22" s="608"/>
      <c r="I22" s="608"/>
      <c r="J22" s="608"/>
      <c r="K22" s="608"/>
      <c r="L22" s="608"/>
      <c r="M22" s="608"/>
      <c r="N22" s="608"/>
      <c r="O22" s="608"/>
      <c r="P22" s="608"/>
      <c r="Q22" s="609"/>
      <c r="R22" s="610">
        <v>7878356</v>
      </c>
      <c r="S22" s="611"/>
      <c r="T22" s="611"/>
      <c r="U22" s="611"/>
      <c r="V22" s="611"/>
      <c r="W22" s="611"/>
      <c r="X22" s="611"/>
      <c r="Y22" s="612"/>
      <c r="Z22" s="613">
        <v>25.7</v>
      </c>
      <c r="AA22" s="613"/>
      <c r="AB22" s="613"/>
      <c r="AC22" s="613"/>
      <c r="AD22" s="614">
        <v>7878356</v>
      </c>
      <c r="AE22" s="614"/>
      <c r="AF22" s="614"/>
      <c r="AG22" s="614"/>
      <c r="AH22" s="614"/>
      <c r="AI22" s="614"/>
      <c r="AJ22" s="614"/>
      <c r="AK22" s="614"/>
      <c r="AL22" s="615">
        <v>55.1</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250</v>
      </c>
      <c r="BH22" s="611"/>
      <c r="BI22" s="611"/>
      <c r="BJ22" s="611"/>
      <c r="BK22" s="611"/>
      <c r="BL22" s="611"/>
      <c r="BM22" s="611"/>
      <c r="BN22" s="612"/>
      <c r="BO22" s="613" t="s">
        <v>179</v>
      </c>
      <c r="BP22" s="613"/>
      <c r="BQ22" s="613"/>
      <c r="BR22" s="613"/>
      <c r="BS22" s="614" t="s">
        <v>250</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288</v>
      </c>
      <c r="C23" s="608"/>
      <c r="D23" s="608"/>
      <c r="E23" s="608"/>
      <c r="F23" s="608"/>
      <c r="G23" s="608"/>
      <c r="H23" s="608"/>
      <c r="I23" s="608"/>
      <c r="J23" s="608"/>
      <c r="K23" s="608"/>
      <c r="L23" s="608"/>
      <c r="M23" s="608"/>
      <c r="N23" s="608"/>
      <c r="O23" s="608"/>
      <c r="P23" s="608"/>
      <c r="Q23" s="609"/>
      <c r="R23" s="610">
        <v>975281</v>
      </c>
      <c r="S23" s="611"/>
      <c r="T23" s="611"/>
      <c r="U23" s="611"/>
      <c r="V23" s="611"/>
      <c r="W23" s="611"/>
      <c r="X23" s="611"/>
      <c r="Y23" s="612"/>
      <c r="Z23" s="613">
        <v>3.2</v>
      </c>
      <c r="AA23" s="613"/>
      <c r="AB23" s="613"/>
      <c r="AC23" s="613"/>
      <c r="AD23" s="614" t="s">
        <v>250</v>
      </c>
      <c r="AE23" s="614"/>
      <c r="AF23" s="614"/>
      <c r="AG23" s="614"/>
      <c r="AH23" s="614"/>
      <c r="AI23" s="614"/>
      <c r="AJ23" s="614"/>
      <c r="AK23" s="614"/>
      <c r="AL23" s="615" t="s">
        <v>179</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v>165391</v>
      </c>
      <c r="BH23" s="611"/>
      <c r="BI23" s="611"/>
      <c r="BJ23" s="611"/>
      <c r="BK23" s="611"/>
      <c r="BL23" s="611"/>
      <c r="BM23" s="611"/>
      <c r="BN23" s="612"/>
      <c r="BO23" s="613">
        <v>3.3</v>
      </c>
      <c r="BP23" s="613"/>
      <c r="BQ23" s="613"/>
      <c r="BR23" s="613"/>
      <c r="BS23" s="614" t="s">
        <v>142</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2">
      <c r="B24" s="607" t="s">
        <v>295</v>
      </c>
      <c r="C24" s="608"/>
      <c r="D24" s="608"/>
      <c r="E24" s="608"/>
      <c r="F24" s="608"/>
      <c r="G24" s="608"/>
      <c r="H24" s="608"/>
      <c r="I24" s="608"/>
      <c r="J24" s="608"/>
      <c r="K24" s="608"/>
      <c r="L24" s="608"/>
      <c r="M24" s="608"/>
      <c r="N24" s="608"/>
      <c r="O24" s="608"/>
      <c r="P24" s="608"/>
      <c r="Q24" s="609"/>
      <c r="R24" s="610" t="s">
        <v>179</v>
      </c>
      <c r="S24" s="611"/>
      <c r="T24" s="611"/>
      <c r="U24" s="611"/>
      <c r="V24" s="611"/>
      <c r="W24" s="611"/>
      <c r="X24" s="611"/>
      <c r="Y24" s="612"/>
      <c r="Z24" s="613" t="s">
        <v>250</v>
      </c>
      <c r="AA24" s="613"/>
      <c r="AB24" s="613"/>
      <c r="AC24" s="613"/>
      <c r="AD24" s="614" t="s">
        <v>179</v>
      </c>
      <c r="AE24" s="614"/>
      <c r="AF24" s="614"/>
      <c r="AG24" s="614"/>
      <c r="AH24" s="614"/>
      <c r="AI24" s="614"/>
      <c r="AJ24" s="614"/>
      <c r="AK24" s="614"/>
      <c r="AL24" s="615" t="s">
        <v>179</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250</v>
      </c>
      <c r="BH24" s="611"/>
      <c r="BI24" s="611"/>
      <c r="BJ24" s="611"/>
      <c r="BK24" s="611"/>
      <c r="BL24" s="611"/>
      <c r="BM24" s="611"/>
      <c r="BN24" s="612"/>
      <c r="BO24" s="613" t="s">
        <v>179</v>
      </c>
      <c r="BP24" s="613"/>
      <c r="BQ24" s="613"/>
      <c r="BR24" s="613"/>
      <c r="BS24" s="614" t="s">
        <v>250</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13903140</v>
      </c>
      <c r="CS24" s="600"/>
      <c r="CT24" s="600"/>
      <c r="CU24" s="600"/>
      <c r="CV24" s="600"/>
      <c r="CW24" s="600"/>
      <c r="CX24" s="600"/>
      <c r="CY24" s="601"/>
      <c r="CZ24" s="604">
        <v>46.9</v>
      </c>
      <c r="DA24" s="605"/>
      <c r="DB24" s="605"/>
      <c r="DC24" s="621"/>
      <c r="DD24" s="640">
        <v>8486284</v>
      </c>
      <c r="DE24" s="600"/>
      <c r="DF24" s="600"/>
      <c r="DG24" s="600"/>
      <c r="DH24" s="600"/>
      <c r="DI24" s="600"/>
      <c r="DJ24" s="600"/>
      <c r="DK24" s="601"/>
      <c r="DL24" s="640">
        <v>8360560</v>
      </c>
      <c r="DM24" s="600"/>
      <c r="DN24" s="600"/>
      <c r="DO24" s="600"/>
      <c r="DP24" s="600"/>
      <c r="DQ24" s="600"/>
      <c r="DR24" s="600"/>
      <c r="DS24" s="600"/>
      <c r="DT24" s="600"/>
      <c r="DU24" s="600"/>
      <c r="DV24" s="601"/>
      <c r="DW24" s="604">
        <v>57.8</v>
      </c>
      <c r="DX24" s="605"/>
      <c r="DY24" s="605"/>
      <c r="DZ24" s="605"/>
      <c r="EA24" s="605"/>
      <c r="EB24" s="605"/>
      <c r="EC24" s="606"/>
    </row>
    <row r="25" spans="2:133" ht="11.25" customHeight="1" x14ac:dyDescent="0.2">
      <c r="B25" s="607" t="s">
        <v>298</v>
      </c>
      <c r="C25" s="608"/>
      <c r="D25" s="608"/>
      <c r="E25" s="608"/>
      <c r="F25" s="608"/>
      <c r="G25" s="608"/>
      <c r="H25" s="608"/>
      <c r="I25" s="608"/>
      <c r="J25" s="608"/>
      <c r="K25" s="608"/>
      <c r="L25" s="608"/>
      <c r="M25" s="608"/>
      <c r="N25" s="608"/>
      <c r="O25" s="608"/>
      <c r="P25" s="608"/>
      <c r="Q25" s="609"/>
      <c r="R25" s="610">
        <v>15400072</v>
      </c>
      <c r="S25" s="611"/>
      <c r="T25" s="611"/>
      <c r="U25" s="611"/>
      <c r="V25" s="611"/>
      <c r="W25" s="611"/>
      <c r="X25" s="611"/>
      <c r="Y25" s="612"/>
      <c r="Z25" s="613">
        <v>50.3</v>
      </c>
      <c r="AA25" s="613"/>
      <c r="AB25" s="613"/>
      <c r="AC25" s="613"/>
      <c r="AD25" s="614">
        <v>14259400</v>
      </c>
      <c r="AE25" s="614"/>
      <c r="AF25" s="614"/>
      <c r="AG25" s="614"/>
      <c r="AH25" s="614"/>
      <c r="AI25" s="614"/>
      <c r="AJ25" s="614"/>
      <c r="AK25" s="614"/>
      <c r="AL25" s="615">
        <v>99.8</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179</v>
      </c>
      <c r="BH25" s="611"/>
      <c r="BI25" s="611"/>
      <c r="BJ25" s="611"/>
      <c r="BK25" s="611"/>
      <c r="BL25" s="611"/>
      <c r="BM25" s="611"/>
      <c r="BN25" s="612"/>
      <c r="BO25" s="613" t="s">
        <v>179</v>
      </c>
      <c r="BP25" s="613"/>
      <c r="BQ25" s="613"/>
      <c r="BR25" s="613"/>
      <c r="BS25" s="614" t="s">
        <v>179</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3862775</v>
      </c>
      <c r="CS25" s="643"/>
      <c r="CT25" s="643"/>
      <c r="CU25" s="643"/>
      <c r="CV25" s="643"/>
      <c r="CW25" s="643"/>
      <c r="CX25" s="643"/>
      <c r="CY25" s="644"/>
      <c r="CZ25" s="615">
        <v>13</v>
      </c>
      <c r="DA25" s="641"/>
      <c r="DB25" s="641"/>
      <c r="DC25" s="645"/>
      <c r="DD25" s="619">
        <v>3517653</v>
      </c>
      <c r="DE25" s="643"/>
      <c r="DF25" s="643"/>
      <c r="DG25" s="643"/>
      <c r="DH25" s="643"/>
      <c r="DI25" s="643"/>
      <c r="DJ25" s="643"/>
      <c r="DK25" s="644"/>
      <c r="DL25" s="619">
        <v>3426586</v>
      </c>
      <c r="DM25" s="643"/>
      <c r="DN25" s="643"/>
      <c r="DO25" s="643"/>
      <c r="DP25" s="643"/>
      <c r="DQ25" s="643"/>
      <c r="DR25" s="643"/>
      <c r="DS25" s="643"/>
      <c r="DT25" s="643"/>
      <c r="DU25" s="643"/>
      <c r="DV25" s="644"/>
      <c r="DW25" s="615">
        <v>23.7</v>
      </c>
      <c r="DX25" s="641"/>
      <c r="DY25" s="641"/>
      <c r="DZ25" s="641"/>
      <c r="EA25" s="641"/>
      <c r="EB25" s="641"/>
      <c r="EC25" s="642"/>
    </row>
    <row r="26" spans="2:133" ht="11.25" customHeight="1" x14ac:dyDescent="0.2">
      <c r="B26" s="607" t="s">
        <v>301</v>
      </c>
      <c r="C26" s="608"/>
      <c r="D26" s="608"/>
      <c r="E26" s="608"/>
      <c r="F26" s="608"/>
      <c r="G26" s="608"/>
      <c r="H26" s="608"/>
      <c r="I26" s="608"/>
      <c r="J26" s="608"/>
      <c r="K26" s="608"/>
      <c r="L26" s="608"/>
      <c r="M26" s="608"/>
      <c r="N26" s="608"/>
      <c r="O26" s="608"/>
      <c r="P26" s="608"/>
      <c r="Q26" s="609"/>
      <c r="R26" s="610">
        <v>7253</v>
      </c>
      <c r="S26" s="611"/>
      <c r="T26" s="611"/>
      <c r="U26" s="611"/>
      <c r="V26" s="611"/>
      <c r="W26" s="611"/>
      <c r="X26" s="611"/>
      <c r="Y26" s="612"/>
      <c r="Z26" s="613">
        <v>0</v>
      </c>
      <c r="AA26" s="613"/>
      <c r="AB26" s="613"/>
      <c r="AC26" s="613"/>
      <c r="AD26" s="614">
        <v>7253</v>
      </c>
      <c r="AE26" s="614"/>
      <c r="AF26" s="614"/>
      <c r="AG26" s="614"/>
      <c r="AH26" s="614"/>
      <c r="AI26" s="614"/>
      <c r="AJ26" s="614"/>
      <c r="AK26" s="614"/>
      <c r="AL26" s="615">
        <v>0.1</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142</v>
      </c>
      <c r="BH26" s="611"/>
      <c r="BI26" s="611"/>
      <c r="BJ26" s="611"/>
      <c r="BK26" s="611"/>
      <c r="BL26" s="611"/>
      <c r="BM26" s="611"/>
      <c r="BN26" s="612"/>
      <c r="BO26" s="613" t="s">
        <v>179</v>
      </c>
      <c r="BP26" s="613"/>
      <c r="BQ26" s="613"/>
      <c r="BR26" s="613"/>
      <c r="BS26" s="614" t="s">
        <v>179</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2260449</v>
      </c>
      <c r="CS26" s="611"/>
      <c r="CT26" s="611"/>
      <c r="CU26" s="611"/>
      <c r="CV26" s="611"/>
      <c r="CW26" s="611"/>
      <c r="CX26" s="611"/>
      <c r="CY26" s="612"/>
      <c r="CZ26" s="615">
        <v>7.6</v>
      </c>
      <c r="DA26" s="641"/>
      <c r="DB26" s="641"/>
      <c r="DC26" s="645"/>
      <c r="DD26" s="619">
        <v>2097694</v>
      </c>
      <c r="DE26" s="611"/>
      <c r="DF26" s="611"/>
      <c r="DG26" s="611"/>
      <c r="DH26" s="611"/>
      <c r="DI26" s="611"/>
      <c r="DJ26" s="611"/>
      <c r="DK26" s="612"/>
      <c r="DL26" s="619" t="s">
        <v>142</v>
      </c>
      <c r="DM26" s="611"/>
      <c r="DN26" s="611"/>
      <c r="DO26" s="611"/>
      <c r="DP26" s="611"/>
      <c r="DQ26" s="611"/>
      <c r="DR26" s="611"/>
      <c r="DS26" s="611"/>
      <c r="DT26" s="611"/>
      <c r="DU26" s="611"/>
      <c r="DV26" s="612"/>
      <c r="DW26" s="615" t="s">
        <v>250</v>
      </c>
      <c r="DX26" s="641"/>
      <c r="DY26" s="641"/>
      <c r="DZ26" s="641"/>
      <c r="EA26" s="641"/>
      <c r="EB26" s="641"/>
      <c r="EC26" s="642"/>
    </row>
    <row r="27" spans="2:133" ht="11.25" customHeight="1" x14ac:dyDescent="0.2">
      <c r="B27" s="607" t="s">
        <v>304</v>
      </c>
      <c r="C27" s="608"/>
      <c r="D27" s="608"/>
      <c r="E27" s="608"/>
      <c r="F27" s="608"/>
      <c r="G27" s="608"/>
      <c r="H27" s="608"/>
      <c r="I27" s="608"/>
      <c r="J27" s="608"/>
      <c r="K27" s="608"/>
      <c r="L27" s="608"/>
      <c r="M27" s="608"/>
      <c r="N27" s="608"/>
      <c r="O27" s="608"/>
      <c r="P27" s="608"/>
      <c r="Q27" s="609"/>
      <c r="R27" s="610">
        <v>71642</v>
      </c>
      <c r="S27" s="611"/>
      <c r="T27" s="611"/>
      <c r="U27" s="611"/>
      <c r="V27" s="611"/>
      <c r="W27" s="611"/>
      <c r="X27" s="611"/>
      <c r="Y27" s="612"/>
      <c r="Z27" s="613">
        <v>0.2</v>
      </c>
      <c r="AA27" s="613"/>
      <c r="AB27" s="613"/>
      <c r="AC27" s="613"/>
      <c r="AD27" s="614" t="s">
        <v>179</v>
      </c>
      <c r="AE27" s="614"/>
      <c r="AF27" s="614"/>
      <c r="AG27" s="614"/>
      <c r="AH27" s="614"/>
      <c r="AI27" s="614"/>
      <c r="AJ27" s="614"/>
      <c r="AK27" s="614"/>
      <c r="AL27" s="615" t="s">
        <v>250</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4985628</v>
      </c>
      <c r="BH27" s="611"/>
      <c r="BI27" s="611"/>
      <c r="BJ27" s="611"/>
      <c r="BK27" s="611"/>
      <c r="BL27" s="611"/>
      <c r="BM27" s="611"/>
      <c r="BN27" s="612"/>
      <c r="BO27" s="613">
        <v>100</v>
      </c>
      <c r="BP27" s="613"/>
      <c r="BQ27" s="613"/>
      <c r="BR27" s="613"/>
      <c r="BS27" s="614">
        <v>50240</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6775649</v>
      </c>
      <c r="CS27" s="643"/>
      <c r="CT27" s="643"/>
      <c r="CU27" s="643"/>
      <c r="CV27" s="643"/>
      <c r="CW27" s="643"/>
      <c r="CX27" s="643"/>
      <c r="CY27" s="644"/>
      <c r="CZ27" s="615">
        <v>22.8</v>
      </c>
      <c r="DA27" s="641"/>
      <c r="DB27" s="641"/>
      <c r="DC27" s="645"/>
      <c r="DD27" s="619">
        <v>1739869</v>
      </c>
      <c r="DE27" s="643"/>
      <c r="DF27" s="643"/>
      <c r="DG27" s="643"/>
      <c r="DH27" s="643"/>
      <c r="DI27" s="643"/>
      <c r="DJ27" s="643"/>
      <c r="DK27" s="644"/>
      <c r="DL27" s="619">
        <v>1705212</v>
      </c>
      <c r="DM27" s="643"/>
      <c r="DN27" s="643"/>
      <c r="DO27" s="643"/>
      <c r="DP27" s="643"/>
      <c r="DQ27" s="643"/>
      <c r="DR27" s="643"/>
      <c r="DS27" s="643"/>
      <c r="DT27" s="643"/>
      <c r="DU27" s="643"/>
      <c r="DV27" s="644"/>
      <c r="DW27" s="615">
        <v>11.8</v>
      </c>
      <c r="DX27" s="641"/>
      <c r="DY27" s="641"/>
      <c r="DZ27" s="641"/>
      <c r="EA27" s="641"/>
      <c r="EB27" s="641"/>
      <c r="EC27" s="642"/>
    </row>
    <row r="28" spans="2:133" ht="11.25" customHeight="1" x14ac:dyDescent="0.2">
      <c r="B28" s="607" t="s">
        <v>307</v>
      </c>
      <c r="C28" s="608"/>
      <c r="D28" s="608"/>
      <c r="E28" s="608"/>
      <c r="F28" s="608"/>
      <c r="G28" s="608"/>
      <c r="H28" s="608"/>
      <c r="I28" s="608"/>
      <c r="J28" s="608"/>
      <c r="K28" s="608"/>
      <c r="L28" s="608"/>
      <c r="M28" s="608"/>
      <c r="N28" s="608"/>
      <c r="O28" s="608"/>
      <c r="P28" s="608"/>
      <c r="Q28" s="609"/>
      <c r="R28" s="610">
        <v>172165</v>
      </c>
      <c r="S28" s="611"/>
      <c r="T28" s="611"/>
      <c r="U28" s="611"/>
      <c r="V28" s="611"/>
      <c r="W28" s="611"/>
      <c r="X28" s="611"/>
      <c r="Y28" s="612"/>
      <c r="Z28" s="613">
        <v>0.6</v>
      </c>
      <c r="AA28" s="613"/>
      <c r="AB28" s="613"/>
      <c r="AC28" s="613"/>
      <c r="AD28" s="614">
        <v>7026</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3264716</v>
      </c>
      <c r="CS28" s="611"/>
      <c r="CT28" s="611"/>
      <c r="CU28" s="611"/>
      <c r="CV28" s="611"/>
      <c r="CW28" s="611"/>
      <c r="CX28" s="611"/>
      <c r="CY28" s="612"/>
      <c r="CZ28" s="615">
        <v>11</v>
      </c>
      <c r="DA28" s="641"/>
      <c r="DB28" s="641"/>
      <c r="DC28" s="645"/>
      <c r="DD28" s="619">
        <v>3228762</v>
      </c>
      <c r="DE28" s="611"/>
      <c r="DF28" s="611"/>
      <c r="DG28" s="611"/>
      <c r="DH28" s="611"/>
      <c r="DI28" s="611"/>
      <c r="DJ28" s="611"/>
      <c r="DK28" s="612"/>
      <c r="DL28" s="619">
        <v>3228762</v>
      </c>
      <c r="DM28" s="611"/>
      <c r="DN28" s="611"/>
      <c r="DO28" s="611"/>
      <c r="DP28" s="611"/>
      <c r="DQ28" s="611"/>
      <c r="DR28" s="611"/>
      <c r="DS28" s="611"/>
      <c r="DT28" s="611"/>
      <c r="DU28" s="611"/>
      <c r="DV28" s="612"/>
      <c r="DW28" s="615">
        <v>22.3</v>
      </c>
      <c r="DX28" s="641"/>
      <c r="DY28" s="641"/>
      <c r="DZ28" s="641"/>
      <c r="EA28" s="641"/>
      <c r="EB28" s="641"/>
      <c r="EC28" s="642"/>
    </row>
    <row r="29" spans="2:133" ht="11.25" customHeight="1" x14ac:dyDescent="0.2">
      <c r="B29" s="607" t="s">
        <v>309</v>
      </c>
      <c r="C29" s="608"/>
      <c r="D29" s="608"/>
      <c r="E29" s="608"/>
      <c r="F29" s="608"/>
      <c r="G29" s="608"/>
      <c r="H29" s="608"/>
      <c r="I29" s="608"/>
      <c r="J29" s="608"/>
      <c r="K29" s="608"/>
      <c r="L29" s="608"/>
      <c r="M29" s="608"/>
      <c r="N29" s="608"/>
      <c r="O29" s="608"/>
      <c r="P29" s="608"/>
      <c r="Q29" s="609"/>
      <c r="R29" s="610">
        <v>29556</v>
      </c>
      <c r="S29" s="611"/>
      <c r="T29" s="611"/>
      <c r="U29" s="611"/>
      <c r="V29" s="611"/>
      <c r="W29" s="611"/>
      <c r="X29" s="611"/>
      <c r="Y29" s="612"/>
      <c r="Z29" s="613">
        <v>0.1</v>
      </c>
      <c r="AA29" s="613"/>
      <c r="AB29" s="613"/>
      <c r="AC29" s="613"/>
      <c r="AD29" s="614" t="s">
        <v>250</v>
      </c>
      <c r="AE29" s="614"/>
      <c r="AF29" s="614"/>
      <c r="AG29" s="614"/>
      <c r="AH29" s="614"/>
      <c r="AI29" s="614"/>
      <c r="AJ29" s="614"/>
      <c r="AK29" s="614"/>
      <c r="AL29" s="615" t="s">
        <v>179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311</v>
      </c>
      <c r="CG29" s="608"/>
      <c r="CH29" s="608"/>
      <c r="CI29" s="608"/>
      <c r="CJ29" s="608"/>
      <c r="CK29" s="608"/>
      <c r="CL29" s="608"/>
      <c r="CM29" s="608"/>
      <c r="CN29" s="608"/>
      <c r="CO29" s="608"/>
      <c r="CP29" s="608"/>
      <c r="CQ29" s="609"/>
      <c r="CR29" s="610">
        <v>3264716</v>
      </c>
      <c r="CS29" s="643"/>
      <c r="CT29" s="643"/>
      <c r="CU29" s="643"/>
      <c r="CV29" s="643"/>
      <c r="CW29" s="643"/>
      <c r="CX29" s="643"/>
      <c r="CY29" s="644"/>
      <c r="CZ29" s="615">
        <v>11</v>
      </c>
      <c r="DA29" s="641"/>
      <c r="DB29" s="641"/>
      <c r="DC29" s="645"/>
      <c r="DD29" s="619">
        <v>3228762</v>
      </c>
      <c r="DE29" s="643"/>
      <c r="DF29" s="643"/>
      <c r="DG29" s="643"/>
      <c r="DH29" s="643"/>
      <c r="DI29" s="643"/>
      <c r="DJ29" s="643"/>
      <c r="DK29" s="644"/>
      <c r="DL29" s="619">
        <v>3228762</v>
      </c>
      <c r="DM29" s="643"/>
      <c r="DN29" s="643"/>
      <c r="DO29" s="643"/>
      <c r="DP29" s="643"/>
      <c r="DQ29" s="643"/>
      <c r="DR29" s="643"/>
      <c r="DS29" s="643"/>
      <c r="DT29" s="643"/>
      <c r="DU29" s="643"/>
      <c r="DV29" s="644"/>
      <c r="DW29" s="615">
        <v>22.3</v>
      </c>
      <c r="DX29" s="641"/>
      <c r="DY29" s="641"/>
      <c r="DZ29" s="641"/>
      <c r="EA29" s="641"/>
      <c r="EB29" s="641"/>
      <c r="EC29" s="642"/>
    </row>
    <row r="30" spans="2:133" ht="11.25" customHeight="1" x14ac:dyDescent="0.2">
      <c r="B30" s="607" t="s">
        <v>312</v>
      </c>
      <c r="C30" s="608"/>
      <c r="D30" s="608"/>
      <c r="E30" s="608"/>
      <c r="F30" s="608"/>
      <c r="G30" s="608"/>
      <c r="H30" s="608"/>
      <c r="I30" s="608"/>
      <c r="J30" s="608"/>
      <c r="K30" s="608"/>
      <c r="L30" s="608"/>
      <c r="M30" s="608"/>
      <c r="N30" s="608"/>
      <c r="O30" s="608"/>
      <c r="P30" s="608"/>
      <c r="Q30" s="609"/>
      <c r="R30" s="610">
        <v>5379925</v>
      </c>
      <c r="S30" s="611"/>
      <c r="T30" s="611"/>
      <c r="U30" s="611"/>
      <c r="V30" s="611"/>
      <c r="W30" s="611"/>
      <c r="X30" s="611"/>
      <c r="Y30" s="612"/>
      <c r="Z30" s="613">
        <v>17.600000000000001</v>
      </c>
      <c r="AA30" s="613"/>
      <c r="AB30" s="613"/>
      <c r="AC30" s="613"/>
      <c r="AD30" s="614" t="s">
        <v>142</v>
      </c>
      <c r="AE30" s="614"/>
      <c r="AF30" s="614"/>
      <c r="AG30" s="614"/>
      <c r="AH30" s="614"/>
      <c r="AI30" s="614"/>
      <c r="AJ30" s="614"/>
      <c r="AK30" s="614"/>
      <c r="AL30" s="615" t="s">
        <v>142</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52"/>
      <c r="BI30" s="652"/>
      <c r="BJ30" s="652"/>
      <c r="BK30" s="652"/>
      <c r="BL30" s="652"/>
      <c r="BM30" s="652"/>
      <c r="BN30" s="652"/>
      <c r="BO30" s="652"/>
      <c r="BP30" s="652"/>
      <c r="BQ30" s="653"/>
      <c r="BR30" s="592" t="s">
        <v>314</v>
      </c>
      <c r="BS30" s="652"/>
      <c r="BT30" s="652"/>
      <c r="BU30" s="652"/>
      <c r="BV30" s="652"/>
      <c r="BW30" s="652"/>
      <c r="BX30" s="652"/>
      <c r="BY30" s="652"/>
      <c r="BZ30" s="652"/>
      <c r="CA30" s="652"/>
      <c r="CB30" s="653"/>
      <c r="CD30" s="648"/>
      <c r="CE30" s="649"/>
      <c r="CF30" s="607" t="s">
        <v>315</v>
      </c>
      <c r="CG30" s="608"/>
      <c r="CH30" s="608"/>
      <c r="CI30" s="608"/>
      <c r="CJ30" s="608"/>
      <c r="CK30" s="608"/>
      <c r="CL30" s="608"/>
      <c r="CM30" s="608"/>
      <c r="CN30" s="608"/>
      <c r="CO30" s="608"/>
      <c r="CP30" s="608"/>
      <c r="CQ30" s="609"/>
      <c r="CR30" s="610">
        <v>3160875</v>
      </c>
      <c r="CS30" s="611"/>
      <c r="CT30" s="611"/>
      <c r="CU30" s="611"/>
      <c r="CV30" s="611"/>
      <c r="CW30" s="611"/>
      <c r="CX30" s="611"/>
      <c r="CY30" s="612"/>
      <c r="CZ30" s="615">
        <v>10.7</v>
      </c>
      <c r="DA30" s="641"/>
      <c r="DB30" s="641"/>
      <c r="DC30" s="645"/>
      <c r="DD30" s="619">
        <v>3124922</v>
      </c>
      <c r="DE30" s="611"/>
      <c r="DF30" s="611"/>
      <c r="DG30" s="611"/>
      <c r="DH30" s="611"/>
      <c r="DI30" s="611"/>
      <c r="DJ30" s="611"/>
      <c r="DK30" s="612"/>
      <c r="DL30" s="619">
        <v>3124922</v>
      </c>
      <c r="DM30" s="611"/>
      <c r="DN30" s="611"/>
      <c r="DO30" s="611"/>
      <c r="DP30" s="611"/>
      <c r="DQ30" s="611"/>
      <c r="DR30" s="611"/>
      <c r="DS30" s="611"/>
      <c r="DT30" s="611"/>
      <c r="DU30" s="611"/>
      <c r="DV30" s="612"/>
      <c r="DW30" s="615">
        <v>21.6</v>
      </c>
      <c r="DX30" s="641"/>
      <c r="DY30" s="641"/>
      <c r="DZ30" s="641"/>
      <c r="EA30" s="641"/>
      <c r="EB30" s="641"/>
      <c r="EC30" s="642"/>
    </row>
    <row r="31" spans="2:133" ht="11.25" customHeight="1" x14ac:dyDescent="0.2">
      <c r="B31" s="623" t="s">
        <v>316</v>
      </c>
      <c r="C31" s="624"/>
      <c r="D31" s="624"/>
      <c r="E31" s="624"/>
      <c r="F31" s="624"/>
      <c r="G31" s="624"/>
      <c r="H31" s="624"/>
      <c r="I31" s="624"/>
      <c r="J31" s="624"/>
      <c r="K31" s="624"/>
      <c r="L31" s="624"/>
      <c r="M31" s="624"/>
      <c r="N31" s="624"/>
      <c r="O31" s="624"/>
      <c r="P31" s="624"/>
      <c r="Q31" s="625"/>
      <c r="R31" s="610" t="s">
        <v>179</v>
      </c>
      <c r="S31" s="611"/>
      <c r="T31" s="611"/>
      <c r="U31" s="611"/>
      <c r="V31" s="611"/>
      <c r="W31" s="611"/>
      <c r="X31" s="611"/>
      <c r="Y31" s="612"/>
      <c r="Z31" s="613" t="s">
        <v>179</v>
      </c>
      <c r="AA31" s="613"/>
      <c r="AB31" s="613"/>
      <c r="AC31" s="613"/>
      <c r="AD31" s="614" t="s">
        <v>179</v>
      </c>
      <c r="AE31" s="614"/>
      <c r="AF31" s="614"/>
      <c r="AG31" s="614"/>
      <c r="AH31" s="614"/>
      <c r="AI31" s="614"/>
      <c r="AJ31" s="614"/>
      <c r="AK31" s="614"/>
      <c r="AL31" s="615" t="s">
        <v>250</v>
      </c>
      <c r="AM31" s="616"/>
      <c r="AN31" s="616"/>
      <c r="AO31" s="617"/>
      <c r="AP31" s="656" t="s">
        <v>317</v>
      </c>
      <c r="AQ31" s="657"/>
      <c r="AR31" s="657"/>
      <c r="AS31" s="657"/>
      <c r="AT31" s="662" t="s">
        <v>318</v>
      </c>
      <c r="AU31" s="212"/>
      <c r="AV31" s="212"/>
      <c r="AW31" s="212"/>
      <c r="AX31" s="596" t="s">
        <v>191</v>
      </c>
      <c r="AY31" s="597"/>
      <c r="AZ31" s="597"/>
      <c r="BA31" s="597"/>
      <c r="BB31" s="597"/>
      <c r="BC31" s="597"/>
      <c r="BD31" s="597"/>
      <c r="BE31" s="597"/>
      <c r="BF31" s="598"/>
      <c r="BG31" s="666">
        <v>98.8</v>
      </c>
      <c r="BH31" s="654"/>
      <c r="BI31" s="654"/>
      <c r="BJ31" s="654"/>
      <c r="BK31" s="654"/>
      <c r="BL31" s="654"/>
      <c r="BM31" s="605">
        <v>96.2</v>
      </c>
      <c r="BN31" s="654"/>
      <c r="BO31" s="654"/>
      <c r="BP31" s="654"/>
      <c r="BQ31" s="655"/>
      <c r="BR31" s="666">
        <v>98.9</v>
      </c>
      <c r="BS31" s="654"/>
      <c r="BT31" s="654"/>
      <c r="BU31" s="654"/>
      <c r="BV31" s="654"/>
      <c r="BW31" s="654"/>
      <c r="BX31" s="605">
        <v>95.9</v>
      </c>
      <c r="BY31" s="654"/>
      <c r="BZ31" s="654"/>
      <c r="CA31" s="654"/>
      <c r="CB31" s="655"/>
      <c r="CD31" s="648"/>
      <c r="CE31" s="649"/>
      <c r="CF31" s="607" t="s">
        <v>319</v>
      </c>
      <c r="CG31" s="608"/>
      <c r="CH31" s="608"/>
      <c r="CI31" s="608"/>
      <c r="CJ31" s="608"/>
      <c r="CK31" s="608"/>
      <c r="CL31" s="608"/>
      <c r="CM31" s="608"/>
      <c r="CN31" s="608"/>
      <c r="CO31" s="608"/>
      <c r="CP31" s="608"/>
      <c r="CQ31" s="609"/>
      <c r="CR31" s="610">
        <v>103841</v>
      </c>
      <c r="CS31" s="643"/>
      <c r="CT31" s="643"/>
      <c r="CU31" s="643"/>
      <c r="CV31" s="643"/>
      <c r="CW31" s="643"/>
      <c r="CX31" s="643"/>
      <c r="CY31" s="644"/>
      <c r="CZ31" s="615">
        <v>0.3</v>
      </c>
      <c r="DA31" s="641"/>
      <c r="DB31" s="641"/>
      <c r="DC31" s="645"/>
      <c r="DD31" s="619">
        <v>103840</v>
      </c>
      <c r="DE31" s="643"/>
      <c r="DF31" s="643"/>
      <c r="DG31" s="643"/>
      <c r="DH31" s="643"/>
      <c r="DI31" s="643"/>
      <c r="DJ31" s="643"/>
      <c r="DK31" s="644"/>
      <c r="DL31" s="619">
        <v>103840</v>
      </c>
      <c r="DM31" s="643"/>
      <c r="DN31" s="643"/>
      <c r="DO31" s="643"/>
      <c r="DP31" s="643"/>
      <c r="DQ31" s="643"/>
      <c r="DR31" s="643"/>
      <c r="DS31" s="643"/>
      <c r="DT31" s="643"/>
      <c r="DU31" s="643"/>
      <c r="DV31" s="644"/>
      <c r="DW31" s="615">
        <v>0.7</v>
      </c>
      <c r="DX31" s="641"/>
      <c r="DY31" s="641"/>
      <c r="DZ31" s="641"/>
      <c r="EA31" s="641"/>
      <c r="EB31" s="641"/>
      <c r="EC31" s="642"/>
    </row>
    <row r="32" spans="2:133" ht="11.25" customHeight="1" x14ac:dyDescent="0.2">
      <c r="B32" s="607" t="s">
        <v>320</v>
      </c>
      <c r="C32" s="608"/>
      <c r="D32" s="608"/>
      <c r="E32" s="608"/>
      <c r="F32" s="608"/>
      <c r="G32" s="608"/>
      <c r="H32" s="608"/>
      <c r="I32" s="608"/>
      <c r="J32" s="608"/>
      <c r="K32" s="608"/>
      <c r="L32" s="608"/>
      <c r="M32" s="608"/>
      <c r="N32" s="608"/>
      <c r="O32" s="608"/>
      <c r="P32" s="608"/>
      <c r="Q32" s="609"/>
      <c r="R32" s="610">
        <v>2685889</v>
      </c>
      <c r="S32" s="611"/>
      <c r="T32" s="611"/>
      <c r="U32" s="611"/>
      <c r="V32" s="611"/>
      <c r="W32" s="611"/>
      <c r="X32" s="611"/>
      <c r="Y32" s="612"/>
      <c r="Z32" s="613">
        <v>8.8000000000000007</v>
      </c>
      <c r="AA32" s="613"/>
      <c r="AB32" s="613"/>
      <c r="AC32" s="613"/>
      <c r="AD32" s="614" t="s">
        <v>142</v>
      </c>
      <c r="AE32" s="614"/>
      <c r="AF32" s="614"/>
      <c r="AG32" s="614"/>
      <c r="AH32" s="614"/>
      <c r="AI32" s="614"/>
      <c r="AJ32" s="614"/>
      <c r="AK32" s="614"/>
      <c r="AL32" s="615" t="s">
        <v>179</v>
      </c>
      <c r="AM32" s="616"/>
      <c r="AN32" s="616"/>
      <c r="AO32" s="617"/>
      <c r="AP32" s="658"/>
      <c r="AQ32" s="659"/>
      <c r="AR32" s="659"/>
      <c r="AS32" s="659"/>
      <c r="AT32" s="663"/>
      <c r="AU32" s="208" t="s">
        <v>321</v>
      </c>
      <c r="AX32" s="607" t="s">
        <v>322</v>
      </c>
      <c r="AY32" s="608"/>
      <c r="AZ32" s="608"/>
      <c r="BA32" s="608"/>
      <c r="BB32" s="608"/>
      <c r="BC32" s="608"/>
      <c r="BD32" s="608"/>
      <c r="BE32" s="608"/>
      <c r="BF32" s="609"/>
      <c r="BG32" s="667">
        <v>99.1</v>
      </c>
      <c r="BH32" s="643"/>
      <c r="BI32" s="643"/>
      <c r="BJ32" s="643"/>
      <c r="BK32" s="643"/>
      <c r="BL32" s="643"/>
      <c r="BM32" s="616">
        <v>97.8</v>
      </c>
      <c r="BN32" s="643"/>
      <c r="BO32" s="643"/>
      <c r="BP32" s="643"/>
      <c r="BQ32" s="665"/>
      <c r="BR32" s="667">
        <v>99.2</v>
      </c>
      <c r="BS32" s="643"/>
      <c r="BT32" s="643"/>
      <c r="BU32" s="643"/>
      <c r="BV32" s="643"/>
      <c r="BW32" s="643"/>
      <c r="BX32" s="616">
        <v>97.5</v>
      </c>
      <c r="BY32" s="643"/>
      <c r="BZ32" s="643"/>
      <c r="CA32" s="643"/>
      <c r="CB32" s="665"/>
      <c r="CD32" s="650"/>
      <c r="CE32" s="651"/>
      <c r="CF32" s="607" t="s">
        <v>323</v>
      </c>
      <c r="CG32" s="608"/>
      <c r="CH32" s="608"/>
      <c r="CI32" s="608"/>
      <c r="CJ32" s="608"/>
      <c r="CK32" s="608"/>
      <c r="CL32" s="608"/>
      <c r="CM32" s="608"/>
      <c r="CN32" s="608"/>
      <c r="CO32" s="608"/>
      <c r="CP32" s="608"/>
      <c r="CQ32" s="609"/>
      <c r="CR32" s="610" t="s">
        <v>250</v>
      </c>
      <c r="CS32" s="611"/>
      <c r="CT32" s="611"/>
      <c r="CU32" s="611"/>
      <c r="CV32" s="611"/>
      <c r="CW32" s="611"/>
      <c r="CX32" s="611"/>
      <c r="CY32" s="612"/>
      <c r="CZ32" s="615" t="s">
        <v>179</v>
      </c>
      <c r="DA32" s="641"/>
      <c r="DB32" s="641"/>
      <c r="DC32" s="645"/>
      <c r="DD32" s="619" t="s">
        <v>250</v>
      </c>
      <c r="DE32" s="611"/>
      <c r="DF32" s="611"/>
      <c r="DG32" s="611"/>
      <c r="DH32" s="611"/>
      <c r="DI32" s="611"/>
      <c r="DJ32" s="611"/>
      <c r="DK32" s="612"/>
      <c r="DL32" s="619" t="s">
        <v>179</v>
      </c>
      <c r="DM32" s="611"/>
      <c r="DN32" s="611"/>
      <c r="DO32" s="611"/>
      <c r="DP32" s="611"/>
      <c r="DQ32" s="611"/>
      <c r="DR32" s="611"/>
      <c r="DS32" s="611"/>
      <c r="DT32" s="611"/>
      <c r="DU32" s="611"/>
      <c r="DV32" s="612"/>
      <c r="DW32" s="615" t="s">
        <v>179</v>
      </c>
      <c r="DX32" s="641"/>
      <c r="DY32" s="641"/>
      <c r="DZ32" s="641"/>
      <c r="EA32" s="641"/>
      <c r="EB32" s="641"/>
      <c r="EC32" s="642"/>
    </row>
    <row r="33" spans="2:133" ht="11.25" customHeight="1" x14ac:dyDescent="0.2">
      <c r="B33" s="607" t="s">
        <v>324</v>
      </c>
      <c r="C33" s="608"/>
      <c r="D33" s="608"/>
      <c r="E33" s="608"/>
      <c r="F33" s="608"/>
      <c r="G33" s="608"/>
      <c r="H33" s="608"/>
      <c r="I33" s="608"/>
      <c r="J33" s="608"/>
      <c r="K33" s="608"/>
      <c r="L33" s="608"/>
      <c r="M33" s="608"/>
      <c r="N33" s="608"/>
      <c r="O33" s="608"/>
      <c r="P33" s="608"/>
      <c r="Q33" s="609"/>
      <c r="R33" s="610">
        <v>47641</v>
      </c>
      <c r="S33" s="611"/>
      <c r="T33" s="611"/>
      <c r="U33" s="611"/>
      <c r="V33" s="611"/>
      <c r="W33" s="611"/>
      <c r="X33" s="611"/>
      <c r="Y33" s="612"/>
      <c r="Z33" s="613">
        <v>0.2</v>
      </c>
      <c r="AA33" s="613"/>
      <c r="AB33" s="613"/>
      <c r="AC33" s="613"/>
      <c r="AD33" s="614">
        <v>10980</v>
      </c>
      <c r="AE33" s="614"/>
      <c r="AF33" s="614"/>
      <c r="AG33" s="614"/>
      <c r="AH33" s="614"/>
      <c r="AI33" s="614"/>
      <c r="AJ33" s="614"/>
      <c r="AK33" s="614"/>
      <c r="AL33" s="615">
        <v>0.1</v>
      </c>
      <c r="AM33" s="616"/>
      <c r="AN33" s="616"/>
      <c r="AO33" s="617"/>
      <c r="AP33" s="660"/>
      <c r="AQ33" s="661"/>
      <c r="AR33" s="661"/>
      <c r="AS33" s="661"/>
      <c r="AT33" s="664"/>
      <c r="AU33" s="213"/>
      <c r="AV33" s="213"/>
      <c r="AW33" s="213"/>
      <c r="AX33" s="631" t="s">
        <v>325</v>
      </c>
      <c r="AY33" s="632"/>
      <c r="AZ33" s="632"/>
      <c r="BA33" s="632"/>
      <c r="BB33" s="632"/>
      <c r="BC33" s="632"/>
      <c r="BD33" s="632"/>
      <c r="BE33" s="632"/>
      <c r="BF33" s="633"/>
      <c r="BG33" s="668">
        <v>98.4</v>
      </c>
      <c r="BH33" s="669"/>
      <c r="BI33" s="669"/>
      <c r="BJ33" s="669"/>
      <c r="BK33" s="669"/>
      <c r="BL33" s="669"/>
      <c r="BM33" s="670">
        <v>94.1</v>
      </c>
      <c r="BN33" s="669"/>
      <c r="BO33" s="669"/>
      <c r="BP33" s="669"/>
      <c r="BQ33" s="671"/>
      <c r="BR33" s="668">
        <v>98.5</v>
      </c>
      <c r="BS33" s="669"/>
      <c r="BT33" s="669"/>
      <c r="BU33" s="669"/>
      <c r="BV33" s="669"/>
      <c r="BW33" s="669"/>
      <c r="BX33" s="670">
        <v>93.7</v>
      </c>
      <c r="BY33" s="669"/>
      <c r="BZ33" s="669"/>
      <c r="CA33" s="669"/>
      <c r="CB33" s="671"/>
      <c r="CD33" s="607" t="s">
        <v>326</v>
      </c>
      <c r="CE33" s="608"/>
      <c r="CF33" s="608"/>
      <c r="CG33" s="608"/>
      <c r="CH33" s="608"/>
      <c r="CI33" s="608"/>
      <c r="CJ33" s="608"/>
      <c r="CK33" s="608"/>
      <c r="CL33" s="608"/>
      <c r="CM33" s="608"/>
      <c r="CN33" s="608"/>
      <c r="CO33" s="608"/>
      <c r="CP33" s="608"/>
      <c r="CQ33" s="609"/>
      <c r="CR33" s="610">
        <v>13284141</v>
      </c>
      <c r="CS33" s="643"/>
      <c r="CT33" s="643"/>
      <c r="CU33" s="643"/>
      <c r="CV33" s="643"/>
      <c r="CW33" s="643"/>
      <c r="CX33" s="643"/>
      <c r="CY33" s="644"/>
      <c r="CZ33" s="615">
        <v>44.8</v>
      </c>
      <c r="DA33" s="641"/>
      <c r="DB33" s="641"/>
      <c r="DC33" s="645"/>
      <c r="DD33" s="619">
        <v>8830807</v>
      </c>
      <c r="DE33" s="643"/>
      <c r="DF33" s="643"/>
      <c r="DG33" s="643"/>
      <c r="DH33" s="643"/>
      <c r="DI33" s="643"/>
      <c r="DJ33" s="643"/>
      <c r="DK33" s="644"/>
      <c r="DL33" s="619">
        <v>5504227</v>
      </c>
      <c r="DM33" s="643"/>
      <c r="DN33" s="643"/>
      <c r="DO33" s="643"/>
      <c r="DP33" s="643"/>
      <c r="DQ33" s="643"/>
      <c r="DR33" s="643"/>
      <c r="DS33" s="643"/>
      <c r="DT33" s="643"/>
      <c r="DU33" s="643"/>
      <c r="DV33" s="644"/>
      <c r="DW33" s="615">
        <v>38.1</v>
      </c>
      <c r="DX33" s="641"/>
      <c r="DY33" s="641"/>
      <c r="DZ33" s="641"/>
      <c r="EA33" s="641"/>
      <c r="EB33" s="641"/>
      <c r="EC33" s="642"/>
    </row>
    <row r="34" spans="2:133" ht="11.25" customHeight="1" x14ac:dyDescent="0.2">
      <c r="B34" s="607" t="s">
        <v>327</v>
      </c>
      <c r="C34" s="608"/>
      <c r="D34" s="608"/>
      <c r="E34" s="608"/>
      <c r="F34" s="608"/>
      <c r="G34" s="608"/>
      <c r="H34" s="608"/>
      <c r="I34" s="608"/>
      <c r="J34" s="608"/>
      <c r="K34" s="608"/>
      <c r="L34" s="608"/>
      <c r="M34" s="608"/>
      <c r="N34" s="608"/>
      <c r="O34" s="608"/>
      <c r="P34" s="608"/>
      <c r="Q34" s="609"/>
      <c r="R34" s="610">
        <v>1731968</v>
      </c>
      <c r="S34" s="611"/>
      <c r="T34" s="611"/>
      <c r="U34" s="611"/>
      <c r="V34" s="611"/>
      <c r="W34" s="611"/>
      <c r="X34" s="611"/>
      <c r="Y34" s="612"/>
      <c r="Z34" s="613">
        <v>5.7</v>
      </c>
      <c r="AA34" s="613"/>
      <c r="AB34" s="613"/>
      <c r="AC34" s="613"/>
      <c r="AD34" s="614" t="s">
        <v>142</v>
      </c>
      <c r="AE34" s="614"/>
      <c r="AF34" s="614"/>
      <c r="AG34" s="614"/>
      <c r="AH34" s="614"/>
      <c r="AI34" s="614"/>
      <c r="AJ34" s="614"/>
      <c r="AK34" s="614"/>
      <c r="AL34" s="615" t="s">
        <v>179</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328</v>
      </c>
      <c r="CE34" s="608"/>
      <c r="CF34" s="608"/>
      <c r="CG34" s="608"/>
      <c r="CH34" s="608"/>
      <c r="CI34" s="608"/>
      <c r="CJ34" s="608"/>
      <c r="CK34" s="608"/>
      <c r="CL34" s="608"/>
      <c r="CM34" s="608"/>
      <c r="CN34" s="608"/>
      <c r="CO34" s="608"/>
      <c r="CP34" s="608"/>
      <c r="CQ34" s="609"/>
      <c r="CR34" s="610">
        <v>3353389</v>
      </c>
      <c r="CS34" s="611"/>
      <c r="CT34" s="611"/>
      <c r="CU34" s="611"/>
      <c r="CV34" s="611"/>
      <c r="CW34" s="611"/>
      <c r="CX34" s="611"/>
      <c r="CY34" s="612"/>
      <c r="CZ34" s="615">
        <v>11.3</v>
      </c>
      <c r="DA34" s="641"/>
      <c r="DB34" s="641"/>
      <c r="DC34" s="645"/>
      <c r="DD34" s="619">
        <v>2613839</v>
      </c>
      <c r="DE34" s="611"/>
      <c r="DF34" s="611"/>
      <c r="DG34" s="611"/>
      <c r="DH34" s="611"/>
      <c r="DI34" s="611"/>
      <c r="DJ34" s="611"/>
      <c r="DK34" s="612"/>
      <c r="DL34" s="619">
        <v>2073084</v>
      </c>
      <c r="DM34" s="611"/>
      <c r="DN34" s="611"/>
      <c r="DO34" s="611"/>
      <c r="DP34" s="611"/>
      <c r="DQ34" s="611"/>
      <c r="DR34" s="611"/>
      <c r="DS34" s="611"/>
      <c r="DT34" s="611"/>
      <c r="DU34" s="611"/>
      <c r="DV34" s="612"/>
      <c r="DW34" s="615">
        <v>14.3</v>
      </c>
      <c r="DX34" s="641"/>
      <c r="DY34" s="641"/>
      <c r="DZ34" s="641"/>
      <c r="EA34" s="641"/>
      <c r="EB34" s="641"/>
      <c r="EC34" s="642"/>
    </row>
    <row r="35" spans="2:133" ht="11.25" customHeight="1" x14ac:dyDescent="0.2">
      <c r="B35" s="607" t="s">
        <v>329</v>
      </c>
      <c r="C35" s="608"/>
      <c r="D35" s="608"/>
      <c r="E35" s="608"/>
      <c r="F35" s="608"/>
      <c r="G35" s="608"/>
      <c r="H35" s="608"/>
      <c r="I35" s="608"/>
      <c r="J35" s="608"/>
      <c r="K35" s="608"/>
      <c r="L35" s="608"/>
      <c r="M35" s="608"/>
      <c r="N35" s="608"/>
      <c r="O35" s="608"/>
      <c r="P35" s="608"/>
      <c r="Q35" s="609"/>
      <c r="R35" s="610">
        <v>1156841</v>
      </c>
      <c r="S35" s="611"/>
      <c r="T35" s="611"/>
      <c r="U35" s="611"/>
      <c r="V35" s="611"/>
      <c r="W35" s="611"/>
      <c r="X35" s="611"/>
      <c r="Y35" s="612"/>
      <c r="Z35" s="613">
        <v>3.8</v>
      </c>
      <c r="AA35" s="613"/>
      <c r="AB35" s="613"/>
      <c r="AC35" s="613"/>
      <c r="AD35" s="614" t="s">
        <v>250</v>
      </c>
      <c r="AE35" s="614"/>
      <c r="AF35" s="614"/>
      <c r="AG35" s="614"/>
      <c r="AH35" s="614"/>
      <c r="AI35" s="614"/>
      <c r="AJ35" s="614"/>
      <c r="AK35" s="614"/>
      <c r="AL35" s="615" t="s">
        <v>250</v>
      </c>
      <c r="AM35" s="616"/>
      <c r="AN35" s="616"/>
      <c r="AO35" s="617"/>
      <c r="AP35" s="216"/>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80430</v>
      </c>
      <c r="CS35" s="643"/>
      <c r="CT35" s="643"/>
      <c r="CU35" s="643"/>
      <c r="CV35" s="643"/>
      <c r="CW35" s="643"/>
      <c r="CX35" s="643"/>
      <c r="CY35" s="644"/>
      <c r="CZ35" s="615">
        <v>0.3</v>
      </c>
      <c r="DA35" s="641"/>
      <c r="DB35" s="641"/>
      <c r="DC35" s="645"/>
      <c r="DD35" s="619">
        <v>58651</v>
      </c>
      <c r="DE35" s="643"/>
      <c r="DF35" s="643"/>
      <c r="DG35" s="643"/>
      <c r="DH35" s="643"/>
      <c r="DI35" s="643"/>
      <c r="DJ35" s="643"/>
      <c r="DK35" s="644"/>
      <c r="DL35" s="619">
        <v>58651</v>
      </c>
      <c r="DM35" s="643"/>
      <c r="DN35" s="643"/>
      <c r="DO35" s="643"/>
      <c r="DP35" s="643"/>
      <c r="DQ35" s="643"/>
      <c r="DR35" s="643"/>
      <c r="DS35" s="643"/>
      <c r="DT35" s="643"/>
      <c r="DU35" s="643"/>
      <c r="DV35" s="644"/>
      <c r="DW35" s="615">
        <v>0.4</v>
      </c>
      <c r="DX35" s="641"/>
      <c r="DY35" s="641"/>
      <c r="DZ35" s="641"/>
      <c r="EA35" s="641"/>
      <c r="EB35" s="641"/>
      <c r="EC35" s="642"/>
    </row>
    <row r="36" spans="2:133" ht="11.25" customHeight="1" x14ac:dyDescent="0.2">
      <c r="B36" s="607" t="s">
        <v>333</v>
      </c>
      <c r="C36" s="608"/>
      <c r="D36" s="608"/>
      <c r="E36" s="608"/>
      <c r="F36" s="608"/>
      <c r="G36" s="608"/>
      <c r="H36" s="608"/>
      <c r="I36" s="608"/>
      <c r="J36" s="608"/>
      <c r="K36" s="608"/>
      <c r="L36" s="608"/>
      <c r="M36" s="608"/>
      <c r="N36" s="608"/>
      <c r="O36" s="608"/>
      <c r="P36" s="608"/>
      <c r="Q36" s="609"/>
      <c r="R36" s="610">
        <v>1085933</v>
      </c>
      <c r="S36" s="611"/>
      <c r="T36" s="611"/>
      <c r="U36" s="611"/>
      <c r="V36" s="611"/>
      <c r="W36" s="611"/>
      <c r="X36" s="611"/>
      <c r="Y36" s="612"/>
      <c r="Z36" s="613">
        <v>3.5</v>
      </c>
      <c r="AA36" s="613"/>
      <c r="AB36" s="613"/>
      <c r="AC36" s="613"/>
      <c r="AD36" s="614" t="s">
        <v>179</v>
      </c>
      <c r="AE36" s="614"/>
      <c r="AF36" s="614"/>
      <c r="AG36" s="614"/>
      <c r="AH36" s="614"/>
      <c r="AI36" s="614"/>
      <c r="AJ36" s="614"/>
      <c r="AK36" s="614"/>
      <c r="AL36" s="615" t="s">
        <v>142</v>
      </c>
      <c r="AM36" s="616"/>
      <c r="AN36" s="616"/>
      <c r="AO36" s="617"/>
      <c r="AP36" s="216"/>
      <c r="AQ36" s="676" t="s">
        <v>334</v>
      </c>
      <c r="AR36" s="677"/>
      <c r="AS36" s="677"/>
      <c r="AT36" s="677"/>
      <c r="AU36" s="677"/>
      <c r="AV36" s="677"/>
      <c r="AW36" s="677"/>
      <c r="AX36" s="677"/>
      <c r="AY36" s="678"/>
      <c r="AZ36" s="599">
        <v>3556776</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200078</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4320167</v>
      </c>
      <c r="CS36" s="611"/>
      <c r="CT36" s="611"/>
      <c r="CU36" s="611"/>
      <c r="CV36" s="611"/>
      <c r="CW36" s="611"/>
      <c r="CX36" s="611"/>
      <c r="CY36" s="612"/>
      <c r="CZ36" s="615">
        <v>14.6</v>
      </c>
      <c r="DA36" s="641"/>
      <c r="DB36" s="641"/>
      <c r="DC36" s="645"/>
      <c r="DD36" s="619">
        <v>3407986</v>
      </c>
      <c r="DE36" s="611"/>
      <c r="DF36" s="611"/>
      <c r="DG36" s="611"/>
      <c r="DH36" s="611"/>
      <c r="DI36" s="611"/>
      <c r="DJ36" s="611"/>
      <c r="DK36" s="612"/>
      <c r="DL36" s="619">
        <v>1494765</v>
      </c>
      <c r="DM36" s="611"/>
      <c r="DN36" s="611"/>
      <c r="DO36" s="611"/>
      <c r="DP36" s="611"/>
      <c r="DQ36" s="611"/>
      <c r="DR36" s="611"/>
      <c r="DS36" s="611"/>
      <c r="DT36" s="611"/>
      <c r="DU36" s="611"/>
      <c r="DV36" s="612"/>
      <c r="DW36" s="615">
        <v>10.3</v>
      </c>
      <c r="DX36" s="641"/>
      <c r="DY36" s="641"/>
      <c r="DZ36" s="641"/>
      <c r="EA36" s="641"/>
      <c r="EB36" s="641"/>
      <c r="EC36" s="642"/>
    </row>
    <row r="37" spans="2:133" ht="11.25" customHeight="1" x14ac:dyDescent="0.2">
      <c r="B37" s="607" t="s">
        <v>337</v>
      </c>
      <c r="C37" s="608"/>
      <c r="D37" s="608"/>
      <c r="E37" s="608"/>
      <c r="F37" s="608"/>
      <c r="G37" s="608"/>
      <c r="H37" s="608"/>
      <c r="I37" s="608"/>
      <c r="J37" s="608"/>
      <c r="K37" s="608"/>
      <c r="L37" s="608"/>
      <c r="M37" s="608"/>
      <c r="N37" s="608"/>
      <c r="O37" s="608"/>
      <c r="P37" s="608"/>
      <c r="Q37" s="609"/>
      <c r="R37" s="610">
        <v>1500312</v>
      </c>
      <c r="S37" s="611"/>
      <c r="T37" s="611"/>
      <c r="U37" s="611"/>
      <c r="V37" s="611"/>
      <c r="W37" s="611"/>
      <c r="X37" s="611"/>
      <c r="Y37" s="612"/>
      <c r="Z37" s="613">
        <v>4.9000000000000004</v>
      </c>
      <c r="AA37" s="613"/>
      <c r="AB37" s="613"/>
      <c r="AC37" s="613"/>
      <c r="AD37" s="614">
        <v>8386</v>
      </c>
      <c r="AE37" s="614"/>
      <c r="AF37" s="614"/>
      <c r="AG37" s="614"/>
      <c r="AH37" s="614"/>
      <c r="AI37" s="614"/>
      <c r="AJ37" s="614"/>
      <c r="AK37" s="614"/>
      <c r="AL37" s="615">
        <v>0.1</v>
      </c>
      <c r="AM37" s="616"/>
      <c r="AN37" s="616"/>
      <c r="AO37" s="617"/>
      <c r="AQ37" s="673" t="s">
        <v>338</v>
      </c>
      <c r="AR37" s="674"/>
      <c r="AS37" s="674"/>
      <c r="AT37" s="674"/>
      <c r="AU37" s="674"/>
      <c r="AV37" s="674"/>
      <c r="AW37" s="674"/>
      <c r="AX37" s="674"/>
      <c r="AY37" s="675"/>
      <c r="AZ37" s="610">
        <v>491856</v>
      </c>
      <c r="BA37" s="611"/>
      <c r="BB37" s="611"/>
      <c r="BC37" s="611"/>
      <c r="BD37" s="643"/>
      <c r="BE37" s="643"/>
      <c r="BF37" s="665"/>
      <c r="BG37" s="607" t="s">
        <v>339</v>
      </c>
      <c r="BH37" s="608"/>
      <c r="BI37" s="608"/>
      <c r="BJ37" s="608"/>
      <c r="BK37" s="608"/>
      <c r="BL37" s="608"/>
      <c r="BM37" s="608"/>
      <c r="BN37" s="608"/>
      <c r="BO37" s="608"/>
      <c r="BP37" s="608"/>
      <c r="BQ37" s="608"/>
      <c r="BR37" s="608"/>
      <c r="BS37" s="608"/>
      <c r="BT37" s="608"/>
      <c r="BU37" s="609"/>
      <c r="BV37" s="610">
        <v>108078</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709896</v>
      </c>
      <c r="CS37" s="643"/>
      <c r="CT37" s="643"/>
      <c r="CU37" s="643"/>
      <c r="CV37" s="643"/>
      <c r="CW37" s="643"/>
      <c r="CX37" s="643"/>
      <c r="CY37" s="644"/>
      <c r="CZ37" s="615">
        <v>2.4</v>
      </c>
      <c r="DA37" s="641"/>
      <c r="DB37" s="641"/>
      <c r="DC37" s="645"/>
      <c r="DD37" s="619">
        <v>709896</v>
      </c>
      <c r="DE37" s="643"/>
      <c r="DF37" s="643"/>
      <c r="DG37" s="643"/>
      <c r="DH37" s="643"/>
      <c r="DI37" s="643"/>
      <c r="DJ37" s="643"/>
      <c r="DK37" s="644"/>
      <c r="DL37" s="619">
        <v>671837</v>
      </c>
      <c r="DM37" s="643"/>
      <c r="DN37" s="643"/>
      <c r="DO37" s="643"/>
      <c r="DP37" s="643"/>
      <c r="DQ37" s="643"/>
      <c r="DR37" s="643"/>
      <c r="DS37" s="643"/>
      <c r="DT37" s="643"/>
      <c r="DU37" s="643"/>
      <c r="DV37" s="644"/>
      <c r="DW37" s="615">
        <v>4.5999999999999996</v>
      </c>
      <c r="DX37" s="641"/>
      <c r="DY37" s="641"/>
      <c r="DZ37" s="641"/>
      <c r="EA37" s="641"/>
      <c r="EB37" s="641"/>
      <c r="EC37" s="642"/>
    </row>
    <row r="38" spans="2:133" ht="11.25" customHeight="1" x14ac:dyDescent="0.2">
      <c r="B38" s="607" t="s">
        <v>341</v>
      </c>
      <c r="C38" s="608"/>
      <c r="D38" s="608"/>
      <c r="E38" s="608"/>
      <c r="F38" s="608"/>
      <c r="G38" s="608"/>
      <c r="H38" s="608"/>
      <c r="I38" s="608"/>
      <c r="J38" s="608"/>
      <c r="K38" s="608"/>
      <c r="L38" s="608"/>
      <c r="M38" s="608"/>
      <c r="N38" s="608"/>
      <c r="O38" s="608"/>
      <c r="P38" s="608"/>
      <c r="Q38" s="609"/>
      <c r="R38" s="610">
        <v>1362642</v>
      </c>
      <c r="S38" s="611"/>
      <c r="T38" s="611"/>
      <c r="U38" s="611"/>
      <c r="V38" s="611"/>
      <c r="W38" s="611"/>
      <c r="X38" s="611"/>
      <c r="Y38" s="612"/>
      <c r="Z38" s="613">
        <v>4.4000000000000004</v>
      </c>
      <c r="AA38" s="613"/>
      <c r="AB38" s="613"/>
      <c r="AC38" s="613"/>
      <c r="AD38" s="614" t="s">
        <v>250</v>
      </c>
      <c r="AE38" s="614"/>
      <c r="AF38" s="614"/>
      <c r="AG38" s="614"/>
      <c r="AH38" s="614"/>
      <c r="AI38" s="614"/>
      <c r="AJ38" s="614"/>
      <c r="AK38" s="614"/>
      <c r="AL38" s="615" t="s">
        <v>250</v>
      </c>
      <c r="AM38" s="616"/>
      <c r="AN38" s="616"/>
      <c r="AO38" s="617"/>
      <c r="AQ38" s="673" t="s">
        <v>342</v>
      </c>
      <c r="AR38" s="674"/>
      <c r="AS38" s="674"/>
      <c r="AT38" s="674"/>
      <c r="AU38" s="674"/>
      <c r="AV38" s="674"/>
      <c r="AW38" s="674"/>
      <c r="AX38" s="674"/>
      <c r="AY38" s="675"/>
      <c r="AZ38" s="610">
        <v>430556</v>
      </c>
      <c r="BA38" s="611"/>
      <c r="BB38" s="611"/>
      <c r="BC38" s="611"/>
      <c r="BD38" s="643"/>
      <c r="BE38" s="643"/>
      <c r="BF38" s="665"/>
      <c r="BG38" s="607" t="s">
        <v>343</v>
      </c>
      <c r="BH38" s="608"/>
      <c r="BI38" s="608"/>
      <c r="BJ38" s="608"/>
      <c r="BK38" s="608"/>
      <c r="BL38" s="608"/>
      <c r="BM38" s="608"/>
      <c r="BN38" s="608"/>
      <c r="BO38" s="608"/>
      <c r="BP38" s="608"/>
      <c r="BQ38" s="608"/>
      <c r="BR38" s="608"/>
      <c r="BS38" s="608"/>
      <c r="BT38" s="608"/>
      <c r="BU38" s="609"/>
      <c r="BV38" s="610">
        <v>6784</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2586597</v>
      </c>
      <c r="CS38" s="611"/>
      <c r="CT38" s="611"/>
      <c r="CU38" s="611"/>
      <c r="CV38" s="611"/>
      <c r="CW38" s="611"/>
      <c r="CX38" s="611"/>
      <c r="CY38" s="612"/>
      <c r="CZ38" s="615">
        <v>8.6999999999999993</v>
      </c>
      <c r="DA38" s="641"/>
      <c r="DB38" s="641"/>
      <c r="DC38" s="645"/>
      <c r="DD38" s="619">
        <v>2087361</v>
      </c>
      <c r="DE38" s="611"/>
      <c r="DF38" s="611"/>
      <c r="DG38" s="611"/>
      <c r="DH38" s="611"/>
      <c r="DI38" s="611"/>
      <c r="DJ38" s="611"/>
      <c r="DK38" s="612"/>
      <c r="DL38" s="619">
        <v>1877636</v>
      </c>
      <c r="DM38" s="611"/>
      <c r="DN38" s="611"/>
      <c r="DO38" s="611"/>
      <c r="DP38" s="611"/>
      <c r="DQ38" s="611"/>
      <c r="DR38" s="611"/>
      <c r="DS38" s="611"/>
      <c r="DT38" s="611"/>
      <c r="DU38" s="611"/>
      <c r="DV38" s="612"/>
      <c r="DW38" s="615">
        <v>13</v>
      </c>
      <c r="DX38" s="641"/>
      <c r="DY38" s="641"/>
      <c r="DZ38" s="641"/>
      <c r="EA38" s="641"/>
      <c r="EB38" s="641"/>
      <c r="EC38" s="642"/>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250</v>
      </c>
      <c r="S39" s="611"/>
      <c r="T39" s="611"/>
      <c r="U39" s="611"/>
      <c r="V39" s="611"/>
      <c r="W39" s="611"/>
      <c r="X39" s="611"/>
      <c r="Y39" s="612"/>
      <c r="Z39" s="613" t="s">
        <v>179</v>
      </c>
      <c r="AA39" s="613"/>
      <c r="AB39" s="613"/>
      <c r="AC39" s="613"/>
      <c r="AD39" s="614" t="s">
        <v>142</v>
      </c>
      <c r="AE39" s="614"/>
      <c r="AF39" s="614"/>
      <c r="AG39" s="614"/>
      <c r="AH39" s="614"/>
      <c r="AI39" s="614"/>
      <c r="AJ39" s="614"/>
      <c r="AK39" s="614"/>
      <c r="AL39" s="615" t="s">
        <v>179</v>
      </c>
      <c r="AM39" s="616"/>
      <c r="AN39" s="616"/>
      <c r="AO39" s="617"/>
      <c r="AQ39" s="673" t="s">
        <v>346</v>
      </c>
      <c r="AR39" s="674"/>
      <c r="AS39" s="674"/>
      <c r="AT39" s="674"/>
      <c r="AU39" s="674"/>
      <c r="AV39" s="674"/>
      <c r="AW39" s="674"/>
      <c r="AX39" s="674"/>
      <c r="AY39" s="675"/>
      <c r="AZ39" s="610">
        <v>185359</v>
      </c>
      <c r="BA39" s="611"/>
      <c r="BB39" s="611"/>
      <c r="BC39" s="611"/>
      <c r="BD39" s="643"/>
      <c r="BE39" s="643"/>
      <c r="BF39" s="665"/>
      <c r="BG39" s="607" t="s">
        <v>347</v>
      </c>
      <c r="BH39" s="608"/>
      <c r="BI39" s="608"/>
      <c r="BJ39" s="608"/>
      <c r="BK39" s="608"/>
      <c r="BL39" s="608"/>
      <c r="BM39" s="608"/>
      <c r="BN39" s="608"/>
      <c r="BO39" s="608"/>
      <c r="BP39" s="608"/>
      <c r="BQ39" s="608"/>
      <c r="BR39" s="608"/>
      <c r="BS39" s="608"/>
      <c r="BT39" s="608"/>
      <c r="BU39" s="609"/>
      <c r="BV39" s="610">
        <v>10450</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1637191</v>
      </c>
      <c r="CS39" s="643"/>
      <c r="CT39" s="643"/>
      <c r="CU39" s="643"/>
      <c r="CV39" s="643"/>
      <c r="CW39" s="643"/>
      <c r="CX39" s="643"/>
      <c r="CY39" s="644"/>
      <c r="CZ39" s="615">
        <v>5.5</v>
      </c>
      <c r="DA39" s="641"/>
      <c r="DB39" s="641"/>
      <c r="DC39" s="645"/>
      <c r="DD39" s="619">
        <v>662879</v>
      </c>
      <c r="DE39" s="643"/>
      <c r="DF39" s="643"/>
      <c r="DG39" s="643"/>
      <c r="DH39" s="643"/>
      <c r="DI39" s="643"/>
      <c r="DJ39" s="643"/>
      <c r="DK39" s="644"/>
      <c r="DL39" s="619" t="s">
        <v>250</v>
      </c>
      <c r="DM39" s="643"/>
      <c r="DN39" s="643"/>
      <c r="DO39" s="643"/>
      <c r="DP39" s="643"/>
      <c r="DQ39" s="643"/>
      <c r="DR39" s="643"/>
      <c r="DS39" s="643"/>
      <c r="DT39" s="643"/>
      <c r="DU39" s="643"/>
      <c r="DV39" s="644"/>
      <c r="DW39" s="615" t="s">
        <v>179</v>
      </c>
      <c r="DX39" s="641"/>
      <c r="DY39" s="641"/>
      <c r="DZ39" s="641"/>
      <c r="EA39" s="641"/>
      <c r="EB39" s="641"/>
      <c r="EC39" s="642"/>
    </row>
    <row r="40" spans="2:133" ht="11.25" customHeight="1" x14ac:dyDescent="0.2">
      <c r="B40" s="607" t="s">
        <v>349</v>
      </c>
      <c r="C40" s="608"/>
      <c r="D40" s="608"/>
      <c r="E40" s="608"/>
      <c r="F40" s="608"/>
      <c r="G40" s="608"/>
      <c r="H40" s="608"/>
      <c r="I40" s="608"/>
      <c r="J40" s="608"/>
      <c r="K40" s="608"/>
      <c r="L40" s="608"/>
      <c r="M40" s="608"/>
      <c r="N40" s="608"/>
      <c r="O40" s="608"/>
      <c r="P40" s="608"/>
      <c r="Q40" s="609"/>
      <c r="R40" s="610">
        <v>170942</v>
      </c>
      <c r="S40" s="611"/>
      <c r="T40" s="611"/>
      <c r="U40" s="611"/>
      <c r="V40" s="611"/>
      <c r="W40" s="611"/>
      <c r="X40" s="611"/>
      <c r="Y40" s="612"/>
      <c r="Z40" s="613">
        <v>0.6</v>
      </c>
      <c r="AA40" s="613"/>
      <c r="AB40" s="613"/>
      <c r="AC40" s="613"/>
      <c r="AD40" s="614" t="s">
        <v>250</v>
      </c>
      <c r="AE40" s="614"/>
      <c r="AF40" s="614"/>
      <c r="AG40" s="614"/>
      <c r="AH40" s="614"/>
      <c r="AI40" s="614"/>
      <c r="AJ40" s="614"/>
      <c r="AK40" s="614"/>
      <c r="AL40" s="615" t="s">
        <v>250</v>
      </c>
      <c r="AM40" s="616"/>
      <c r="AN40" s="616"/>
      <c r="AO40" s="617"/>
      <c r="AQ40" s="673" t="s">
        <v>350</v>
      </c>
      <c r="AR40" s="674"/>
      <c r="AS40" s="674"/>
      <c r="AT40" s="674"/>
      <c r="AU40" s="674"/>
      <c r="AV40" s="674"/>
      <c r="AW40" s="674"/>
      <c r="AX40" s="674"/>
      <c r="AY40" s="675"/>
      <c r="AZ40" s="610" t="s">
        <v>179</v>
      </c>
      <c r="BA40" s="611"/>
      <c r="BB40" s="611"/>
      <c r="BC40" s="611"/>
      <c r="BD40" s="643"/>
      <c r="BE40" s="643"/>
      <c r="BF40" s="665"/>
      <c r="BG40" s="658" t="s">
        <v>351</v>
      </c>
      <c r="BH40" s="659"/>
      <c r="BI40" s="659"/>
      <c r="BJ40" s="659"/>
      <c r="BK40" s="659"/>
      <c r="BL40" s="217"/>
      <c r="BM40" s="608" t="s">
        <v>352</v>
      </c>
      <c r="BN40" s="608"/>
      <c r="BO40" s="608"/>
      <c r="BP40" s="608"/>
      <c r="BQ40" s="608"/>
      <c r="BR40" s="608"/>
      <c r="BS40" s="608"/>
      <c r="BT40" s="608"/>
      <c r="BU40" s="609"/>
      <c r="BV40" s="610">
        <v>108</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1306367</v>
      </c>
      <c r="CS40" s="611"/>
      <c r="CT40" s="611"/>
      <c r="CU40" s="611"/>
      <c r="CV40" s="611"/>
      <c r="CW40" s="611"/>
      <c r="CX40" s="611"/>
      <c r="CY40" s="612"/>
      <c r="CZ40" s="615">
        <v>4.4000000000000004</v>
      </c>
      <c r="DA40" s="641"/>
      <c r="DB40" s="641"/>
      <c r="DC40" s="645"/>
      <c r="DD40" s="619">
        <v>91</v>
      </c>
      <c r="DE40" s="611"/>
      <c r="DF40" s="611"/>
      <c r="DG40" s="611"/>
      <c r="DH40" s="611"/>
      <c r="DI40" s="611"/>
      <c r="DJ40" s="611"/>
      <c r="DK40" s="612"/>
      <c r="DL40" s="619">
        <v>91</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354</v>
      </c>
      <c r="C41" s="632"/>
      <c r="D41" s="632"/>
      <c r="E41" s="632"/>
      <c r="F41" s="632"/>
      <c r="G41" s="632"/>
      <c r="H41" s="632"/>
      <c r="I41" s="632"/>
      <c r="J41" s="632"/>
      <c r="K41" s="632"/>
      <c r="L41" s="632"/>
      <c r="M41" s="632"/>
      <c r="N41" s="632"/>
      <c r="O41" s="632"/>
      <c r="P41" s="632"/>
      <c r="Q41" s="633"/>
      <c r="R41" s="682">
        <v>30631839</v>
      </c>
      <c r="S41" s="683"/>
      <c r="T41" s="683"/>
      <c r="U41" s="683"/>
      <c r="V41" s="683"/>
      <c r="W41" s="683"/>
      <c r="X41" s="683"/>
      <c r="Y41" s="687"/>
      <c r="Z41" s="688">
        <v>100</v>
      </c>
      <c r="AA41" s="688"/>
      <c r="AB41" s="688"/>
      <c r="AC41" s="688"/>
      <c r="AD41" s="689">
        <v>14293045</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568633</v>
      </c>
      <c r="BA41" s="611"/>
      <c r="BB41" s="611"/>
      <c r="BC41" s="611"/>
      <c r="BD41" s="643"/>
      <c r="BE41" s="643"/>
      <c r="BF41" s="665"/>
      <c r="BG41" s="658"/>
      <c r="BH41" s="659"/>
      <c r="BI41" s="659"/>
      <c r="BJ41" s="659"/>
      <c r="BK41" s="659"/>
      <c r="BL41" s="217"/>
      <c r="BM41" s="608" t="s">
        <v>356</v>
      </c>
      <c r="BN41" s="608"/>
      <c r="BO41" s="608"/>
      <c r="BP41" s="608"/>
      <c r="BQ41" s="608"/>
      <c r="BR41" s="608"/>
      <c r="BS41" s="608"/>
      <c r="BT41" s="608"/>
      <c r="BU41" s="609"/>
      <c r="BV41" s="610" t="s">
        <v>179</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250</v>
      </c>
      <c r="CS41" s="643"/>
      <c r="CT41" s="643"/>
      <c r="CU41" s="643"/>
      <c r="CV41" s="643"/>
      <c r="CW41" s="643"/>
      <c r="CX41" s="643"/>
      <c r="CY41" s="644"/>
      <c r="CZ41" s="615" t="s">
        <v>179</v>
      </c>
      <c r="DA41" s="641"/>
      <c r="DB41" s="641"/>
      <c r="DC41" s="645"/>
      <c r="DD41" s="619" t="s">
        <v>179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358</v>
      </c>
      <c r="AR42" s="680"/>
      <c r="AS42" s="680"/>
      <c r="AT42" s="680"/>
      <c r="AU42" s="680"/>
      <c r="AV42" s="680"/>
      <c r="AW42" s="680"/>
      <c r="AX42" s="680"/>
      <c r="AY42" s="681"/>
      <c r="AZ42" s="682">
        <v>1880372</v>
      </c>
      <c r="BA42" s="683"/>
      <c r="BB42" s="683"/>
      <c r="BC42" s="683"/>
      <c r="BD42" s="669"/>
      <c r="BE42" s="669"/>
      <c r="BF42" s="671"/>
      <c r="BG42" s="660"/>
      <c r="BH42" s="661"/>
      <c r="BI42" s="661"/>
      <c r="BJ42" s="661"/>
      <c r="BK42" s="661"/>
      <c r="BL42" s="218"/>
      <c r="BM42" s="632" t="s">
        <v>359</v>
      </c>
      <c r="BN42" s="632"/>
      <c r="BO42" s="632"/>
      <c r="BP42" s="632"/>
      <c r="BQ42" s="632"/>
      <c r="BR42" s="632"/>
      <c r="BS42" s="632"/>
      <c r="BT42" s="632"/>
      <c r="BU42" s="633"/>
      <c r="BV42" s="682">
        <v>429</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2485920</v>
      </c>
      <c r="CS42" s="643"/>
      <c r="CT42" s="643"/>
      <c r="CU42" s="643"/>
      <c r="CV42" s="643"/>
      <c r="CW42" s="643"/>
      <c r="CX42" s="643"/>
      <c r="CY42" s="644"/>
      <c r="CZ42" s="615">
        <v>8.4</v>
      </c>
      <c r="DA42" s="641"/>
      <c r="DB42" s="641"/>
      <c r="DC42" s="645"/>
      <c r="DD42" s="619">
        <v>513190</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28629</v>
      </c>
      <c r="CS43" s="643"/>
      <c r="CT43" s="643"/>
      <c r="CU43" s="643"/>
      <c r="CV43" s="643"/>
      <c r="CW43" s="643"/>
      <c r="CX43" s="643"/>
      <c r="CY43" s="644"/>
      <c r="CZ43" s="615">
        <v>0.1</v>
      </c>
      <c r="DA43" s="641"/>
      <c r="DB43" s="641"/>
      <c r="DC43" s="645"/>
      <c r="DD43" s="619">
        <v>28629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364</v>
      </c>
      <c r="CG44" s="608"/>
      <c r="CH44" s="608"/>
      <c r="CI44" s="608"/>
      <c r="CJ44" s="608"/>
      <c r="CK44" s="608"/>
      <c r="CL44" s="608"/>
      <c r="CM44" s="608"/>
      <c r="CN44" s="608"/>
      <c r="CO44" s="608"/>
      <c r="CP44" s="608"/>
      <c r="CQ44" s="609"/>
      <c r="CR44" s="610">
        <v>2315700</v>
      </c>
      <c r="CS44" s="611"/>
      <c r="CT44" s="611"/>
      <c r="CU44" s="611"/>
      <c r="CV44" s="611"/>
      <c r="CW44" s="611"/>
      <c r="CX44" s="611"/>
      <c r="CY44" s="612"/>
      <c r="CZ44" s="615">
        <v>7.8</v>
      </c>
      <c r="DA44" s="616"/>
      <c r="DB44" s="616"/>
      <c r="DC44" s="622"/>
      <c r="DD44" s="619">
        <v>462492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366</v>
      </c>
      <c r="CG45" s="608"/>
      <c r="CH45" s="608"/>
      <c r="CI45" s="608"/>
      <c r="CJ45" s="608"/>
      <c r="CK45" s="608"/>
      <c r="CL45" s="608"/>
      <c r="CM45" s="608"/>
      <c r="CN45" s="608"/>
      <c r="CO45" s="608"/>
      <c r="CP45" s="608"/>
      <c r="CQ45" s="609"/>
      <c r="CR45" s="610">
        <v>941418</v>
      </c>
      <c r="CS45" s="643"/>
      <c r="CT45" s="643"/>
      <c r="CU45" s="643"/>
      <c r="CV45" s="643"/>
      <c r="CW45" s="643"/>
      <c r="CX45" s="643"/>
      <c r="CY45" s="644"/>
      <c r="CZ45" s="615">
        <v>3.2</v>
      </c>
      <c r="DA45" s="641"/>
      <c r="DB45" s="641"/>
      <c r="DC45" s="645"/>
      <c r="DD45" s="619">
        <v>42152</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367</v>
      </c>
      <c r="CG46" s="608"/>
      <c r="CH46" s="608"/>
      <c r="CI46" s="608"/>
      <c r="CJ46" s="608"/>
      <c r="CK46" s="608"/>
      <c r="CL46" s="608"/>
      <c r="CM46" s="608"/>
      <c r="CN46" s="608"/>
      <c r="CO46" s="608"/>
      <c r="CP46" s="608"/>
      <c r="CQ46" s="609"/>
      <c r="CR46" s="610">
        <v>1109411</v>
      </c>
      <c r="CS46" s="611"/>
      <c r="CT46" s="611"/>
      <c r="CU46" s="611"/>
      <c r="CV46" s="611"/>
      <c r="CW46" s="611"/>
      <c r="CX46" s="611"/>
      <c r="CY46" s="612"/>
      <c r="CZ46" s="615">
        <v>3.7</v>
      </c>
      <c r="DA46" s="616"/>
      <c r="DB46" s="616"/>
      <c r="DC46" s="622"/>
      <c r="DD46" s="619">
        <v>345455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368</v>
      </c>
      <c r="CG47" s="608"/>
      <c r="CH47" s="608"/>
      <c r="CI47" s="608"/>
      <c r="CJ47" s="608"/>
      <c r="CK47" s="608"/>
      <c r="CL47" s="608"/>
      <c r="CM47" s="608"/>
      <c r="CN47" s="608"/>
      <c r="CO47" s="608"/>
      <c r="CP47" s="608"/>
      <c r="CQ47" s="609"/>
      <c r="CR47" s="610">
        <v>170220</v>
      </c>
      <c r="CS47" s="643"/>
      <c r="CT47" s="643"/>
      <c r="CU47" s="643"/>
      <c r="CV47" s="643"/>
      <c r="CW47" s="643"/>
      <c r="CX47" s="643"/>
      <c r="CY47" s="644"/>
      <c r="CZ47" s="615">
        <v>0.6</v>
      </c>
      <c r="DA47" s="641"/>
      <c r="DB47" s="641"/>
      <c r="DC47" s="645"/>
      <c r="DD47" s="619">
        <v>50698</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369</v>
      </c>
      <c r="CG48" s="608"/>
      <c r="CH48" s="608"/>
      <c r="CI48" s="608"/>
      <c r="CJ48" s="608"/>
      <c r="CK48" s="608"/>
      <c r="CL48" s="608"/>
      <c r="CM48" s="608"/>
      <c r="CN48" s="608"/>
      <c r="CO48" s="608"/>
      <c r="CP48" s="608"/>
      <c r="CQ48" s="609"/>
      <c r="CR48" s="610" t="s">
        <v>179</v>
      </c>
      <c r="CS48" s="611"/>
      <c r="CT48" s="611"/>
      <c r="CU48" s="611"/>
      <c r="CV48" s="611"/>
      <c r="CW48" s="611"/>
      <c r="CX48" s="611"/>
      <c r="CY48" s="612"/>
      <c r="CZ48" s="615" t="s">
        <v>250</v>
      </c>
      <c r="DA48" s="616"/>
      <c r="DB48" s="616"/>
      <c r="DC48" s="622"/>
      <c r="DD48" s="619" t="s">
        <v>179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29673201</v>
      </c>
      <c r="CS49" s="669"/>
      <c r="CT49" s="669"/>
      <c r="CU49" s="669"/>
      <c r="CV49" s="669"/>
      <c r="CW49" s="669"/>
      <c r="CX49" s="669"/>
      <c r="CY49" s="698"/>
      <c r="CZ49" s="690">
        <v>100</v>
      </c>
      <c r="DA49" s="699"/>
      <c r="DB49" s="699"/>
      <c r="DC49" s="700"/>
      <c r="DD49" s="701">
        <v>17830281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PypyMonWK1P0Iz5MiyYNazcqDmZg47E/OLSOHdlhQoojZ3rFD5ADxyhjDqAFikRauoSOnYQ0W/LBzG1wJNmrg==" saltValue="2AKDhbz6CUwd6Nbn8HYIy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393</v>
      </c>
      <c r="C7" s="737"/>
      <c r="D7" s="737"/>
      <c r="E7" s="737"/>
      <c r="F7" s="737"/>
      <c r="G7" s="737"/>
      <c r="H7" s="737"/>
      <c r="I7" s="737"/>
      <c r="J7" s="737"/>
      <c r="K7" s="737"/>
      <c r="L7" s="737"/>
      <c r="M7" s="737"/>
      <c r="N7" s="737"/>
      <c r="O7" s="737"/>
      <c r="P7" s="738"/>
      <c r="Q7" s="739">
        <v>30632</v>
      </c>
      <c r="R7" s="740"/>
      <c r="S7" s="740"/>
      <c r="T7" s="740"/>
      <c r="U7" s="740"/>
      <c r="V7" s="740">
        <v>29673</v>
      </c>
      <c r="W7" s="740"/>
      <c r="X7" s="740"/>
      <c r="Y7" s="740"/>
      <c r="Z7" s="740"/>
      <c r="AA7" s="740">
        <v>959</v>
      </c>
      <c r="AB7" s="740"/>
      <c r="AC7" s="740"/>
      <c r="AD7" s="740"/>
      <c r="AE7" s="741"/>
      <c r="AF7" s="742">
        <v>360</v>
      </c>
      <c r="AG7" s="743"/>
      <c r="AH7" s="743"/>
      <c r="AI7" s="743"/>
      <c r="AJ7" s="744"/>
      <c r="AK7" s="745">
        <v>1157</v>
      </c>
      <c r="AL7" s="746"/>
      <c r="AM7" s="746"/>
      <c r="AN7" s="746"/>
      <c r="AO7" s="746"/>
      <c r="AP7" s="746">
        <v>26877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588</v>
      </c>
      <c r="BT7" s="734"/>
      <c r="BU7" s="734"/>
      <c r="BV7" s="734"/>
      <c r="BW7" s="734"/>
      <c r="BX7" s="734"/>
      <c r="BY7" s="734"/>
      <c r="BZ7" s="734"/>
      <c r="CA7" s="734"/>
      <c r="CB7" s="734"/>
      <c r="CC7" s="734"/>
      <c r="CD7" s="734"/>
      <c r="CE7" s="734"/>
      <c r="CF7" s="734"/>
      <c r="CG7" s="749"/>
      <c r="CH7" s="730">
        <v>3</v>
      </c>
      <c r="CI7" s="731"/>
      <c r="CJ7" s="731"/>
      <c r="CK7" s="731"/>
      <c r="CL7" s="732"/>
      <c r="CM7" s="730">
        <v>16</v>
      </c>
      <c r="CN7" s="731"/>
      <c r="CO7" s="731"/>
      <c r="CP7" s="731"/>
      <c r="CQ7" s="732"/>
      <c r="CR7" s="730">
        <v>80</v>
      </c>
      <c r="CS7" s="731"/>
      <c r="CT7" s="731"/>
      <c r="CU7" s="731"/>
      <c r="CV7" s="732"/>
      <c r="CW7" s="730" t="s">
        <v>587</v>
      </c>
      <c r="CX7" s="731"/>
      <c r="CY7" s="731"/>
      <c r="CZ7" s="731"/>
      <c r="DA7" s="732"/>
      <c r="DB7" s="730" t="s">
        <v>587</v>
      </c>
      <c r="DC7" s="731"/>
      <c r="DD7" s="731"/>
      <c r="DE7" s="731"/>
      <c r="DF7" s="732"/>
      <c r="DG7" s="730" t="s">
        <v>587</v>
      </c>
      <c r="DH7" s="731"/>
      <c r="DI7" s="731"/>
      <c r="DJ7" s="731"/>
      <c r="DK7" s="732"/>
      <c r="DL7" s="730" t="s">
        <v>587</v>
      </c>
      <c r="DM7" s="731"/>
      <c r="DN7" s="731"/>
      <c r="DO7" s="731"/>
      <c r="DP7" s="732"/>
      <c r="DQ7" s="730" t="s">
        <v>587</v>
      </c>
      <c r="DR7" s="731"/>
      <c r="DS7" s="731"/>
      <c r="DT7" s="731"/>
      <c r="DU7" s="732"/>
      <c r="DV7" s="733"/>
      <c r="DW7" s="734"/>
      <c r="DX7" s="734"/>
      <c r="DY7" s="734"/>
      <c r="DZ7" s="735"/>
      <c r="EA7" s="228"/>
    </row>
    <row r="8" spans="1:131" s="229" customFormat="1" ht="26.25" customHeight="1" x14ac:dyDescent="0.2">
      <c r="A8" s="232">
        <v>2</v>
      </c>
      <c r="B8" s="767" t="s">
        <v>394</v>
      </c>
      <c r="C8" s="768"/>
      <c r="D8" s="768"/>
      <c r="E8" s="768"/>
      <c r="F8" s="768"/>
      <c r="G8" s="768"/>
      <c r="H8" s="768"/>
      <c r="I8" s="768"/>
      <c r="J8" s="768"/>
      <c r="K8" s="768"/>
      <c r="L8" s="768"/>
      <c r="M8" s="768"/>
      <c r="N8" s="768"/>
      <c r="O8" s="768"/>
      <c r="P8" s="769"/>
      <c r="Q8" s="770">
        <v>1</v>
      </c>
      <c r="R8" s="771"/>
      <c r="S8" s="771"/>
      <c r="T8" s="771"/>
      <c r="U8" s="771"/>
      <c r="V8" s="771">
        <v>1</v>
      </c>
      <c r="W8" s="771"/>
      <c r="X8" s="771"/>
      <c r="Y8" s="771"/>
      <c r="Z8" s="771"/>
      <c r="AA8" s="771" t="s">
        <v>587</v>
      </c>
      <c r="AB8" s="771"/>
      <c r="AC8" s="771"/>
      <c r="AD8" s="771"/>
      <c r="AE8" s="772"/>
      <c r="AF8" s="773" t="s">
        <v>132</v>
      </c>
      <c r="AG8" s="774"/>
      <c r="AH8" s="774"/>
      <c r="AI8" s="774"/>
      <c r="AJ8" s="775"/>
      <c r="AK8" s="756" t="s">
        <v>587</v>
      </c>
      <c r="AL8" s="757"/>
      <c r="AM8" s="757"/>
      <c r="AN8" s="757"/>
      <c r="AO8" s="757"/>
      <c r="AP8" s="757" t="s">
        <v>587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589</v>
      </c>
      <c r="BT8" s="761"/>
      <c r="BU8" s="761"/>
      <c r="BV8" s="761"/>
      <c r="BW8" s="761"/>
      <c r="BX8" s="761"/>
      <c r="BY8" s="761"/>
      <c r="BZ8" s="761"/>
      <c r="CA8" s="761"/>
      <c r="CB8" s="761"/>
      <c r="CC8" s="761"/>
      <c r="CD8" s="761"/>
      <c r="CE8" s="761"/>
      <c r="CF8" s="761"/>
      <c r="CG8" s="762"/>
      <c r="CH8" s="763">
        <v>-2</v>
      </c>
      <c r="CI8" s="764"/>
      <c r="CJ8" s="764"/>
      <c r="CK8" s="764"/>
      <c r="CL8" s="765"/>
      <c r="CM8" s="763">
        <v>27</v>
      </c>
      <c r="CN8" s="764"/>
      <c r="CO8" s="764"/>
      <c r="CP8" s="764"/>
      <c r="CQ8" s="765"/>
      <c r="CR8" s="763">
        <v>24</v>
      </c>
      <c r="CS8" s="764"/>
      <c r="CT8" s="764"/>
      <c r="CU8" s="764"/>
      <c r="CV8" s="765"/>
      <c r="CW8" s="763" t="s">
        <v>587</v>
      </c>
      <c r="CX8" s="764"/>
      <c r="CY8" s="764"/>
      <c r="CZ8" s="764"/>
      <c r="DA8" s="765"/>
      <c r="DB8" s="763" t="s">
        <v>587</v>
      </c>
      <c r="DC8" s="764"/>
      <c r="DD8" s="764"/>
      <c r="DE8" s="764"/>
      <c r="DF8" s="765"/>
      <c r="DG8" s="763" t="s">
        <v>587</v>
      </c>
      <c r="DH8" s="764"/>
      <c r="DI8" s="764"/>
      <c r="DJ8" s="764"/>
      <c r="DK8" s="765"/>
      <c r="DL8" s="763" t="s">
        <v>587</v>
      </c>
      <c r="DM8" s="764"/>
      <c r="DN8" s="764"/>
      <c r="DO8" s="764"/>
      <c r="DP8" s="765"/>
      <c r="DQ8" s="763" t="s">
        <v>587</v>
      </c>
      <c r="DR8" s="764"/>
      <c r="DS8" s="764"/>
      <c r="DT8" s="764"/>
      <c r="DU8" s="765"/>
      <c r="DV8" s="760"/>
      <c r="DW8" s="761"/>
      <c r="DX8" s="761"/>
      <c r="DY8" s="761"/>
      <c r="DZ8" s="766"/>
      <c r="EA8" s="228"/>
    </row>
    <row r="9" spans="1:131" s="229" customFormat="1" ht="26.25" customHeight="1" x14ac:dyDescent="0.2">
      <c r="A9" s="232">
        <v>3</v>
      </c>
      <c r="B9" s="767" t="s">
        <v>395</v>
      </c>
      <c r="C9" s="768"/>
      <c r="D9" s="768"/>
      <c r="E9" s="768"/>
      <c r="F9" s="768"/>
      <c r="G9" s="768"/>
      <c r="H9" s="768"/>
      <c r="I9" s="768"/>
      <c r="J9" s="768"/>
      <c r="K9" s="768"/>
      <c r="L9" s="768"/>
      <c r="M9" s="768"/>
      <c r="N9" s="768"/>
      <c r="O9" s="768"/>
      <c r="P9" s="769"/>
      <c r="Q9" s="770">
        <v>0</v>
      </c>
      <c r="R9" s="771"/>
      <c r="S9" s="771"/>
      <c r="T9" s="771"/>
      <c r="U9" s="771"/>
      <c r="V9" s="771">
        <v>0</v>
      </c>
      <c r="W9" s="771"/>
      <c r="X9" s="771"/>
      <c r="Y9" s="771"/>
      <c r="Z9" s="771"/>
      <c r="AA9" s="771" t="s">
        <v>605</v>
      </c>
      <c r="AB9" s="771"/>
      <c r="AC9" s="771"/>
      <c r="AD9" s="771"/>
      <c r="AE9" s="772"/>
      <c r="AF9" s="773" t="s">
        <v>132</v>
      </c>
      <c r="AG9" s="774"/>
      <c r="AH9" s="774"/>
      <c r="AI9" s="774"/>
      <c r="AJ9" s="775"/>
      <c r="AK9" s="756" t="s">
        <v>587</v>
      </c>
      <c r="AL9" s="757"/>
      <c r="AM9" s="757"/>
      <c r="AN9" s="757"/>
      <c r="AO9" s="757"/>
      <c r="AP9" s="757" t="s">
        <v>587</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590</v>
      </c>
      <c r="BT9" s="761"/>
      <c r="BU9" s="761"/>
      <c r="BV9" s="761"/>
      <c r="BW9" s="761"/>
      <c r="BX9" s="761"/>
      <c r="BY9" s="761"/>
      <c r="BZ9" s="761"/>
      <c r="CA9" s="761"/>
      <c r="CB9" s="761"/>
      <c r="CC9" s="761"/>
      <c r="CD9" s="761"/>
      <c r="CE9" s="761"/>
      <c r="CF9" s="761"/>
      <c r="CG9" s="762"/>
      <c r="CH9" s="763">
        <v>1</v>
      </c>
      <c r="CI9" s="764"/>
      <c r="CJ9" s="764"/>
      <c r="CK9" s="764"/>
      <c r="CL9" s="765"/>
      <c r="CM9" s="763">
        <v>12</v>
      </c>
      <c r="CN9" s="764"/>
      <c r="CO9" s="764"/>
      <c r="CP9" s="764"/>
      <c r="CQ9" s="765"/>
      <c r="CR9" s="763">
        <v>3</v>
      </c>
      <c r="CS9" s="764"/>
      <c r="CT9" s="764"/>
      <c r="CU9" s="764"/>
      <c r="CV9" s="765"/>
      <c r="CW9" s="763" t="s">
        <v>587</v>
      </c>
      <c r="CX9" s="764"/>
      <c r="CY9" s="764"/>
      <c r="CZ9" s="764"/>
      <c r="DA9" s="765"/>
      <c r="DB9" s="763" t="s">
        <v>587</v>
      </c>
      <c r="DC9" s="764"/>
      <c r="DD9" s="764"/>
      <c r="DE9" s="764"/>
      <c r="DF9" s="765"/>
      <c r="DG9" s="763" t="s">
        <v>587</v>
      </c>
      <c r="DH9" s="764"/>
      <c r="DI9" s="764"/>
      <c r="DJ9" s="764"/>
      <c r="DK9" s="765"/>
      <c r="DL9" s="763" t="s">
        <v>587</v>
      </c>
      <c r="DM9" s="764"/>
      <c r="DN9" s="764"/>
      <c r="DO9" s="764"/>
      <c r="DP9" s="765"/>
      <c r="DQ9" s="763" t="s">
        <v>587</v>
      </c>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591</v>
      </c>
      <c r="BT10" s="761"/>
      <c r="BU10" s="761"/>
      <c r="BV10" s="761"/>
      <c r="BW10" s="761"/>
      <c r="BX10" s="761"/>
      <c r="BY10" s="761"/>
      <c r="BZ10" s="761"/>
      <c r="CA10" s="761"/>
      <c r="CB10" s="761"/>
      <c r="CC10" s="761"/>
      <c r="CD10" s="761"/>
      <c r="CE10" s="761"/>
      <c r="CF10" s="761"/>
      <c r="CG10" s="762"/>
      <c r="CH10" s="763">
        <v>20</v>
      </c>
      <c r="CI10" s="764"/>
      <c r="CJ10" s="764"/>
      <c r="CK10" s="764"/>
      <c r="CL10" s="765"/>
      <c r="CM10" s="763">
        <v>90</v>
      </c>
      <c r="CN10" s="764"/>
      <c r="CO10" s="764"/>
      <c r="CP10" s="764"/>
      <c r="CQ10" s="765"/>
      <c r="CR10" s="763">
        <v>2</v>
      </c>
      <c r="CS10" s="764"/>
      <c r="CT10" s="764"/>
      <c r="CU10" s="764"/>
      <c r="CV10" s="765"/>
      <c r="CW10" s="763">
        <v>41</v>
      </c>
      <c r="CX10" s="764"/>
      <c r="CY10" s="764"/>
      <c r="CZ10" s="764"/>
      <c r="DA10" s="765"/>
      <c r="DB10" s="763">
        <v>44</v>
      </c>
      <c r="DC10" s="764"/>
      <c r="DD10" s="764"/>
      <c r="DE10" s="764"/>
      <c r="DF10" s="765"/>
      <c r="DG10" s="763" t="s">
        <v>587</v>
      </c>
      <c r="DH10" s="764"/>
      <c r="DI10" s="764"/>
      <c r="DJ10" s="764"/>
      <c r="DK10" s="765"/>
      <c r="DL10" s="763" t="s">
        <v>587</v>
      </c>
      <c r="DM10" s="764"/>
      <c r="DN10" s="764"/>
      <c r="DO10" s="764"/>
      <c r="DP10" s="765"/>
      <c r="DQ10" s="763" t="s">
        <v>587</v>
      </c>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592</v>
      </c>
      <c r="BT11" s="761"/>
      <c r="BU11" s="761"/>
      <c r="BV11" s="761"/>
      <c r="BW11" s="761"/>
      <c r="BX11" s="761"/>
      <c r="BY11" s="761"/>
      <c r="BZ11" s="761"/>
      <c r="CA11" s="761"/>
      <c r="CB11" s="761"/>
      <c r="CC11" s="761"/>
      <c r="CD11" s="761"/>
      <c r="CE11" s="761"/>
      <c r="CF11" s="761"/>
      <c r="CG11" s="762"/>
      <c r="CH11" s="763">
        <v>37</v>
      </c>
      <c r="CI11" s="764"/>
      <c r="CJ11" s="764"/>
      <c r="CK11" s="764"/>
      <c r="CL11" s="765"/>
      <c r="CM11" s="763">
        <v>36</v>
      </c>
      <c r="CN11" s="764"/>
      <c r="CO11" s="764"/>
      <c r="CP11" s="764"/>
      <c r="CQ11" s="765"/>
      <c r="CR11" s="763">
        <v>18</v>
      </c>
      <c r="CS11" s="764"/>
      <c r="CT11" s="764"/>
      <c r="CU11" s="764"/>
      <c r="CV11" s="765"/>
      <c r="CW11" s="763" t="s">
        <v>587</v>
      </c>
      <c r="CX11" s="764"/>
      <c r="CY11" s="764"/>
      <c r="CZ11" s="764"/>
      <c r="DA11" s="765"/>
      <c r="DB11" s="763" t="s">
        <v>587</v>
      </c>
      <c r="DC11" s="764"/>
      <c r="DD11" s="764"/>
      <c r="DE11" s="764"/>
      <c r="DF11" s="765"/>
      <c r="DG11" s="763" t="s">
        <v>587</v>
      </c>
      <c r="DH11" s="764"/>
      <c r="DI11" s="764"/>
      <c r="DJ11" s="764"/>
      <c r="DK11" s="765"/>
      <c r="DL11" s="763" t="s">
        <v>587</v>
      </c>
      <c r="DM11" s="764"/>
      <c r="DN11" s="764"/>
      <c r="DO11" s="764"/>
      <c r="DP11" s="765"/>
      <c r="DQ11" s="763" t="s">
        <v>587</v>
      </c>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397</v>
      </c>
      <c r="B23" s="776" t="s">
        <v>398</v>
      </c>
      <c r="C23" s="777"/>
      <c r="D23" s="777"/>
      <c r="E23" s="777"/>
      <c r="F23" s="777"/>
      <c r="G23" s="777"/>
      <c r="H23" s="777"/>
      <c r="I23" s="777"/>
      <c r="J23" s="777"/>
      <c r="K23" s="777"/>
      <c r="L23" s="777"/>
      <c r="M23" s="777"/>
      <c r="N23" s="777"/>
      <c r="O23" s="777"/>
      <c r="P23" s="778"/>
      <c r="Q23" s="779">
        <v>30633</v>
      </c>
      <c r="R23" s="780"/>
      <c r="S23" s="780"/>
      <c r="T23" s="780"/>
      <c r="U23" s="780"/>
      <c r="V23" s="780">
        <v>29675</v>
      </c>
      <c r="W23" s="780"/>
      <c r="X23" s="780"/>
      <c r="Y23" s="780"/>
      <c r="Z23" s="780"/>
      <c r="AA23" s="780">
        <v>959</v>
      </c>
      <c r="AB23" s="780"/>
      <c r="AC23" s="780"/>
      <c r="AD23" s="780"/>
      <c r="AE23" s="781"/>
      <c r="AF23" s="782">
        <v>360</v>
      </c>
      <c r="AG23" s="780"/>
      <c r="AH23" s="780"/>
      <c r="AI23" s="780"/>
      <c r="AJ23" s="783"/>
      <c r="AK23" s="784"/>
      <c r="AL23" s="785"/>
      <c r="AM23" s="785"/>
      <c r="AN23" s="785"/>
      <c r="AO23" s="785"/>
      <c r="AP23" s="780">
        <v>26877</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383</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410</v>
      </c>
      <c r="C28" s="737"/>
      <c r="D28" s="737"/>
      <c r="E28" s="737"/>
      <c r="F28" s="737"/>
      <c r="G28" s="737"/>
      <c r="H28" s="737"/>
      <c r="I28" s="737"/>
      <c r="J28" s="737"/>
      <c r="K28" s="737"/>
      <c r="L28" s="737"/>
      <c r="M28" s="737"/>
      <c r="N28" s="737"/>
      <c r="O28" s="737"/>
      <c r="P28" s="738"/>
      <c r="Q28" s="809">
        <v>6466</v>
      </c>
      <c r="R28" s="810"/>
      <c r="S28" s="810"/>
      <c r="T28" s="810"/>
      <c r="U28" s="810"/>
      <c r="V28" s="810">
        <v>6266</v>
      </c>
      <c r="W28" s="810"/>
      <c r="X28" s="810"/>
      <c r="Y28" s="810"/>
      <c r="Z28" s="810"/>
      <c r="AA28" s="810">
        <v>200</v>
      </c>
      <c r="AB28" s="810"/>
      <c r="AC28" s="810"/>
      <c r="AD28" s="810"/>
      <c r="AE28" s="811"/>
      <c r="AF28" s="812">
        <v>200</v>
      </c>
      <c r="AG28" s="810"/>
      <c r="AH28" s="810"/>
      <c r="AI28" s="810"/>
      <c r="AJ28" s="813"/>
      <c r="AK28" s="814">
        <v>570</v>
      </c>
      <c r="AL28" s="815"/>
      <c r="AM28" s="815"/>
      <c r="AN28" s="815"/>
      <c r="AO28" s="815"/>
      <c r="AP28" s="815" t="s">
        <v>587</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411</v>
      </c>
      <c r="C29" s="768"/>
      <c r="D29" s="768"/>
      <c r="E29" s="768"/>
      <c r="F29" s="768"/>
      <c r="G29" s="768"/>
      <c r="H29" s="768"/>
      <c r="I29" s="768"/>
      <c r="J29" s="768"/>
      <c r="K29" s="768"/>
      <c r="L29" s="768"/>
      <c r="M29" s="768"/>
      <c r="N29" s="768"/>
      <c r="O29" s="768"/>
      <c r="P29" s="769"/>
      <c r="Q29" s="770">
        <v>6086</v>
      </c>
      <c r="R29" s="771"/>
      <c r="S29" s="771"/>
      <c r="T29" s="771"/>
      <c r="U29" s="771"/>
      <c r="V29" s="771">
        <v>5880</v>
      </c>
      <c r="W29" s="771"/>
      <c r="X29" s="771"/>
      <c r="Y29" s="771"/>
      <c r="Z29" s="771"/>
      <c r="AA29" s="771">
        <v>206</v>
      </c>
      <c r="AB29" s="771"/>
      <c r="AC29" s="771"/>
      <c r="AD29" s="771"/>
      <c r="AE29" s="772"/>
      <c r="AF29" s="773">
        <v>206</v>
      </c>
      <c r="AG29" s="774"/>
      <c r="AH29" s="774"/>
      <c r="AI29" s="774"/>
      <c r="AJ29" s="775"/>
      <c r="AK29" s="821">
        <v>997</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412</v>
      </c>
      <c r="C30" s="768"/>
      <c r="D30" s="768"/>
      <c r="E30" s="768"/>
      <c r="F30" s="768"/>
      <c r="G30" s="768"/>
      <c r="H30" s="768"/>
      <c r="I30" s="768"/>
      <c r="J30" s="768"/>
      <c r="K30" s="768"/>
      <c r="L30" s="768"/>
      <c r="M30" s="768"/>
      <c r="N30" s="768"/>
      <c r="O30" s="768"/>
      <c r="P30" s="769"/>
      <c r="Q30" s="770">
        <v>33</v>
      </c>
      <c r="R30" s="771"/>
      <c r="S30" s="771"/>
      <c r="T30" s="771"/>
      <c r="U30" s="771"/>
      <c r="V30" s="771">
        <v>29</v>
      </c>
      <c r="W30" s="771"/>
      <c r="X30" s="771"/>
      <c r="Y30" s="771"/>
      <c r="Z30" s="771"/>
      <c r="AA30" s="771">
        <v>4</v>
      </c>
      <c r="AB30" s="771"/>
      <c r="AC30" s="771"/>
      <c r="AD30" s="771"/>
      <c r="AE30" s="772"/>
      <c r="AF30" s="773">
        <v>4</v>
      </c>
      <c r="AG30" s="774"/>
      <c r="AH30" s="774"/>
      <c r="AI30" s="774"/>
      <c r="AJ30" s="775"/>
      <c r="AK30" s="821">
        <v>15</v>
      </c>
      <c r="AL30" s="817"/>
      <c r="AM30" s="817"/>
      <c r="AN30" s="817"/>
      <c r="AO30" s="817"/>
      <c r="AP30" s="817"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413</v>
      </c>
      <c r="C31" s="768"/>
      <c r="D31" s="768"/>
      <c r="E31" s="768"/>
      <c r="F31" s="768"/>
      <c r="G31" s="768"/>
      <c r="H31" s="768"/>
      <c r="I31" s="768"/>
      <c r="J31" s="768"/>
      <c r="K31" s="768"/>
      <c r="L31" s="768"/>
      <c r="M31" s="768"/>
      <c r="N31" s="768"/>
      <c r="O31" s="768"/>
      <c r="P31" s="769"/>
      <c r="Q31" s="770">
        <v>1378</v>
      </c>
      <c r="R31" s="771"/>
      <c r="S31" s="771"/>
      <c r="T31" s="771"/>
      <c r="U31" s="771"/>
      <c r="V31" s="771">
        <v>1374</v>
      </c>
      <c r="W31" s="771"/>
      <c r="X31" s="771"/>
      <c r="Y31" s="771"/>
      <c r="Z31" s="771"/>
      <c r="AA31" s="771">
        <v>3</v>
      </c>
      <c r="AB31" s="771"/>
      <c r="AC31" s="771"/>
      <c r="AD31" s="771"/>
      <c r="AE31" s="772"/>
      <c r="AF31" s="773">
        <v>3</v>
      </c>
      <c r="AG31" s="774"/>
      <c r="AH31" s="774"/>
      <c r="AI31" s="774"/>
      <c r="AJ31" s="775"/>
      <c r="AK31" s="821">
        <v>888</v>
      </c>
      <c r="AL31" s="817"/>
      <c r="AM31" s="817"/>
      <c r="AN31" s="817"/>
      <c r="AO31" s="817"/>
      <c r="AP31" s="817" t="s">
        <v>587</v>
      </c>
      <c r="AQ31" s="817"/>
      <c r="AR31" s="817"/>
      <c r="AS31" s="817"/>
      <c r="AT31" s="817"/>
      <c r="AU31" s="817" t="s">
        <v>587</v>
      </c>
      <c r="AV31" s="817"/>
      <c r="AW31" s="817"/>
      <c r="AX31" s="817"/>
      <c r="AY31" s="817"/>
      <c r="AZ31" s="818" t="s">
        <v>587</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414</v>
      </c>
      <c r="C32" s="768"/>
      <c r="D32" s="768"/>
      <c r="E32" s="768"/>
      <c r="F32" s="768"/>
      <c r="G32" s="768"/>
      <c r="H32" s="768"/>
      <c r="I32" s="768"/>
      <c r="J32" s="768"/>
      <c r="K32" s="768"/>
      <c r="L32" s="768"/>
      <c r="M32" s="768"/>
      <c r="N32" s="768"/>
      <c r="O32" s="768"/>
      <c r="P32" s="769"/>
      <c r="Q32" s="770">
        <v>805</v>
      </c>
      <c r="R32" s="771"/>
      <c r="S32" s="771"/>
      <c r="T32" s="771"/>
      <c r="U32" s="771"/>
      <c r="V32" s="771">
        <v>863</v>
      </c>
      <c r="W32" s="771"/>
      <c r="X32" s="771"/>
      <c r="Y32" s="771"/>
      <c r="Z32" s="771"/>
      <c r="AA32" s="771">
        <v>-58</v>
      </c>
      <c r="AB32" s="771"/>
      <c r="AC32" s="771"/>
      <c r="AD32" s="771"/>
      <c r="AE32" s="772"/>
      <c r="AF32" s="773">
        <v>481</v>
      </c>
      <c r="AG32" s="774"/>
      <c r="AH32" s="774"/>
      <c r="AI32" s="774"/>
      <c r="AJ32" s="775"/>
      <c r="AK32" s="821">
        <v>185</v>
      </c>
      <c r="AL32" s="817"/>
      <c r="AM32" s="817"/>
      <c r="AN32" s="817"/>
      <c r="AO32" s="817"/>
      <c r="AP32" s="817">
        <v>4934</v>
      </c>
      <c r="AQ32" s="817"/>
      <c r="AR32" s="817"/>
      <c r="AS32" s="817"/>
      <c r="AT32" s="817"/>
      <c r="AU32" s="817">
        <v>2166</v>
      </c>
      <c r="AV32" s="817"/>
      <c r="AW32" s="817"/>
      <c r="AX32" s="817"/>
      <c r="AY32" s="817"/>
      <c r="AZ32" s="818" t="s">
        <v>587</v>
      </c>
      <c r="BA32" s="818"/>
      <c r="BB32" s="818"/>
      <c r="BC32" s="818"/>
      <c r="BD32" s="818"/>
      <c r="BE32" s="819" t="s">
        <v>415</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416</v>
      </c>
      <c r="C33" s="768"/>
      <c r="D33" s="768"/>
      <c r="E33" s="768"/>
      <c r="F33" s="768"/>
      <c r="G33" s="768"/>
      <c r="H33" s="768"/>
      <c r="I33" s="768"/>
      <c r="J33" s="768"/>
      <c r="K33" s="768"/>
      <c r="L33" s="768"/>
      <c r="M33" s="768"/>
      <c r="N33" s="768"/>
      <c r="O33" s="768"/>
      <c r="P33" s="769"/>
      <c r="Q33" s="770">
        <v>2771</v>
      </c>
      <c r="R33" s="771"/>
      <c r="S33" s="771"/>
      <c r="T33" s="771"/>
      <c r="U33" s="771"/>
      <c r="V33" s="771">
        <v>2705</v>
      </c>
      <c r="W33" s="771"/>
      <c r="X33" s="771"/>
      <c r="Y33" s="771"/>
      <c r="Z33" s="771"/>
      <c r="AA33" s="771">
        <v>66</v>
      </c>
      <c r="AB33" s="771"/>
      <c r="AC33" s="771"/>
      <c r="AD33" s="771"/>
      <c r="AE33" s="772"/>
      <c r="AF33" s="773">
        <v>249</v>
      </c>
      <c r="AG33" s="774"/>
      <c r="AH33" s="774"/>
      <c r="AI33" s="774"/>
      <c r="AJ33" s="775"/>
      <c r="AK33" s="821">
        <v>462</v>
      </c>
      <c r="AL33" s="817"/>
      <c r="AM33" s="817"/>
      <c r="AN33" s="817"/>
      <c r="AO33" s="817"/>
      <c r="AP33" s="817">
        <v>2346</v>
      </c>
      <c r="AQ33" s="817"/>
      <c r="AR33" s="817"/>
      <c r="AS33" s="817"/>
      <c r="AT33" s="817"/>
      <c r="AU33" s="817">
        <v>1224</v>
      </c>
      <c r="AV33" s="817"/>
      <c r="AW33" s="817"/>
      <c r="AX33" s="817"/>
      <c r="AY33" s="817"/>
      <c r="AZ33" s="818" t="s">
        <v>587</v>
      </c>
      <c r="BA33" s="818"/>
      <c r="BB33" s="818"/>
      <c r="BC33" s="818"/>
      <c r="BD33" s="818"/>
      <c r="BE33" s="819" t="s">
        <v>415</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t="s">
        <v>417</v>
      </c>
      <c r="C34" s="768"/>
      <c r="D34" s="768"/>
      <c r="E34" s="768"/>
      <c r="F34" s="768"/>
      <c r="G34" s="768"/>
      <c r="H34" s="768"/>
      <c r="I34" s="768"/>
      <c r="J34" s="768"/>
      <c r="K34" s="768"/>
      <c r="L34" s="768"/>
      <c r="M34" s="768"/>
      <c r="N34" s="768"/>
      <c r="O34" s="768"/>
      <c r="P34" s="769"/>
      <c r="Q34" s="770">
        <v>547</v>
      </c>
      <c r="R34" s="771"/>
      <c r="S34" s="771"/>
      <c r="T34" s="771"/>
      <c r="U34" s="771"/>
      <c r="V34" s="771">
        <v>540</v>
      </c>
      <c r="W34" s="771"/>
      <c r="X34" s="771"/>
      <c r="Y34" s="771"/>
      <c r="Z34" s="771"/>
      <c r="AA34" s="771">
        <v>7</v>
      </c>
      <c r="AB34" s="771"/>
      <c r="AC34" s="771"/>
      <c r="AD34" s="771"/>
      <c r="AE34" s="772"/>
      <c r="AF34" s="773">
        <v>111</v>
      </c>
      <c r="AG34" s="774"/>
      <c r="AH34" s="774"/>
      <c r="AI34" s="774"/>
      <c r="AJ34" s="775"/>
      <c r="AK34" s="821">
        <v>293</v>
      </c>
      <c r="AL34" s="817"/>
      <c r="AM34" s="817"/>
      <c r="AN34" s="817"/>
      <c r="AO34" s="817"/>
      <c r="AP34" s="817">
        <v>4139</v>
      </c>
      <c r="AQ34" s="817"/>
      <c r="AR34" s="817"/>
      <c r="AS34" s="817"/>
      <c r="AT34" s="817"/>
      <c r="AU34" s="817">
        <v>3191</v>
      </c>
      <c r="AV34" s="817"/>
      <c r="AW34" s="817"/>
      <c r="AX34" s="817"/>
      <c r="AY34" s="817"/>
      <c r="AZ34" s="818" t="s">
        <v>587</v>
      </c>
      <c r="BA34" s="818"/>
      <c r="BB34" s="818"/>
      <c r="BC34" s="818"/>
      <c r="BD34" s="818"/>
      <c r="BE34" s="819" t="s">
        <v>415</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t="s">
        <v>418</v>
      </c>
      <c r="C35" s="768"/>
      <c r="D35" s="768"/>
      <c r="E35" s="768"/>
      <c r="F35" s="768"/>
      <c r="G35" s="768"/>
      <c r="H35" s="768"/>
      <c r="I35" s="768"/>
      <c r="J35" s="768"/>
      <c r="K35" s="768"/>
      <c r="L35" s="768"/>
      <c r="M35" s="768"/>
      <c r="N35" s="768"/>
      <c r="O35" s="768"/>
      <c r="P35" s="769"/>
      <c r="Q35" s="770">
        <v>217</v>
      </c>
      <c r="R35" s="771"/>
      <c r="S35" s="771"/>
      <c r="T35" s="771"/>
      <c r="U35" s="771"/>
      <c r="V35" s="771">
        <v>216</v>
      </c>
      <c r="W35" s="771"/>
      <c r="X35" s="771"/>
      <c r="Y35" s="771"/>
      <c r="Z35" s="771"/>
      <c r="AA35" s="771">
        <v>22</v>
      </c>
      <c r="AB35" s="771"/>
      <c r="AC35" s="771"/>
      <c r="AD35" s="771"/>
      <c r="AE35" s="772"/>
      <c r="AF35" s="773">
        <v>22</v>
      </c>
      <c r="AG35" s="774"/>
      <c r="AH35" s="774"/>
      <c r="AI35" s="774"/>
      <c r="AJ35" s="775"/>
      <c r="AK35" s="821">
        <v>138</v>
      </c>
      <c r="AL35" s="817"/>
      <c r="AM35" s="817"/>
      <c r="AN35" s="817"/>
      <c r="AO35" s="817"/>
      <c r="AP35" s="817">
        <v>491</v>
      </c>
      <c r="AQ35" s="817"/>
      <c r="AR35" s="817"/>
      <c r="AS35" s="817"/>
      <c r="AT35" s="817"/>
      <c r="AU35" s="817">
        <v>491</v>
      </c>
      <c r="AV35" s="817"/>
      <c r="AW35" s="817"/>
      <c r="AX35" s="817"/>
      <c r="AY35" s="817"/>
      <c r="AZ35" s="818" t="s">
        <v>587</v>
      </c>
      <c r="BA35" s="818"/>
      <c r="BB35" s="818"/>
      <c r="BC35" s="818"/>
      <c r="BD35" s="818"/>
      <c r="BE35" s="819" t="s">
        <v>419</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397</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1276</v>
      </c>
      <c r="AG63" s="831"/>
      <c r="AH63" s="831"/>
      <c r="AI63" s="831"/>
      <c r="AJ63" s="832"/>
      <c r="AK63" s="833"/>
      <c r="AL63" s="828"/>
      <c r="AM63" s="828"/>
      <c r="AN63" s="828"/>
      <c r="AO63" s="828"/>
      <c r="AP63" s="831">
        <v>11910</v>
      </c>
      <c r="AQ63" s="831"/>
      <c r="AR63" s="831"/>
      <c r="AS63" s="831"/>
      <c r="AT63" s="831"/>
      <c r="AU63" s="831">
        <v>7072</v>
      </c>
      <c r="AV63" s="831"/>
      <c r="AW63" s="831"/>
      <c r="AX63" s="831"/>
      <c r="AY63" s="831"/>
      <c r="AZ63" s="835"/>
      <c r="BA63" s="835"/>
      <c r="BB63" s="835"/>
      <c r="BC63" s="835"/>
      <c r="BD63" s="835"/>
      <c r="BE63" s="836"/>
      <c r="BF63" s="836"/>
      <c r="BG63" s="836"/>
      <c r="BH63" s="836"/>
      <c r="BI63" s="837"/>
      <c r="BJ63" s="838" t="s">
        <v>179</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423</v>
      </c>
      <c r="B66" s="715"/>
      <c r="C66" s="715"/>
      <c r="D66" s="715"/>
      <c r="E66" s="715"/>
      <c r="F66" s="715"/>
      <c r="G66" s="715"/>
      <c r="H66" s="715"/>
      <c r="I66" s="715"/>
      <c r="J66" s="715"/>
      <c r="K66" s="715"/>
      <c r="L66" s="715"/>
      <c r="M66" s="715"/>
      <c r="N66" s="715"/>
      <c r="O66" s="715"/>
      <c r="P66" s="716"/>
      <c r="Q66" s="720" t="s">
        <v>424</v>
      </c>
      <c r="R66" s="721"/>
      <c r="S66" s="721"/>
      <c r="T66" s="721"/>
      <c r="U66" s="722"/>
      <c r="V66" s="720" t="s">
        <v>403</v>
      </c>
      <c r="W66" s="721"/>
      <c r="X66" s="721"/>
      <c r="Y66" s="721"/>
      <c r="Z66" s="722"/>
      <c r="AA66" s="720" t="s">
        <v>425</v>
      </c>
      <c r="AB66" s="721"/>
      <c r="AC66" s="721"/>
      <c r="AD66" s="721"/>
      <c r="AE66" s="722"/>
      <c r="AF66" s="841" t="s">
        <v>405</v>
      </c>
      <c r="AG66" s="802"/>
      <c r="AH66" s="802"/>
      <c r="AI66" s="802"/>
      <c r="AJ66" s="842"/>
      <c r="AK66" s="720" t="s">
        <v>426</v>
      </c>
      <c r="AL66" s="715"/>
      <c r="AM66" s="715"/>
      <c r="AN66" s="715"/>
      <c r="AO66" s="716"/>
      <c r="AP66" s="720" t="s">
        <v>407</v>
      </c>
      <c r="AQ66" s="721"/>
      <c r="AR66" s="721"/>
      <c r="AS66" s="721"/>
      <c r="AT66" s="722"/>
      <c r="AU66" s="720" t="s">
        <v>427</v>
      </c>
      <c r="AV66" s="721"/>
      <c r="AW66" s="721"/>
      <c r="AX66" s="721"/>
      <c r="AY66" s="722"/>
      <c r="AZ66" s="720" t="s">
        <v>383</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593</v>
      </c>
      <c r="C68" s="857"/>
      <c r="D68" s="857"/>
      <c r="E68" s="857"/>
      <c r="F68" s="857"/>
      <c r="G68" s="857"/>
      <c r="H68" s="857"/>
      <c r="I68" s="857"/>
      <c r="J68" s="857"/>
      <c r="K68" s="857"/>
      <c r="L68" s="857"/>
      <c r="M68" s="857"/>
      <c r="N68" s="857"/>
      <c r="O68" s="857"/>
      <c r="P68" s="858"/>
      <c r="Q68" s="859">
        <v>1279</v>
      </c>
      <c r="R68" s="853"/>
      <c r="S68" s="853"/>
      <c r="T68" s="853"/>
      <c r="U68" s="853"/>
      <c r="V68" s="853">
        <v>1243</v>
      </c>
      <c r="W68" s="853"/>
      <c r="X68" s="853"/>
      <c r="Y68" s="853"/>
      <c r="Z68" s="853"/>
      <c r="AA68" s="853">
        <v>36</v>
      </c>
      <c r="AB68" s="853"/>
      <c r="AC68" s="853"/>
      <c r="AD68" s="853"/>
      <c r="AE68" s="853"/>
      <c r="AF68" s="853">
        <v>36</v>
      </c>
      <c r="AG68" s="853"/>
      <c r="AH68" s="853"/>
      <c r="AI68" s="853"/>
      <c r="AJ68" s="853"/>
      <c r="AK68" s="853">
        <v>1</v>
      </c>
      <c r="AL68" s="853"/>
      <c r="AM68" s="853"/>
      <c r="AN68" s="853"/>
      <c r="AO68" s="853"/>
      <c r="AP68" s="853">
        <v>28</v>
      </c>
      <c r="AQ68" s="853"/>
      <c r="AR68" s="853"/>
      <c r="AS68" s="853"/>
      <c r="AT68" s="853"/>
      <c r="AU68" s="853">
        <v>16</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594</v>
      </c>
      <c r="C69" s="861"/>
      <c r="D69" s="861"/>
      <c r="E69" s="861"/>
      <c r="F69" s="861"/>
      <c r="G69" s="861"/>
      <c r="H69" s="861"/>
      <c r="I69" s="861"/>
      <c r="J69" s="861"/>
      <c r="K69" s="861"/>
      <c r="L69" s="861"/>
      <c r="M69" s="861"/>
      <c r="N69" s="861"/>
      <c r="O69" s="861"/>
      <c r="P69" s="862"/>
      <c r="Q69" s="863">
        <v>1996</v>
      </c>
      <c r="R69" s="817"/>
      <c r="S69" s="817"/>
      <c r="T69" s="817"/>
      <c r="U69" s="817"/>
      <c r="V69" s="817">
        <v>1779</v>
      </c>
      <c r="W69" s="817"/>
      <c r="X69" s="817"/>
      <c r="Y69" s="817"/>
      <c r="Z69" s="817"/>
      <c r="AA69" s="817">
        <v>217</v>
      </c>
      <c r="AB69" s="817"/>
      <c r="AC69" s="817"/>
      <c r="AD69" s="817"/>
      <c r="AE69" s="817"/>
      <c r="AF69" s="817">
        <v>217</v>
      </c>
      <c r="AG69" s="817"/>
      <c r="AH69" s="817"/>
      <c r="AI69" s="817"/>
      <c r="AJ69" s="817"/>
      <c r="AK69" s="817">
        <v>58</v>
      </c>
      <c r="AL69" s="817"/>
      <c r="AM69" s="817"/>
      <c r="AN69" s="817"/>
      <c r="AO69" s="817"/>
      <c r="AP69" s="817" t="s">
        <v>587</v>
      </c>
      <c r="AQ69" s="817"/>
      <c r="AR69" s="817"/>
      <c r="AS69" s="817"/>
      <c r="AT69" s="817"/>
      <c r="AU69" s="817" t="s">
        <v>587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595</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587</v>
      </c>
      <c r="AL70" s="817"/>
      <c r="AM70" s="817"/>
      <c r="AN70" s="817"/>
      <c r="AO70" s="817"/>
      <c r="AP70" s="817" t="s">
        <v>587</v>
      </c>
      <c r="AQ70" s="817"/>
      <c r="AR70" s="817"/>
      <c r="AS70" s="817"/>
      <c r="AT70" s="817"/>
      <c r="AU70" s="817" t="s">
        <v>587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596</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587</v>
      </c>
      <c r="AQ71" s="817"/>
      <c r="AR71" s="817"/>
      <c r="AS71" s="817"/>
      <c r="AT71" s="817"/>
      <c r="AU71" s="817" t="s">
        <v>587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597</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587</v>
      </c>
      <c r="AQ72" s="817"/>
      <c r="AR72" s="817"/>
      <c r="AS72" s="817"/>
      <c r="AT72" s="817"/>
      <c r="AU72" s="817" t="s">
        <v>587</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598</v>
      </c>
      <c r="C73" s="861"/>
      <c r="D73" s="861"/>
      <c r="E73" s="861"/>
      <c r="F73" s="861"/>
      <c r="G73" s="861"/>
      <c r="H73" s="861"/>
      <c r="I73" s="861"/>
      <c r="J73" s="861"/>
      <c r="K73" s="861"/>
      <c r="L73" s="861"/>
      <c r="M73" s="861"/>
      <c r="N73" s="861"/>
      <c r="O73" s="861"/>
      <c r="P73" s="862"/>
      <c r="Q73" s="863">
        <v>45</v>
      </c>
      <c r="R73" s="817"/>
      <c r="S73" s="817"/>
      <c r="T73" s="817"/>
      <c r="U73" s="817"/>
      <c r="V73" s="817">
        <v>40</v>
      </c>
      <c r="W73" s="817"/>
      <c r="X73" s="817"/>
      <c r="Y73" s="817"/>
      <c r="Z73" s="817"/>
      <c r="AA73" s="817">
        <v>5</v>
      </c>
      <c r="AB73" s="817"/>
      <c r="AC73" s="817"/>
      <c r="AD73" s="817"/>
      <c r="AE73" s="817"/>
      <c r="AF73" s="817">
        <v>5</v>
      </c>
      <c r="AG73" s="817"/>
      <c r="AH73" s="817"/>
      <c r="AI73" s="817"/>
      <c r="AJ73" s="817"/>
      <c r="AK73" s="817">
        <v>28</v>
      </c>
      <c r="AL73" s="817"/>
      <c r="AM73" s="817"/>
      <c r="AN73" s="817"/>
      <c r="AO73" s="817"/>
      <c r="AP73" s="817" t="s">
        <v>587</v>
      </c>
      <c r="AQ73" s="817"/>
      <c r="AR73" s="817"/>
      <c r="AS73" s="817"/>
      <c r="AT73" s="817"/>
      <c r="AU73" s="817" t="s">
        <v>587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397</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4880</v>
      </c>
      <c r="AG88" s="831"/>
      <c r="AH88" s="831"/>
      <c r="AI88" s="831"/>
      <c r="AJ88" s="831"/>
      <c r="AK88" s="828"/>
      <c r="AL88" s="828"/>
      <c r="AM88" s="828"/>
      <c r="AN88" s="828"/>
      <c r="AO88" s="828"/>
      <c r="AP88" s="831">
        <v>28</v>
      </c>
      <c r="AQ88" s="831"/>
      <c r="AR88" s="831"/>
      <c r="AS88" s="831"/>
      <c r="AT88" s="831"/>
      <c r="AU88" s="831">
        <v>16</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127</v>
      </c>
      <c r="CS102" s="839"/>
      <c r="CT102" s="839"/>
      <c r="CU102" s="839"/>
      <c r="CV102" s="878"/>
      <c r="CW102" s="877">
        <v>41</v>
      </c>
      <c r="CX102" s="839"/>
      <c r="CY102" s="839"/>
      <c r="CZ102" s="839"/>
      <c r="DA102" s="878"/>
      <c r="DB102" s="877">
        <v>44</v>
      </c>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313</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313</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313</v>
      </c>
      <c r="DR109" s="880"/>
      <c r="DS109" s="880"/>
      <c r="DT109" s="880"/>
      <c r="DU109" s="881"/>
      <c r="DV109" s="879" t="s">
        <v>439</v>
      </c>
      <c r="DW109" s="880"/>
      <c r="DX109" s="880"/>
      <c r="DY109" s="880"/>
      <c r="DZ109" s="882"/>
    </row>
    <row r="110" spans="1:131" s="224" customFormat="1" ht="26.25" customHeight="1" x14ac:dyDescent="0.2">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3284801</v>
      </c>
      <c r="AB110" s="887"/>
      <c r="AC110" s="887"/>
      <c r="AD110" s="887"/>
      <c r="AE110" s="888"/>
      <c r="AF110" s="889">
        <v>3268961</v>
      </c>
      <c r="AG110" s="887"/>
      <c r="AH110" s="887"/>
      <c r="AI110" s="887"/>
      <c r="AJ110" s="888"/>
      <c r="AK110" s="889">
        <v>3264716</v>
      </c>
      <c r="AL110" s="887"/>
      <c r="AM110" s="887"/>
      <c r="AN110" s="887"/>
      <c r="AO110" s="888"/>
      <c r="AP110" s="890">
        <v>26.9</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29804696</v>
      </c>
      <c r="BR110" s="918"/>
      <c r="BS110" s="918"/>
      <c r="BT110" s="918"/>
      <c r="BU110" s="918"/>
      <c r="BV110" s="918">
        <v>28674878</v>
      </c>
      <c r="BW110" s="918"/>
      <c r="BX110" s="918"/>
      <c r="BY110" s="918"/>
      <c r="BZ110" s="918"/>
      <c r="CA110" s="918">
        <v>26876645</v>
      </c>
      <c r="CB110" s="918"/>
      <c r="CC110" s="918"/>
      <c r="CD110" s="918"/>
      <c r="CE110" s="918"/>
      <c r="CF110" s="931">
        <v>221.3</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445</v>
      </c>
      <c r="DH110" s="918"/>
      <c r="DI110" s="918"/>
      <c r="DJ110" s="918"/>
      <c r="DK110" s="918"/>
      <c r="DL110" s="918" t="s">
        <v>445</v>
      </c>
      <c r="DM110" s="918"/>
      <c r="DN110" s="918"/>
      <c r="DO110" s="918"/>
      <c r="DP110" s="918"/>
      <c r="DQ110" s="918" t="s">
        <v>445</v>
      </c>
      <c r="DR110" s="918"/>
      <c r="DS110" s="918"/>
      <c r="DT110" s="918"/>
      <c r="DU110" s="918"/>
      <c r="DV110" s="919" t="s">
        <v>445</v>
      </c>
      <c r="DW110" s="919"/>
      <c r="DX110" s="919"/>
      <c r="DY110" s="919"/>
      <c r="DZ110" s="920"/>
    </row>
    <row r="111" spans="1:131" s="224" customFormat="1" ht="26.25" customHeight="1" x14ac:dyDescent="0.2">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179</v>
      </c>
      <c r="AB111" s="925"/>
      <c r="AC111" s="925"/>
      <c r="AD111" s="925"/>
      <c r="AE111" s="926"/>
      <c r="AF111" s="927" t="s">
        <v>179</v>
      </c>
      <c r="AG111" s="925"/>
      <c r="AH111" s="925"/>
      <c r="AI111" s="925"/>
      <c r="AJ111" s="926"/>
      <c r="AK111" s="927" t="s">
        <v>179</v>
      </c>
      <c r="AL111" s="925"/>
      <c r="AM111" s="925"/>
      <c r="AN111" s="925"/>
      <c r="AO111" s="926"/>
      <c r="AP111" s="928" t="s">
        <v>179</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t="s">
        <v>179</v>
      </c>
      <c r="BR111" s="913"/>
      <c r="BS111" s="913"/>
      <c r="BT111" s="913"/>
      <c r="BU111" s="913"/>
      <c r="BV111" s="913" t="s">
        <v>179</v>
      </c>
      <c r="BW111" s="913"/>
      <c r="BX111" s="913"/>
      <c r="BY111" s="913"/>
      <c r="BZ111" s="913"/>
      <c r="CA111" s="913" t="s">
        <v>179</v>
      </c>
      <c r="CB111" s="913"/>
      <c r="CC111" s="913"/>
      <c r="CD111" s="913"/>
      <c r="CE111" s="913"/>
      <c r="CF111" s="907" t="s">
        <v>445</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179</v>
      </c>
      <c r="DH111" s="913"/>
      <c r="DI111" s="913"/>
      <c r="DJ111" s="913"/>
      <c r="DK111" s="913"/>
      <c r="DL111" s="913" t="s">
        <v>445</v>
      </c>
      <c r="DM111" s="913"/>
      <c r="DN111" s="913"/>
      <c r="DO111" s="913"/>
      <c r="DP111" s="913"/>
      <c r="DQ111" s="913" t="s">
        <v>179</v>
      </c>
      <c r="DR111" s="913"/>
      <c r="DS111" s="913"/>
      <c r="DT111" s="913"/>
      <c r="DU111" s="913"/>
      <c r="DV111" s="914" t="s">
        <v>179</v>
      </c>
      <c r="DW111" s="914"/>
      <c r="DX111" s="914"/>
      <c r="DY111" s="914"/>
      <c r="DZ111" s="915"/>
    </row>
    <row r="112" spans="1:131" s="224" customFormat="1" ht="26.25" customHeight="1" x14ac:dyDescent="0.2">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179</v>
      </c>
      <c r="AB112" s="946"/>
      <c r="AC112" s="946"/>
      <c r="AD112" s="946"/>
      <c r="AE112" s="947"/>
      <c r="AF112" s="948" t="s">
        <v>179</v>
      </c>
      <c r="AG112" s="946"/>
      <c r="AH112" s="946"/>
      <c r="AI112" s="946"/>
      <c r="AJ112" s="947"/>
      <c r="AK112" s="948" t="s">
        <v>445</v>
      </c>
      <c r="AL112" s="946"/>
      <c r="AM112" s="946"/>
      <c r="AN112" s="946"/>
      <c r="AO112" s="947"/>
      <c r="AP112" s="949" t="s">
        <v>445</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8200484</v>
      </c>
      <c r="BR112" s="913"/>
      <c r="BS112" s="913"/>
      <c r="BT112" s="913"/>
      <c r="BU112" s="913"/>
      <c r="BV112" s="913">
        <v>7707618</v>
      </c>
      <c r="BW112" s="913"/>
      <c r="BX112" s="913"/>
      <c r="BY112" s="913"/>
      <c r="BZ112" s="913"/>
      <c r="CA112" s="913">
        <v>7072801</v>
      </c>
      <c r="CB112" s="913"/>
      <c r="CC112" s="913"/>
      <c r="CD112" s="913"/>
      <c r="CE112" s="913"/>
      <c r="CF112" s="907">
        <v>58.2</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179</v>
      </c>
      <c r="DM112" s="913"/>
      <c r="DN112" s="913"/>
      <c r="DO112" s="913"/>
      <c r="DP112" s="913"/>
      <c r="DQ112" s="913" t="s">
        <v>179</v>
      </c>
      <c r="DR112" s="913"/>
      <c r="DS112" s="913"/>
      <c r="DT112" s="913"/>
      <c r="DU112" s="913"/>
      <c r="DV112" s="914" t="s">
        <v>179</v>
      </c>
      <c r="DW112" s="914"/>
      <c r="DX112" s="914"/>
      <c r="DY112" s="914"/>
      <c r="DZ112" s="915"/>
    </row>
    <row r="113" spans="1:130" s="224" customFormat="1" ht="26.25" customHeight="1" x14ac:dyDescent="0.2">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618357</v>
      </c>
      <c r="AB113" s="925"/>
      <c r="AC113" s="925"/>
      <c r="AD113" s="925"/>
      <c r="AE113" s="926"/>
      <c r="AF113" s="927">
        <v>620536</v>
      </c>
      <c r="AG113" s="925"/>
      <c r="AH113" s="925"/>
      <c r="AI113" s="925"/>
      <c r="AJ113" s="926"/>
      <c r="AK113" s="927">
        <v>612149</v>
      </c>
      <c r="AL113" s="925"/>
      <c r="AM113" s="925"/>
      <c r="AN113" s="925"/>
      <c r="AO113" s="926"/>
      <c r="AP113" s="928">
        <v>5</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98939</v>
      </c>
      <c r="BR113" s="913"/>
      <c r="BS113" s="913"/>
      <c r="BT113" s="913"/>
      <c r="BU113" s="913"/>
      <c r="BV113" s="913">
        <v>56431</v>
      </c>
      <c r="BW113" s="913"/>
      <c r="BX113" s="913"/>
      <c r="BY113" s="913"/>
      <c r="BZ113" s="913"/>
      <c r="CA113" s="913">
        <v>16394</v>
      </c>
      <c r="CB113" s="913"/>
      <c r="CC113" s="913"/>
      <c r="CD113" s="913"/>
      <c r="CE113" s="913"/>
      <c r="CF113" s="907">
        <v>0.1</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445</v>
      </c>
      <c r="DH113" s="946"/>
      <c r="DI113" s="946"/>
      <c r="DJ113" s="946"/>
      <c r="DK113" s="947"/>
      <c r="DL113" s="948" t="s">
        <v>179</v>
      </c>
      <c r="DM113" s="946"/>
      <c r="DN113" s="946"/>
      <c r="DO113" s="946"/>
      <c r="DP113" s="947"/>
      <c r="DQ113" s="948" t="s">
        <v>179</v>
      </c>
      <c r="DR113" s="946"/>
      <c r="DS113" s="946"/>
      <c r="DT113" s="946"/>
      <c r="DU113" s="947"/>
      <c r="DV113" s="949" t="s">
        <v>179</v>
      </c>
      <c r="DW113" s="950"/>
      <c r="DX113" s="950"/>
      <c r="DY113" s="950"/>
      <c r="DZ113" s="951"/>
    </row>
    <row r="114" spans="1:130" s="224" customFormat="1" ht="26.25" customHeight="1" x14ac:dyDescent="0.2">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46962</v>
      </c>
      <c r="AB114" s="946"/>
      <c r="AC114" s="946"/>
      <c r="AD114" s="946"/>
      <c r="AE114" s="947"/>
      <c r="AF114" s="948">
        <v>42808</v>
      </c>
      <c r="AG114" s="946"/>
      <c r="AH114" s="946"/>
      <c r="AI114" s="946"/>
      <c r="AJ114" s="947"/>
      <c r="AK114" s="948">
        <v>40184</v>
      </c>
      <c r="AL114" s="946"/>
      <c r="AM114" s="946"/>
      <c r="AN114" s="946"/>
      <c r="AO114" s="947"/>
      <c r="AP114" s="949">
        <v>0.3</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3105704</v>
      </c>
      <c r="BR114" s="913"/>
      <c r="BS114" s="913"/>
      <c r="BT114" s="913"/>
      <c r="BU114" s="913"/>
      <c r="BV114" s="913">
        <v>3190708</v>
      </c>
      <c r="BW114" s="913"/>
      <c r="BX114" s="913"/>
      <c r="BY114" s="913"/>
      <c r="BZ114" s="913"/>
      <c r="CA114" s="913">
        <v>3197741</v>
      </c>
      <c r="CB114" s="913"/>
      <c r="CC114" s="913"/>
      <c r="CD114" s="913"/>
      <c r="CE114" s="913"/>
      <c r="CF114" s="907">
        <v>26.3</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179</v>
      </c>
      <c r="DM114" s="946"/>
      <c r="DN114" s="946"/>
      <c r="DO114" s="946"/>
      <c r="DP114" s="947"/>
      <c r="DQ114" s="948" t="s">
        <v>179</v>
      </c>
      <c r="DR114" s="946"/>
      <c r="DS114" s="946"/>
      <c r="DT114" s="946"/>
      <c r="DU114" s="947"/>
      <c r="DV114" s="949" t="s">
        <v>179</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4672</v>
      </c>
      <c r="AB115" s="925"/>
      <c r="AC115" s="925"/>
      <c r="AD115" s="925"/>
      <c r="AE115" s="926"/>
      <c r="AF115" s="927">
        <v>4583</v>
      </c>
      <c r="AG115" s="925"/>
      <c r="AH115" s="925"/>
      <c r="AI115" s="925"/>
      <c r="AJ115" s="926"/>
      <c r="AK115" s="927">
        <v>4554</v>
      </c>
      <c r="AL115" s="925"/>
      <c r="AM115" s="925"/>
      <c r="AN115" s="925"/>
      <c r="AO115" s="926"/>
      <c r="AP115" s="928">
        <v>0</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179</v>
      </c>
      <c r="BR115" s="913"/>
      <c r="BS115" s="913"/>
      <c r="BT115" s="913"/>
      <c r="BU115" s="913"/>
      <c r="BV115" s="913" t="s">
        <v>179</v>
      </c>
      <c r="BW115" s="913"/>
      <c r="BX115" s="913"/>
      <c r="BY115" s="913"/>
      <c r="BZ115" s="913"/>
      <c r="CA115" s="913" t="s">
        <v>179</v>
      </c>
      <c r="CB115" s="913"/>
      <c r="CC115" s="913"/>
      <c r="CD115" s="913"/>
      <c r="CE115" s="913"/>
      <c r="CF115" s="907" t="s">
        <v>179</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179</v>
      </c>
      <c r="DH115" s="946"/>
      <c r="DI115" s="946"/>
      <c r="DJ115" s="946"/>
      <c r="DK115" s="947"/>
      <c r="DL115" s="948" t="s">
        <v>179</v>
      </c>
      <c r="DM115" s="946"/>
      <c r="DN115" s="946"/>
      <c r="DO115" s="946"/>
      <c r="DP115" s="947"/>
      <c r="DQ115" s="948" t="s">
        <v>445</v>
      </c>
      <c r="DR115" s="946"/>
      <c r="DS115" s="946"/>
      <c r="DT115" s="946"/>
      <c r="DU115" s="947"/>
      <c r="DV115" s="949" t="s">
        <v>179</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179</v>
      </c>
      <c r="AB116" s="946"/>
      <c r="AC116" s="946"/>
      <c r="AD116" s="946"/>
      <c r="AE116" s="947"/>
      <c r="AF116" s="948" t="s">
        <v>179</v>
      </c>
      <c r="AG116" s="946"/>
      <c r="AH116" s="946"/>
      <c r="AI116" s="946"/>
      <c r="AJ116" s="947"/>
      <c r="AK116" s="948" t="s">
        <v>179</v>
      </c>
      <c r="AL116" s="946"/>
      <c r="AM116" s="946"/>
      <c r="AN116" s="946"/>
      <c r="AO116" s="947"/>
      <c r="AP116" s="949" t="s">
        <v>179</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445</v>
      </c>
      <c r="BR116" s="913"/>
      <c r="BS116" s="913"/>
      <c r="BT116" s="913"/>
      <c r="BU116" s="913"/>
      <c r="BV116" s="913" t="s">
        <v>179</v>
      </c>
      <c r="BW116" s="913"/>
      <c r="BX116" s="913"/>
      <c r="BY116" s="913"/>
      <c r="BZ116" s="913"/>
      <c r="CA116" s="913" t="s">
        <v>179</v>
      </c>
      <c r="CB116" s="913"/>
      <c r="CC116" s="913"/>
      <c r="CD116" s="913"/>
      <c r="CE116" s="913"/>
      <c r="CF116" s="907" t="s">
        <v>445</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179</v>
      </c>
      <c r="DH116" s="946"/>
      <c r="DI116" s="946"/>
      <c r="DJ116" s="946"/>
      <c r="DK116" s="947"/>
      <c r="DL116" s="948" t="s">
        <v>179</v>
      </c>
      <c r="DM116" s="946"/>
      <c r="DN116" s="946"/>
      <c r="DO116" s="946"/>
      <c r="DP116" s="947"/>
      <c r="DQ116" s="948" t="s">
        <v>179</v>
      </c>
      <c r="DR116" s="946"/>
      <c r="DS116" s="946"/>
      <c r="DT116" s="946"/>
      <c r="DU116" s="947"/>
      <c r="DV116" s="949" t="s">
        <v>179</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3954792</v>
      </c>
      <c r="AB117" s="966"/>
      <c r="AC117" s="966"/>
      <c r="AD117" s="966"/>
      <c r="AE117" s="967"/>
      <c r="AF117" s="968">
        <v>3936888</v>
      </c>
      <c r="AG117" s="966"/>
      <c r="AH117" s="966"/>
      <c r="AI117" s="966"/>
      <c r="AJ117" s="967"/>
      <c r="AK117" s="968">
        <v>3921603</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179</v>
      </c>
      <c r="BR117" s="913"/>
      <c r="BS117" s="913"/>
      <c r="BT117" s="913"/>
      <c r="BU117" s="913"/>
      <c r="BV117" s="913" t="s">
        <v>179</v>
      </c>
      <c r="BW117" s="913"/>
      <c r="BX117" s="913"/>
      <c r="BY117" s="913"/>
      <c r="BZ117" s="913"/>
      <c r="CA117" s="913" t="s">
        <v>445</v>
      </c>
      <c r="CB117" s="913"/>
      <c r="CC117" s="913"/>
      <c r="CD117" s="913"/>
      <c r="CE117" s="913"/>
      <c r="CF117" s="907" t="s">
        <v>179</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179</v>
      </c>
      <c r="DH117" s="946"/>
      <c r="DI117" s="946"/>
      <c r="DJ117" s="946"/>
      <c r="DK117" s="947"/>
      <c r="DL117" s="948" t="s">
        <v>179</v>
      </c>
      <c r="DM117" s="946"/>
      <c r="DN117" s="946"/>
      <c r="DO117" s="946"/>
      <c r="DP117" s="947"/>
      <c r="DQ117" s="948" t="s">
        <v>179</v>
      </c>
      <c r="DR117" s="946"/>
      <c r="DS117" s="946"/>
      <c r="DT117" s="946"/>
      <c r="DU117" s="947"/>
      <c r="DV117" s="949" t="s">
        <v>179</v>
      </c>
      <c r="DW117" s="950"/>
      <c r="DX117" s="950"/>
      <c r="DY117" s="950"/>
      <c r="DZ117" s="951"/>
    </row>
    <row r="118" spans="1:130" s="224" customFormat="1" ht="26.25" customHeight="1" x14ac:dyDescent="0.2">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313</v>
      </c>
      <c r="AL118" s="880"/>
      <c r="AM118" s="880"/>
      <c r="AN118" s="880"/>
      <c r="AO118" s="881"/>
      <c r="AP118" s="957" t="s">
        <v>439</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179</v>
      </c>
      <c r="BR118" s="987"/>
      <c r="BS118" s="987"/>
      <c r="BT118" s="987"/>
      <c r="BU118" s="987"/>
      <c r="BV118" s="987" t="s">
        <v>179</v>
      </c>
      <c r="BW118" s="987"/>
      <c r="BX118" s="987"/>
      <c r="BY118" s="987"/>
      <c r="BZ118" s="987"/>
      <c r="CA118" s="987" t="s">
        <v>179</v>
      </c>
      <c r="CB118" s="987"/>
      <c r="CC118" s="987"/>
      <c r="CD118" s="987"/>
      <c r="CE118" s="987"/>
      <c r="CF118" s="907" t="s">
        <v>445</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179</v>
      </c>
      <c r="DH118" s="946"/>
      <c r="DI118" s="946"/>
      <c r="DJ118" s="946"/>
      <c r="DK118" s="947"/>
      <c r="DL118" s="948" t="s">
        <v>179</v>
      </c>
      <c r="DM118" s="946"/>
      <c r="DN118" s="946"/>
      <c r="DO118" s="946"/>
      <c r="DP118" s="947"/>
      <c r="DQ118" s="948" t="s">
        <v>179</v>
      </c>
      <c r="DR118" s="946"/>
      <c r="DS118" s="946"/>
      <c r="DT118" s="946"/>
      <c r="DU118" s="947"/>
      <c r="DV118" s="949" t="s">
        <v>179</v>
      </c>
      <c r="DW118" s="950"/>
      <c r="DX118" s="950"/>
      <c r="DY118" s="950"/>
      <c r="DZ118" s="951"/>
    </row>
    <row r="119" spans="1:130" s="224" customFormat="1" ht="26.25" customHeight="1" x14ac:dyDescent="0.2">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179</v>
      </c>
      <c r="AB119" s="887"/>
      <c r="AC119" s="887"/>
      <c r="AD119" s="887"/>
      <c r="AE119" s="888"/>
      <c r="AF119" s="889" t="s">
        <v>179</v>
      </c>
      <c r="AG119" s="887"/>
      <c r="AH119" s="887"/>
      <c r="AI119" s="887"/>
      <c r="AJ119" s="888"/>
      <c r="AK119" s="889" t="s">
        <v>179</v>
      </c>
      <c r="AL119" s="887"/>
      <c r="AM119" s="887"/>
      <c r="AN119" s="887"/>
      <c r="AO119" s="888"/>
      <c r="AP119" s="890" t="s">
        <v>445</v>
      </c>
      <c r="AQ119" s="891"/>
      <c r="AR119" s="891"/>
      <c r="AS119" s="891"/>
      <c r="AT119" s="892"/>
      <c r="AU119" s="897"/>
      <c r="AV119" s="898"/>
      <c r="AW119" s="898"/>
      <c r="AX119" s="898"/>
      <c r="AY119" s="898"/>
      <c r="AZ119" s="245" t="s">
        <v>191</v>
      </c>
      <c r="BA119" s="245"/>
      <c r="BB119" s="245"/>
      <c r="BC119" s="245"/>
      <c r="BD119" s="245"/>
      <c r="BE119" s="245"/>
      <c r="BF119" s="245"/>
      <c r="BG119" s="245"/>
      <c r="BH119" s="245"/>
      <c r="BI119" s="245"/>
      <c r="BJ119" s="245"/>
      <c r="BK119" s="245"/>
      <c r="BL119" s="245"/>
      <c r="BM119" s="245"/>
      <c r="BN119" s="245"/>
      <c r="BO119" s="964" t="s">
        <v>470</v>
      </c>
      <c r="BP119" s="992"/>
      <c r="BQ119" s="986">
        <v>41209823</v>
      </c>
      <c r="BR119" s="987"/>
      <c r="BS119" s="987"/>
      <c r="BT119" s="987"/>
      <c r="BU119" s="987"/>
      <c r="BV119" s="987">
        <v>39629635</v>
      </c>
      <c r="BW119" s="987"/>
      <c r="BX119" s="987"/>
      <c r="BY119" s="987"/>
      <c r="BZ119" s="987"/>
      <c r="CA119" s="987">
        <v>37163581</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179</v>
      </c>
      <c r="DH119" s="973"/>
      <c r="DI119" s="973"/>
      <c r="DJ119" s="973"/>
      <c r="DK119" s="974"/>
      <c r="DL119" s="972" t="s">
        <v>179</v>
      </c>
      <c r="DM119" s="973"/>
      <c r="DN119" s="973"/>
      <c r="DO119" s="973"/>
      <c r="DP119" s="974"/>
      <c r="DQ119" s="972" t="s">
        <v>179</v>
      </c>
      <c r="DR119" s="973"/>
      <c r="DS119" s="973"/>
      <c r="DT119" s="973"/>
      <c r="DU119" s="974"/>
      <c r="DV119" s="975" t="s">
        <v>179</v>
      </c>
      <c r="DW119" s="976"/>
      <c r="DX119" s="976"/>
      <c r="DY119" s="976"/>
      <c r="DZ119" s="977"/>
    </row>
    <row r="120" spans="1:130" s="224" customFormat="1" ht="26.25" customHeight="1" x14ac:dyDescent="0.2">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179</v>
      </c>
      <c r="AB120" s="946"/>
      <c r="AC120" s="946"/>
      <c r="AD120" s="946"/>
      <c r="AE120" s="947"/>
      <c r="AF120" s="948" t="s">
        <v>179</v>
      </c>
      <c r="AG120" s="946"/>
      <c r="AH120" s="946"/>
      <c r="AI120" s="946"/>
      <c r="AJ120" s="947"/>
      <c r="AK120" s="948" t="s">
        <v>179</v>
      </c>
      <c r="AL120" s="946"/>
      <c r="AM120" s="946"/>
      <c r="AN120" s="946"/>
      <c r="AO120" s="947"/>
      <c r="AP120" s="949" t="s">
        <v>179</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3446821</v>
      </c>
      <c r="BR120" s="918"/>
      <c r="BS120" s="918"/>
      <c r="BT120" s="918"/>
      <c r="BU120" s="918"/>
      <c r="BV120" s="918">
        <v>6205088</v>
      </c>
      <c r="BW120" s="918"/>
      <c r="BX120" s="918"/>
      <c r="BY120" s="918"/>
      <c r="BZ120" s="918"/>
      <c r="CA120" s="918">
        <v>6720036</v>
      </c>
      <c r="CB120" s="918"/>
      <c r="CC120" s="918"/>
      <c r="CD120" s="918"/>
      <c r="CE120" s="918"/>
      <c r="CF120" s="931">
        <v>55.3</v>
      </c>
      <c r="CG120" s="932"/>
      <c r="CH120" s="932"/>
      <c r="CI120" s="932"/>
      <c r="CJ120" s="932"/>
      <c r="CK120" s="993" t="s">
        <v>474</v>
      </c>
      <c r="CL120" s="994"/>
      <c r="CM120" s="994"/>
      <c r="CN120" s="994"/>
      <c r="CO120" s="995"/>
      <c r="CP120" s="1001" t="s">
        <v>417</v>
      </c>
      <c r="CQ120" s="1002"/>
      <c r="CR120" s="1002"/>
      <c r="CS120" s="1002"/>
      <c r="CT120" s="1002"/>
      <c r="CU120" s="1002"/>
      <c r="CV120" s="1002"/>
      <c r="CW120" s="1002"/>
      <c r="CX120" s="1002"/>
      <c r="CY120" s="1002"/>
      <c r="CZ120" s="1002"/>
      <c r="DA120" s="1002"/>
      <c r="DB120" s="1002"/>
      <c r="DC120" s="1002"/>
      <c r="DD120" s="1002"/>
      <c r="DE120" s="1002"/>
      <c r="DF120" s="1003"/>
      <c r="DG120" s="917">
        <v>3811511</v>
      </c>
      <c r="DH120" s="918"/>
      <c r="DI120" s="918"/>
      <c r="DJ120" s="918"/>
      <c r="DK120" s="918"/>
      <c r="DL120" s="918">
        <v>3524103</v>
      </c>
      <c r="DM120" s="918"/>
      <c r="DN120" s="918"/>
      <c r="DO120" s="918"/>
      <c r="DP120" s="918"/>
      <c r="DQ120" s="918">
        <v>3191331</v>
      </c>
      <c r="DR120" s="918"/>
      <c r="DS120" s="918"/>
      <c r="DT120" s="918"/>
      <c r="DU120" s="918"/>
      <c r="DV120" s="919">
        <v>26.3</v>
      </c>
      <c r="DW120" s="919"/>
      <c r="DX120" s="919"/>
      <c r="DY120" s="919"/>
      <c r="DZ120" s="920"/>
    </row>
    <row r="121" spans="1:130" s="224" customFormat="1" ht="26.25" customHeight="1" x14ac:dyDescent="0.2">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445</v>
      </c>
      <c r="AB121" s="946"/>
      <c r="AC121" s="946"/>
      <c r="AD121" s="946"/>
      <c r="AE121" s="947"/>
      <c r="AF121" s="948" t="s">
        <v>179</v>
      </c>
      <c r="AG121" s="946"/>
      <c r="AH121" s="946"/>
      <c r="AI121" s="946"/>
      <c r="AJ121" s="947"/>
      <c r="AK121" s="948" t="s">
        <v>179</v>
      </c>
      <c r="AL121" s="946"/>
      <c r="AM121" s="946"/>
      <c r="AN121" s="946"/>
      <c r="AO121" s="947"/>
      <c r="AP121" s="949" t="s">
        <v>179</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2095326</v>
      </c>
      <c r="BR121" s="913"/>
      <c r="BS121" s="913"/>
      <c r="BT121" s="913"/>
      <c r="BU121" s="913"/>
      <c r="BV121" s="913">
        <v>1945600</v>
      </c>
      <c r="BW121" s="913"/>
      <c r="BX121" s="913"/>
      <c r="BY121" s="913"/>
      <c r="BZ121" s="913"/>
      <c r="CA121" s="913">
        <v>1716548</v>
      </c>
      <c r="CB121" s="913"/>
      <c r="CC121" s="913"/>
      <c r="CD121" s="913"/>
      <c r="CE121" s="913"/>
      <c r="CF121" s="907">
        <v>14.1</v>
      </c>
      <c r="CG121" s="908"/>
      <c r="CH121" s="908"/>
      <c r="CI121" s="908"/>
      <c r="CJ121" s="908"/>
      <c r="CK121" s="996"/>
      <c r="CL121" s="997"/>
      <c r="CM121" s="997"/>
      <c r="CN121" s="997"/>
      <c r="CO121" s="998"/>
      <c r="CP121" s="1006" t="s">
        <v>414</v>
      </c>
      <c r="CQ121" s="1007"/>
      <c r="CR121" s="1007"/>
      <c r="CS121" s="1007"/>
      <c r="CT121" s="1007"/>
      <c r="CU121" s="1007"/>
      <c r="CV121" s="1007"/>
      <c r="CW121" s="1007"/>
      <c r="CX121" s="1007"/>
      <c r="CY121" s="1007"/>
      <c r="CZ121" s="1007"/>
      <c r="DA121" s="1007"/>
      <c r="DB121" s="1007"/>
      <c r="DC121" s="1007"/>
      <c r="DD121" s="1007"/>
      <c r="DE121" s="1007"/>
      <c r="DF121" s="1008"/>
      <c r="DG121" s="912">
        <v>2304281</v>
      </c>
      <c r="DH121" s="913"/>
      <c r="DI121" s="913"/>
      <c r="DJ121" s="913"/>
      <c r="DK121" s="913"/>
      <c r="DL121" s="913">
        <v>2271336</v>
      </c>
      <c r="DM121" s="913"/>
      <c r="DN121" s="913"/>
      <c r="DO121" s="913"/>
      <c r="DP121" s="913"/>
      <c r="DQ121" s="913">
        <v>2166206</v>
      </c>
      <c r="DR121" s="913"/>
      <c r="DS121" s="913"/>
      <c r="DT121" s="913"/>
      <c r="DU121" s="913"/>
      <c r="DV121" s="914">
        <v>17.8</v>
      </c>
      <c r="DW121" s="914"/>
      <c r="DX121" s="914"/>
      <c r="DY121" s="914"/>
      <c r="DZ121" s="915"/>
    </row>
    <row r="122" spans="1:130" s="224" customFormat="1" ht="26.25" customHeight="1" x14ac:dyDescent="0.2">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179</v>
      </c>
      <c r="AB122" s="946"/>
      <c r="AC122" s="946"/>
      <c r="AD122" s="946"/>
      <c r="AE122" s="947"/>
      <c r="AF122" s="948" t="s">
        <v>179</v>
      </c>
      <c r="AG122" s="946"/>
      <c r="AH122" s="946"/>
      <c r="AI122" s="946"/>
      <c r="AJ122" s="947"/>
      <c r="AK122" s="948" t="s">
        <v>179</v>
      </c>
      <c r="AL122" s="946"/>
      <c r="AM122" s="946"/>
      <c r="AN122" s="946"/>
      <c r="AO122" s="947"/>
      <c r="AP122" s="949" t="s">
        <v>179</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22784408</v>
      </c>
      <c r="BR122" s="987"/>
      <c r="BS122" s="987"/>
      <c r="BT122" s="987"/>
      <c r="BU122" s="987"/>
      <c r="BV122" s="987">
        <v>21758350</v>
      </c>
      <c r="BW122" s="987"/>
      <c r="BX122" s="987"/>
      <c r="BY122" s="987"/>
      <c r="BZ122" s="987"/>
      <c r="CA122" s="987">
        <v>20580910</v>
      </c>
      <c r="CB122" s="987"/>
      <c r="CC122" s="987"/>
      <c r="CD122" s="987"/>
      <c r="CE122" s="987"/>
      <c r="CF122" s="1004">
        <v>169.4</v>
      </c>
      <c r="CG122" s="1005"/>
      <c r="CH122" s="1005"/>
      <c r="CI122" s="1005"/>
      <c r="CJ122" s="1005"/>
      <c r="CK122" s="996"/>
      <c r="CL122" s="997"/>
      <c r="CM122" s="997"/>
      <c r="CN122" s="997"/>
      <c r="CO122" s="998"/>
      <c r="CP122" s="1006" t="s">
        <v>416</v>
      </c>
      <c r="CQ122" s="1007"/>
      <c r="CR122" s="1007"/>
      <c r="CS122" s="1007"/>
      <c r="CT122" s="1007"/>
      <c r="CU122" s="1007"/>
      <c r="CV122" s="1007"/>
      <c r="CW122" s="1007"/>
      <c r="CX122" s="1007"/>
      <c r="CY122" s="1007"/>
      <c r="CZ122" s="1007"/>
      <c r="DA122" s="1007"/>
      <c r="DB122" s="1007"/>
      <c r="DC122" s="1007"/>
      <c r="DD122" s="1007"/>
      <c r="DE122" s="1007"/>
      <c r="DF122" s="1008"/>
      <c r="DG122" s="912">
        <v>1421517</v>
      </c>
      <c r="DH122" s="913"/>
      <c r="DI122" s="913"/>
      <c r="DJ122" s="913"/>
      <c r="DK122" s="913"/>
      <c r="DL122" s="913">
        <v>1342991</v>
      </c>
      <c r="DM122" s="913"/>
      <c r="DN122" s="913"/>
      <c r="DO122" s="913"/>
      <c r="DP122" s="913"/>
      <c r="DQ122" s="913">
        <v>1224388</v>
      </c>
      <c r="DR122" s="913"/>
      <c r="DS122" s="913"/>
      <c r="DT122" s="913"/>
      <c r="DU122" s="913"/>
      <c r="DV122" s="914">
        <v>10.1</v>
      </c>
      <c r="DW122" s="914"/>
      <c r="DX122" s="914"/>
      <c r="DY122" s="914"/>
      <c r="DZ122" s="915"/>
    </row>
    <row r="123" spans="1:130" s="224" customFormat="1" ht="26.25" customHeight="1" x14ac:dyDescent="0.2">
      <c r="A123" s="1044"/>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478</v>
      </c>
      <c r="AB123" s="946"/>
      <c r="AC123" s="946"/>
      <c r="AD123" s="946"/>
      <c r="AE123" s="947"/>
      <c r="AF123" s="948" t="s">
        <v>179</v>
      </c>
      <c r="AG123" s="946"/>
      <c r="AH123" s="946"/>
      <c r="AI123" s="946"/>
      <c r="AJ123" s="947"/>
      <c r="AK123" s="948" t="s">
        <v>479</v>
      </c>
      <c r="AL123" s="946"/>
      <c r="AM123" s="946"/>
      <c r="AN123" s="946"/>
      <c r="AO123" s="947"/>
      <c r="AP123" s="949" t="s">
        <v>480</v>
      </c>
      <c r="AQ123" s="950"/>
      <c r="AR123" s="950"/>
      <c r="AS123" s="950"/>
      <c r="AT123" s="951"/>
      <c r="AU123" s="984"/>
      <c r="AV123" s="985"/>
      <c r="AW123" s="985"/>
      <c r="AX123" s="985"/>
      <c r="AY123" s="985"/>
      <c r="AZ123" s="245" t="s">
        <v>191</v>
      </c>
      <c r="BA123" s="245"/>
      <c r="BB123" s="245"/>
      <c r="BC123" s="245"/>
      <c r="BD123" s="245"/>
      <c r="BE123" s="245"/>
      <c r="BF123" s="245"/>
      <c r="BG123" s="245"/>
      <c r="BH123" s="245"/>
      <c r="BI123" s="245"/>
      <c r="BJ123" s="245"/>
      <c r="BK123" s="245"/>
      <c r="BL123" s="245"/>
      <c r="BM123" s="245"/>
      <c r="BN123" s="245"/>
      <c r="BO123" s="964" t="s">
        <v>481</v>
      </c>
      <c r="BP123" s="992"/>
      <c r="BQ123" s="1050">
        <v>28326555</v>
      </c>
      <c r="BR123" s="1051"/>
      <c r="BS123" s="1051"/>
      <c r="BT123" s="1051"/>
      <c r="BU123" s="1051"/>
      <c r="BV123" s="1051">
        <v>29909038</v>
      </c>
      <c r="BW123" s="1051"/>
      <c r="BX123" s="1051"/>
      <c r="BY123" s="1051"/>
      <c r="BZ123" s="1051"/>
      <c r="CA123" s="1051">
        <v>29017494</v>
      </c>
      <c r="CB123" s="1051"/>
      <c r="CC123" s="1051"/>
      <c r="CD123" s="1051"/>
      <c r="CE123" s="1051"/>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v>663175</v>
      </c>
      <c r="DH123" s="946"/>
      <c r="DI123" s="946"/>
      <c r="DJ123" s="946"/>
      <c r="DK123" s="947"/>
      <c r="DL123" s="948">
        <v>569188</v>
      </c>
      <c r="DM123" s="946"/>
      <c r="DN123" s="946"/>
      <c r="DO123" s="946"/>
      <c r="DP123" s="947"/>
      <c r="DQ123" s="948">
        <v>490876</v>
      </c>
      <c r="DR123" s="946"/>
      <c r="DS123" s="946"/>
      <c r="DT123" s="946"/>
      <c r="DU123" s="947"/>
      <c r="DV123" s="949">
        <v>4</v>
      </c>
      <c r="DW123" s="950"/>
      <c r="DX123" s="950"/>
      <c r="DY123" s="950"/>
      <c r="DZ123" s="951"/>
    </row>
    <row r="124" spans="1:130" s="224" customFormat="1" ht="26.25" customHeight="1" thickBot="1" x14ac:dyDescent="0.25">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179</v>
      </c>
      <c r="AB124" s="946"/>
      <c r="AC124" s="946"/>
      <c r="AD124" s="946"/>
      <c r="AE124" s="947"/>
      <c r="AF124" s="948" t="s">
        <v>179</v>
      </c>
      <c r="AG124" s="946"/>
      <c r="AH124" s="946"/>
      <c r="AI124" s="946"/>
      <c r="AJ124" s="947"/>
      <c r="AK124" s="948" t="s">
        <v>179</v>
      </c>
      <c r="AL124" s="946"/>
      <c r="AM124" s="946"/>
      <c r="AN124" s="946"/>
      <c r="AO124" s="947"/>
      <c r="AP124" s="949" t="s">
        <v>179</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106.6</v>
      </c>
      <c r="BR124" s="1014"/>
      <c r="BS124" s="1014"/>
      <c r="BT124" s="1014"/>
      <c r="BU124" s="1014"/>
      <c r="BV124" s="1014">
        <v>77.3</v>
      </c>
      <c r="BW124" s="1014"/>
      <c r="BX124" s="1014"/>
      <c r="BY124" s="1014"/>
      <c r="BZ124" s="1014"/>
      <c r="CA124" s="1014">
        <v>67</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t="s">
        <v>179</v>
      </c>
      <c r="DH124" s="973"/>
      <c r="DI124" s="973"/>
      <c r="DJ124" s="973"/>
      <c r="DK124" s="974"/>
      <c r="DL124" s="972" t="s">
        <v>179</v>
      </c>
      <c r="DM124" s="973"/>
      <c r="DN124" s="973"/>
      <c r="DO124" s="973"/>
      <c r="DP124" s="974"/>
      <c r="DQ124" s="972" t="s">
        <v>179</v>
      </c>
      <c r="DR124" s="973"/>
      <c r="DS124" s="973"/>
      <c r="DT124" s="973"/>
      <c r="DU124" s="974"/>
      <c r="DV124" s="975" t="s">
        <v>179</v>
      </c>
      <c r="DW124" s="976"/>
      <c r="DX124" s="976"/>
      <c r="DY124" s="976"/>
      <c r="DZ124" s="977"/>
    </row>
    <row r="125" spans="1:130" s="224" customFormat="1" ht="26.25" customHeight="1" x14ac:dyDescent="0.2">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179</v>
      </c>
      <c r="AB125" s="946"/>
      <c r="AC125" s="946"/>
      <c r="AD125" s="946"/>
      <c r="AE125" s="947"/>
      <c r="AF125" s="948" t="s">
        <v>179</v>
      </c>
      <c r="AG125" s="946"/>
      <c r="AH125" s="946"/>
      <c r="AI125" s="946"/>
      <c r="AJ125" s="947"/>
      <c r="AK125" s="948" t="s">
        <v>179</v>
      </c>
      <c r="AL125" s="946"/>
      <c r="AM125" s="946"/>
      <c r="AN125" s="946"/>
      <c r="AO125" s="947"/>
      <c r="AP125" s="949" t="s">
        <v>179</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487</v>
      </c>
      <c r="DH125" s="918"/>
      <c r="DI125" s="918"/>
      <c r="DJ125" s="918"/>
      <c r="DK125" s="918"/>
      <c r="DL125" s="918" t="s">
        <v>179</v>
      </c>
      <c r="DM125" s="918"/>
      <c r="DN125" s="918"/>
      <c r="DO125" s="918"/>
      <c r="DP125" s="918"/>
      <c r="DQ125" s="918" t="s">
        <v>179</v>
      </c>
      <c r="DR125" s="918"/>
      <c r="DS125" s="918"/>
      <c r="DT125" s="918"/>
      <c r="DU125" s="918"/>
      <c r="DV125" s="919" t="s">
        <v>479</v>
      </c>
      <c r="DW125" s="919"/>
      <c r="DX125" s="919"/>
      <c r="DY125" s="919"/>
      <c r="DZ125" s="920"/>
    </row>
    <row r="126" spans="1:130" s="224" customFormat="1" ht="26.25" customHeight="1" thickBot="1" x14ac:dyDescent="0.25">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179</v>
      </c>
      <c r="AB126" s="946"/>
      <c r="AC126" s="946"/>
      <c r="AD126" s="946"/>
      <c r="AE126" s="947"/>
      <c r="AF126" s="948" t="s">
        <v>179</v>
      </c>
      <c r="AG126" s="946"/>
      <c r="AH126" s="946"/>
      <c r="AI126" s="946"/>
      <c r="AJ126" s="947"/>
      <c r="AK126" s="948" t="s">
        <v>179</v>
      </c>
      <c r="AL126" s="946"/>
      <c r="AM126" s="946"/>
      <c r="AN126" s="946"/>
      <c r="AO126" s="947"/>
      <c r="AP126" s="949" t="s">
        <v>179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488</v>
      </c>
      <c r="CQ126" s="910"/>
      <c r="CR126" s="910"/>
      <c r="CS126" s="910"/>
      <c r="CT126" s="910"/>
      <c r="CU126" s="910"/>
      <c r="CV126" s="910"/>
      <c r="CW126" s="910"/>
      <c r="CX126" s="910"/>
      <c r="CY126" s="910"/>
      <c r="CZ126" s="910"/>
      <c r="DA126" s="910"/>
      <c r="DB126" s="910"/>
      <c r="DC126" s="910"/>
      <c r="DD126" s="910"/>
      <c r="DE126" s="910"/>
      <c r="DF126" s="911"/>
      <c r="DG126" s="912" t="s">
        <v>489</v>
      </c>
      <c r="DH126" s="913"/>
      <c r="DI126" s="913"/>
      <c r="DJ126" s="913"/>
      <c r="DK126" s="913"/>
      <c r="DL126" s="913" t="s">
        <v>489</v>
      </c>
      <c r="DM126" s="913"/>
      <c r="DN126" s="913"/>
      <c r="DO126" s="913"/>
      <c r="DP126" s="913"/>
      <c r="DQ126" s="913" t="s">
        <v>479</v>
      </c>
      <c r="DR126" s="913"/>
      <c r="DS126" s="913"/>
      <c r="DT126" s="913"/>
      <c r="DU126" s="913"/>
      <c r="DV126" s="914" t="s">
        <v>179</v>
      </c>
      <c r="DW126" s="914"/>
      <c r="DX126" s="914"/>
      <c r="DY126" s="914"/>
      <c r="DZ126" s="915"/>
    </row>
    <row r="127" spans="1:130" s="224" customFormat="1" ht="26.25" customHeight="1" x14ac:dyDescent="0.2">
      <c r="A127" s="1045"/>
      <c r="B127" s="938"/>
      <c r="C127" s="960" t="s">
        <v>490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4672</v>
      </c>
      <c r="AB127" s="946"/>
      <c r="AC127" s="946"/>
      <c r="AD127" s="946"/>
      <c r="AE127" s="947"/>
      <c r="AF127" s="948">
        <v>4583</v>
      </c>
      <c r="AG127" s="946"/>
      <c r="AH127" s="946"/>
      <c r="AI127" s="946"/>
      <c r="AJ127" s="947"/>
      <c r="AK127" s="948">
        <v>4554</v>
      </c>
      <c r="AL127" s="946"/>
      <c r="AM127" s="946"/>
      <c r="AN127" s="946"/>
      <c r="AO127" s="947"/>
      <c r="AP127" s="949">
        <v>0</v>
      </c>
      <c r="AQ127" s="950"/>
      <c r="AR127" s="950"/>
      <c r="AS127" s="950"/>
      <c r="AT127" s="951"/>
      <c r="AU127" s="226"/>
      <c r="AV127" s="226"/>
      <c r="AW127" s="226"/>
      <c r="AX127" s="1018" t="s">
        <v>491</v>
      </c>
      <c r="AY127" s="1019"/>
      <c r="AZ127" s="1019"/>
      <c r="BA127" s="1019"/>
      <c r="BB127" s="1019"/>
      <c r="BC127" s="1019"/>
      <c r="BD127" s="1019"/>
      <c r="BE127" s="1020"/>
      <c r="BF127" s="1021" t="s">
        <v>492</v>
      </c>
      <c r="BG127" s="1019"/>
      <c r="BH127" s="1019"/>
      <c r="BI127" s="1019"/>
      <c r="BJ127" s="1019"/>
      <c r="BK127" s="1019"/>
      <c r="BL127" s="1020"/>
      <c r="BM127" s="1021" t="s">
        <v>493</v>
      </c>
      <c r="BN127" s="1019"/>
      <c r="BO127" s="1019"/>
      <c r="BP127" s="1019"/>
      <c r="BQ127" s="1019"/>
      <c r="BR127" s="1019"/>
      <c r="BS127" s="1020"/>
      <c r="BT127" s="1021" t="s">
        <v>494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495</v>
      </c>
      <c r="CQ127" s="910"/>
      <c r="CR127" s="910"/>
      <c r="CS127" s="910"/>
      <c r="CT127" s="910"/>
      <c r="CU127" s="910"/>
      <c r="CV127" s="910"/>
      <c r="CW127" s="910"/>
      <c r="CX127" s="910"/>
      <c r="CY127" s="910"/>
      <c r="CZ127" s="910"/>
      <c r="DA127" s="910"/>
      <c r="DB127" s="910"/>
      <c r="DC127" s="910"/>
      <c r="DD127" s="910"/>
      <c r="DE127" s="910"/>
      <c r="DF127" s="911"/>
      <c r="DG127" s="912" t="s">
        <v>179</v>
      </c>
      <c r="DH127" s="913"/>
      <c r="DI127" s="913"/>
      <c r="DJ127" s="913"/>
      <c r="DK127" s="913"/>
      <c r="DL127" s="913" t="s">
        <v>179</v>
      </c>
      <c r="DM127" s="913"/>
      <c r="DN127" s="913"/>
      <c r="DO127" s="913"/>
      <c r="DP127" s="913"/>
      <c r="DQ127" s="913" t="s">
        <v>179</v>
      </c>
      <c r="DR127" s="913"/>
      <c r="DS127" s="913"/>
      <c r="DT127" s="913"/>
      <c r="DU127" s="913"/>
      <c r="DV127" s="914" t="s">
        <v>479</v>
      </c>
      <c r="DW127" s="914"/>
      <c r="DX127" s="914"/>
      <c r="DY127" s="914"/>
      <c r="DZ127" s="915"/>
    </row>
    <row r="128" spans="1:130" s="224" customFormat="1" ht="26.25" customHeight="1" thickBot="1" x14ac:dyDescent="0.25">
      <c r="A128" s="1028" t="s">
        <v>496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497</v>
      </c>
      <c r="X128" s="1030"/>
      <c r="Y128" s="1030"/>
      <c r="Z128" s="1031"/>
      <c r="AA128" s="1032">
        <v>177893</v>
      </c>
      <c r="AB128" s="1033"/>
      <c r="AC128" s="1033"/>
      <c r="AD128" s="1033"/>
      <c r="AE128" s="1034"/>
      <c r="AF128" s="1035">
        <v>170035</v>
      </c>
      <c r="AG128" s="1033"/>
      <c r="AH128" s="1033"/>
      <c r="AI128" s="1033"/>
      <c r="AJ128" s="1034"/>
      <c r="AK128" s="1035">
        <v>168143</v>
      </c>
      <c r="AL128" s="1033"/>
      <c r="AM128" s="1033"/>
      <c r="AN128" s="1033"/>
      <c r="AO128" s="1034"/>
      <c r="AP128" s="1036"/>
      <c r="AQ128" s="1037"/>
      <c r="AR128" s="1037"/>
      <c r="AS128" s="1037"/>
      <c r="AT128" s="1038"/>
      <c r="AU128" s="226"/>
      <c r="AV128" s="226"/>
      <c r="AW128" s="226"/>
      <c r="AX128" s="883" t="s">
        <v>498</v>
      </c>
      <c r="AY128" s="884"/>
      <c r="AZ128" s="884"/>
      <c r="BA128" s="884"/>
      <c r="BB128" s="884"/>
      <c r="BC128" s="884"/>
      <c r="BD128" s="884"/>
      <c r="BE128" s="885"/>
      <c r="BF128" s="1039" t="s">
        <v>179</v>
      </c>
      <c r="BG128" s="1040"/>
      <c r="BH128" s="1040"/>
      <c r="BI128" s="1040"/>
      <c r="BJ128" s="1040"/>
      <c r="BK128" s="1040"/>
      <c r="BL128" s="1041"/>
      <c r="BM128" s="1039">
        <v>12.83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499</v>
      </c>
      <c r="CQ128" s="713"/>
      <c r="CR128" s="713"/>
      <c r="CS128" s="713"/>
      <c r="CT128" s="713"/>
      <c r="CU128" s="713"/>
      <c r="CV128" s="713"/>
      <c r="CW128" s="713"/>
      <c r="CX128" s="713"/>
      <c r="CY128" s="713"/>
      <c r="CZ128" s="713"/>
      <c r="DA128" s="713"/>
      <c r="DB128" s="713"/>
      <c r="DC128" s="713"/>
      <c r="DD128" s="713"/>
      <c r="DE128" s="713"/>
      <c r="DF128" s="1023"/>
      <c r="DG128" s="1024" t="s">
        <v>487</v>
      </c>
      <c r="DH128" s="1025"/>
      <c r="DI128" s="1025"/>
      <c r="DJ128" s="1025"/>
      <c r="DK128" s="1025"/>
      <c r="DL128" s="1025" t="s">
        <v>479</v>
      </c>
      <c r="DM128" s="1025"/>
      <c r="DN128" s="1025"/>
      <c r="DO128" s="1025"/>
      <c r="DP128" s="1025"/>
      <c r="DQ128" s="1025" t="s">
        <v>480</v>
      </c>
      <c r="DR128" s="1025"/>
      <c r="DS128" s="1025"/>
      <c r="DT128" s="1025"/>
      <c r="DU128" s="1025"/>
      <c r="DV128" s="1026" t="s">
        <v>179</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500</v>
      </c>
      <c r="X129" s="1058"/>
      <c r="Y129" s="1058"/>
      <c r="Z129" s="1059"/>
      <c r="AA129" s="945">
        <v>14656602</v>
      </c>
      <c r="AB129" s="946"/>
      <c r="AC129" s="946"/>
      <c r="AD129" s="946"/>
      <c r="AE129" s="947"/>
      <c r="AF129" s="948">
        <v>14767360</v>
      </c>
      <c r="AG129" s="946"/>
      <c r="AH129" s="946"/>
      <c r="AI129" s="946"/>
      <c r="AJ129" s="947"/>
      <c r="AK129" s="948">
        <v>14279494</v>
      </c>
      <c r="AL129" s="946"/>
      <c r="AM129" s="946"/>
      <c r="AN129" s="946"/>
      <c r="AO129" s="947"/>
      <c r="AP129" s="1060"/>
      <c r="AQ129" s="1061"/>
      <c r="AR129" s="1061"/>
      <c r="AS129" s="1061"/>
      <c r="AT129" s="1062"/>
      <c r="AU129" s="227"/>
      <c r="AV129" s="227"/>
      <c r="AW129" s="227"/>
      <c r="AX129" s="1052" t="s">
        <v>501</v>
      </c>
      <c r="AY129" s="910"/>
      <c r="AZ129" s="910"/>
      <c r="BA129" s="910"/>
      <c r="BB129" s="910"/>
      <c r="BC129" s="910"/>
      <c r="BD129" s="910"/>
      <c r="BE129" s="911"/>
      <c r="BF129" s="1053" t="s">
        <v>502</v>
      </c>
      <c r="BG129" s="1054"/>
      <c r="BH129" s="1054"/>
      <c r="BI129" s="1054"/>
      <c r="BJ129" s="1054"/>
      <c r="BK129" s="1054"/>
      <c r="BL129" s="1055"/>
      <c r="BM129" s="1053">
        <v>17.829999999999998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2579202</v>
      </c>
      <c r="AB130" s="946"/>
      <c r="AC130" s="946"/>
      <c r="AD130" s="946"/>
      <c r="AE130" s="947"/>
      <c r="AF130" s="948">
        <v>2206395</v>
      </c>
      <c r="AG130" s="946"/>
      <c r="AH130" s="946"/>
      <c r="AI130" s="946"/>
      <c r="AJ130" s="947"/>
      <c r="AK130" s="948">
        <v>2132982</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11.8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12077400</v>
      </c>
      <c r="AB131" s="973"/>
      <c r="AC131" s="973"/>
      <c r="AD131" s="973"/>
      <c r="AE131" s="974"/>
      <c r="AF131" s="972">
        <v>12560965</v>
      </c>
      <c r="AG131" s="973"/>
      <c r="AH131" s="973"/>
      <c r="AI131" s="973"/>
      <c r="AJ131" s="974"/>
      <c r="AK131" s="972">
        <v>12146512</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v>67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9.9168446849999992</v>
      </c>
      <c r="AB132" s="1084"/>
      <c r="AC132" s="1084"/>
      <c r="AD132" s="1084"/>
      <c r="AE132" s="1085"/>
      <c r="AF132" s="1086">
        <v>12.42307418</v>
      </c>
      <c r="AG132" s="1084"/>
      <c r="AH132" s="1084"/>
      <c r="AI132" s="1084"/>
      <c r="AJ132" s="1085"/>
      <c r="AK132" s="1086">
        <v>13.34109743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10.9</v>
      </c>
      <c r="AB133" s="1067"/>
      <c r="AC133" s="1067"/>
      <c r="AD133" s="1067"/>
      <c r="AE133" s="1068"/>
      <c r="AF133" s="1066">
        <v>11.5</v>
      </c>
      <c r="AG133" s="1067"/>
      <c r="AH133" s="1067"/>
      <c r="AI133" s="1067"/>
      <c r="AJ133" s="1068"/>
      <c r="AK133" s="1066">
        <v>11.8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7j+sLqtk4sM1nr1oLBv95Fz6+fffshwcsOnAlXgAyJGpmfF7ORwsSqYLuQE/rLvRO2xTBLErJ2FQBloBrK8Bg==" saltValue="47LoGk3hy93CezfBPBXp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8Cky3tjVWiJN/iPZAx85FboOdhQGjBIbVwrElqkCwIEO1RoUaiEdhCMIahX/WI3shr2Ua+6UX0QLD2HrD54xVQ==" saltValue="2ycMCDxDYsh3226JUy5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h/RcmDJKQ79IBuswsQ8yqyW75PuxUlWrs6x2I6Ws6nn3R+LQOJHSoQFRaMbHjcNILxa7OC9WIRgKknAtxZ/FQ==" saltValue="DKhNlwR1QT6iXFNbmPLD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513</v>
      </c>
      <c r="AL6" s="260"/>
      <c r="AM6" s="260"/>
      <c r="AN6" s="260"/>
    </row>
    <row r="7" spans="1:46" ht="13.5" customHeight="1" x14ac:dyDescent="0.2">
      <c r="A7" s="259"/>
      <c r="AK7" s="262"/>
      <c r="AL7" s="263"/>
      <c r="AM7" s="263"/>
      <c r="AN7" s="264"/>
      <c r="AO7" s="1101" t="s">
        <v>514</v>
      </c>
      <c r="AP7" s="265"/>
      <c r="AQ7" s="266" t="s">
        <v>515</v>
      </c>
      <c r="AR7" s="267"/>
    </row>
    <row r="8" spans="1:46" ht="13.2" x14ac:dyDescent="0.2">
      <c r="A8" s="259"/>
      <c r="AK8" s="268"/>
      <c r="AL8" s="269"/>
      <c r="AM8" s="269"/>
      <c r="AN8" s="270"/>
      <c r="AO8" s="1102"/>
      <c r="AP8" s="271" t="s">
        <v>516</v>
      </c>
      <c r="AQ8" s="272" t="s">
        <v>517</v>
      </c>
      <c r="AR8" s="273" t="s">
        <v>518</v>
      </c>
    </row>
    <row r="9" spans="1:46" ht="13.2" x14ac:dyDescent="0.2">
      <c r="A9" s="259"/>
      <c r="AK9" s="1103" t="s">
        <v>519</v>
      </c>
      <c r="AL9" s="1104"/>
      <c r="AM9" s="1104"/>
      <c r="AN9" s="1105"/>
      <c r="AO9" s="274">
        <v>3862775</v>
      </c>
      <c r="AP9" s="274">
        <v>88689</v>
      </c>
      <c r="AQ9" s="275">
        <v>105319</v>
      </c>
      <c r="AR9" s="276">
        <v>-15.8</v>
      </c>
    </row>
    <row r="10" spans="1:46" ht="13.5" customHeight="1" x14ac:dyDescent="0.2">
      <c r="A10" s="259"/>
      <c r="AK10" s="1103" t="s">
        <v>520</v>
      </c>
      <c r="AL10" s="1104"/>
      <c r="AM10" s="1104"/>
      <c r="AN10" s="1105"/>
      <c r="AO10" s="277">
        <v>502893</v>
      </c>
      <c r="AP10" s="277">
        <v>11546</v>
      </c>
      <c r="AQ10" s="278">
        <v>9860</v>
      </c>
      <c r="AR10" s="279">
        <v>17.100000000000001</v>
      </c>
    </row>
    <row r="11" spans="1:46" ht="13.5" customHeight="1" x14ac:dyDescent="0.2">
      <c r="A11" s="259"/>
      <c r="AK11" s="1103" t="s">
        <v>521</v>
      </c>
      <c r="AL11" s="1104"/>
      <c r="AM11" s="1104"/>
      <c r="AN11" s="1105"/>
      <c r="AO11" s="277">
        <v>2783</v>
      </c>
      <c r="AP11" s="277">
        <v>64</v>
      </c>
      <c r="AQ11" s="278">
        <v>1656</v>
      </c>
      <c r="AR11" s="279">
        <v>-96.1</v>
      </c>
    </row>
    <row r="12" spans="1:46" ht="13.5" customHeight="1" x14ac:dyDescent="0.2">
      <c r="A12" s="259"/>
      <c r="AK12" s="1103" t="s">
        <v>522</v>
      </c>
      <c r="AL12" s="1104"/>
      <c r="AM12" s="1104"/>
      <c r="AN12" s="1105"/>
      <c r="AO12" s="277" t="s">
        <v>523</v>
      </c>
      <c r="AP12" s="277" t="s">
        <v>523</v>
      </c>
      <c r="AQ12" s="278">
        <v>3</v>
      </c>
      <c r="AR12" s="279" t="s">
        <v>523</v>
      </c>
    </row>
    <row r="13" spans="1:46" ht="13.5" customHeight="1" x14ac:dyDescent="0.2">
      <c r="A13" s="259"/>
      <c r="AK13" s="1103" t="s">
        <v>524</v>
      </c>
      <c r="AL13" s="1104"/>
      <c r="AM13" s="1104"/>
      <c r="AN13" s="1105"/>
      <c r="AO13" s="277">
        <v>258098</v>
      </c>
      <c r="AP13" s="277">
        <v>5926</v>
      </c>
      <c r="AQ13" s="278">
        <v>4056</v>
      </c>
      <c r="AR13" s="279">
        <v>46.1</v>
      </c>
    </row>
    <row r="14" spans="1:46" ht="13.5" customHeight="1" x14ac:dyDescent="0.2">
      <c r="A14" s="259"/>
      <c r="AK14" s="1103" t="s">
        <v>525</v>
      </c>
      <c r="AL14" s="1104"/>
      <c r="AM14" s="1104"/>
      <c r="AN14" s="1105"/>
      <c r="AO14" s="277">
        <v>28629</v>
      </c>
      <c r="AP14" s="277">
        <v>657</v>
      </c>
      <c r="AQ14" s="278">
        <v>2339</v>
      </c>
      <c r="AR14" s="279">
        <v>-71.900000000000006</v>
      </c>
    </row>
    <row r="15" spans="1:46" ht="13.5" customHeight="1" x14ac:dyDescent="0.2">
      <c r="A15" s="259"/>
      <c r="AK15" s="1106" t="s">
        <v>526</v>
      </c>
      <c r="AL15" s="1107"/>
      <c r="AM15" s="1107"/>
      <c r="AN15" s="1108"/>
      <c r="AO15" s="277">
        <v>-277454</v>
      </c>
      <c r="AP15" s="277">
        <v>-6370</v>
      </c>
      <c r="AQ15" s="278">
        <v>-7717</v>
      </c>
      <c r="AR15" s="279">
        <v>-17.5</v>
      </c>
    </row>
    <row r="16" spans="1:46" ht="13.2" x14ac:dyDescent="0.2">
      <c r="A16" s="259"/>
      <c r="AK16" s="1106" t="s">
        <v>191</v>
      </c>
      <c r="AL16" s="1107"/>
      <c r="AM16" s="1107"/>
      <c r="AN16" s="1108"/>
      <c r="AO16" s="277">
        <v>4377724</v>
      </c>
      <c r="AP16" s="277">
        <v>100513</v>
      </c>
      <c r="AQ16" s="278">
        <v>115515</v>
      </c>
      <c r="AR16" s="279">
        <v>-13</v>
      </c>
    </row>
    <row r="17" spans="1:46" ht="13.2" x14ac:dyDescent="0.2">
      <c r="A17" s="259"/>
    </row>
    <row r="18" spans="1:46" ht="13.2" x14ac:dyDescent="0.2">
      <c r="A18" s="259"/>
      <c r="AQ18" s="280"/>
      <c r="AR18" s="280"/>
    </row>
    <row r="19" spans="1:46" ht="13.2" x14ac:dyDescent="0.2">
      <c r="A19" s="259"/>
      <c r="AK19" s="255" t="s">
        <v>527</v>
      </c>
    </row>
    <row r="20" spans="1:46" ht="13.2" x14ac:dyDescent="0.2">
      <c r="A20" s="259"/>
      <c r="AK20" s="281"/>
      <c r="AL20" s="282"/>
      <c r="AM20" s="282"/>
      <c r="AN20" s="283"/>
      <c r="AO20" s="284" t="s">
        <v>528</v>
      </c>
      <c r="AP20" s="285" t="s">
        <v>529</v>
      </c>
      <c r="AQ20" s="286" t="s">
        <v>530</v>
      </c>
      <c r="AR20" s="287"/>
    </row>
    <row r="21" spans="1:46" s="260" customFormat="1" ht="13.2" x14ac:dyDescent="0.2">
      <c r="A21" s="288"/>
      <c r="AK21" s="1109" t="s">
        <v>531</v>
      </c>
      <c r="AL21" s="1110"/>
      <c r="AM21" s="1110"/>
      <c r="AN21" s="1111"/>
      <c r="AO21" s="289">
        <v>9.0500000000000007</v>
      </c>
      <c r="AP21" s="290">
        <v>10.69</v>
      </c>
      <c r="AQ21" s="291">
        <v>-1.64</v>
      </c>
      <c r="AS21" s="292"/>
      <c r="AT21" s="288"/>
    </row>
    <row r="22" spans="1:46" s="260" customFormat="1" ht="13.2" x14ac:dyDescent="0.2">
      <c r="A22" s="288"/>
      <c r="AK22" s="1109" t="s">
        <v>532</v>
      </c>
      <c r="AL22" s="1110"/>
      <c r="AM22" s="1110"/>
      <c r="AN22" s="1111"/>
      <c r="AO22" s="293">
        <v>97.5</v>
      </c>
      <c r="AP22" s="294">
        <v>97.4</v>
      </c>
      <c r="AQ22" s="295">
        <v>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535</v>
      </c>
      <c r="AL29" s="260"/>
      <c r="AM29" s="260"/>
      <c r="AN29" s="260"/>
      <c r="AS29" s="302"/>
    </row>
    <row r="30" spans="1:46" ht="13.5" customHeight="1" x14ac:dyDescent="0.2">
      <c r="A30" s="259"/>
      <c r="AK30" s="262"/>
      <c r="AL30" s="263"/>
      <c r="AM30" s="263"/>
      <c r="AN30" s="264"/>
      <c r="AO30" s="1101" t="s">
        <v>514</v>
      </c>
      <c r="AP30" s="265"/>
      <c r="AQ30" s="266" t="s">
        <v>515</v>
      </c>
      <c r="AR30" s="267"/>
    </row>
    <row r="31" spans="1:46" ht="13.2" x14ac:dyDescent="0.2">
      <c r="A31" s="259"/>
      <c r="AK31" s="268"/>
      <c r="AL31" s="269"/>
      <c r="AM31" s="269"/>
      <c r="AN31" s="270"/>
      <c r="AO31" s="1102"/>
      <c r="AP31" s="271" t="s">
        <v>516</v>
      </c>
      <c r="AQ31" s="272" t="s">
        <v>517</v>
      </c>
      <c r="AR31" s="273" t="s">
        <v>518</v>
      </c>
    </row>
    <row r="32" spans="1:46" ht="27" customHeight="1" x14ac:dyDescent="0.2">
      <c r="A32" s="259"/>
      <c r="AK32" s="1117" t="s">
        <v>536</v>
      </c>
      <c r="AL32" s="1118"/>
      <c r="AM32" s="1118"/>
      <c r="AN32" s="1119"/>
      <c r="AO32" s="303">
        <v>3264716</v>
      </c>
      <c r="AP32" s="303">
        <v>74958</v>
      </c>
      <c r="AQ32" s="304">
        <v>74824</v>
      </c>
      <c r="AR32" s="305">
        <v>0.2</v>
      </c>
    </row>
    <row r="33" spans="1:46" ht="13.5" customHeight="1" x14ac:dyDescent="0.2">
      <c r="A33" s="259"/>
      <c r="AK33" s="1117" t="s">
        <v>537</v>
      </c>
      <c r="AL33" s="1118"/>
      <c r="AM33" s="1118"/>
      <c r="AN33" s="1119"/>
      <c r="AO33" s="303" t="s">
        <v>523</v>
      </c>
      <c r="AP33" s="303" t="s">
        <v>523</v>
      </c>
      <c r="AQ33" s="304" t="s">
        <v>523</v>
      </c>
      <c r="AR33" s="305" t="s">
        <v>523</v>
      </c>
    </row>
    <row r="34" spans="1:46" ht="27" customHeight="1" x14ac:dyDescent="0.2">
      <c r="A34" s="259"/>
      <c r="AK34" s="1117" t="s">
        <v>538</v>
      </c>
      <c r="AL34" s="1118"/>
      <c r="AM34" s="1118"/>
      <c r="AN34" s="1119"/>
      <c r="AO34" s="303" t="s">
        <v>523</v>
      </c>
      <c r="AP34" s="303" t="s">
        <v>523</v>
      </c>
      <c r="AQ34" s="304">
        <v>1</v>
      </c>
      <c r="AR34" s="305" t="s">
        <v>523</v>
      </c>
    </row>
    <row r="35" spans="1:46" ht="27" customHeight="1" x14ac:dyDescent="0.2">
      <c r="A35" s="259"/>
      <c r="AK35" s="1117" t="s">
        <v>539</v>
      </c>
      <c r="AL35" s="1118"/>
      <c r="AM35" s="1118"/>
      <c r="AN35" s="1119"/>
      <c r="AO35" s="303">
        <v>612149</v>
      </c>
      <c r="AP35" s="303">
        <v>14055</v>
      </c>
      <c r="AQ35" s="304">
        <v>17427</v>
      </c>
      <c r="AR35" s="305">
        <v>-19.3</v>
      </c>
    </row>
    <row r="36" spans="1:46" ht="27" customHeight="1" x14ac:dyDescent="0.2">
      <c r="A36" s="259"/>
      <c r="AK36" s="1117" t="s">
        <v>540</v>
      </c>
      <c r="AL36" s="1118"/>
      <c r="AM36" s="1118"/>
      <c r="AN36" s="1119"/>
      <c r="AO36" s="303">
        <v>40184</v>
      </c>
      <c r="AP36" s="303">
        <v>923</v>
      </c>
      <c r="AQ36" s="304">
        <v>2447</v>
      </c>
      <c r="AR36" s="305">
        <v>-62.3</v>
      </c>
    </row>
    <row r="37" spans="1:46" ht="13.5" customHeight="1" x14ac:dyDescent="0.2">
      <c r="A37" s="259"/>
      <c r="AK37" s="1117" t="s">
        <v>541</v>
      </c>
      <c r="AL37" s="1118"/>
      <c r="AM37" s="1118"/>
      <c r="AN37" s="1119"/>
      <c r="AO37" s="303">
        <v>4554</v>
      </c>
      <c r="AP37" s="303">
        <v>105</v>
      </c>
      <c r="AQ37" s="304">
        <v>591</v>
      </c>
      <c r="AR37" s="305">
        <v>-82.2</v>
      </c>
    </row>
    <row r="38" spans="1:46" ht="27" customHeight="1" x14ac:dyDescent="0.2">
      <c r="A38" s="259"/>
      <c r="AK38" s="1120" t="s">
        <v>542</v>
      </c>
      <c r="AL38" s="1121"/>
      <c r="AM38" s="1121"/>
      <c r="AN38" s="1122"/>
      <c r="AO38" s="306" t="s">
        <v>523</v>
      </c>
      <c r="AP38" s="306" t="s">
        <v>523</v>
      </c>
      <c r="AQ38" s="307">
        <v>2</v>
      </c>
      <c r="AR38" s="295" t="s">
        <v>523</v>
      </c>
      <c r="AS38" s="302"/>
    </row>
    <row r="39" spans="1:46" ht="13.2" x14ac:dyDescent="0.2">
      <c r="A39" s="259"/>
      <c r="AK39" s="1120" t="s">
        <v>543</v>
      </c>
      <c r="AL39" s="1121"/>
      <c r="AM39" s="1121"/>
      <c r="AN39" s="1122"/>
      <c r="AO39" s="303">
        <v>-168143</v>
      </c>
      <c r="AP39" s="303">
        <v>-3861</v>
      </c>
      <c r="AQ39" s="304">
        <v>-3618</v>
      </c>
      <c r="AR39" s="305">
        <v>6.7</v>
      </c>
      <c r="AS39" s="302"/>
    </row>
    <row r="40" spans="1:46" ht="27" customHeight="1" x14ac:dyDescent="0.2">
      <c r="A40" s="259"/>
      <c r="AK40" s="1117" t="s">
        <v>544</v>
      </c>
      <c r="AL40" s="1118"/>
      <c r="AM40" s="1118"/>
      <c r="AN40" s="1119"/>
      <c r="AO40" s="303">
        <v>-2132982</v>
      </c>
      <c r="AP40" s="303">
        <v>-48973</v>
      </c>
      <c r="AQ40" s="304">
        <v>-63812</v>
      </c>
      <c r="AR40" s="305">
        <v>-23.3</v>
      </c>
      <c r="AS40" s="302"/>
    </row>
    <row r="41" spans="1:46" ht="13.2" x14ac:dyDescent="0.2">
      <c r="A41" s="259"/>
      <c r="AK41" s="1123" t="s">
        <v>305</v>
      </c>
      <c r="AL41" s="1124"/>
      <c r="AM41" s="1124"/>
      <c r="AN41" s="1125"/>
      <c r="AO41" s="303">
        <v>1620478</v>
      </c>
      <c r="AP41" s="303">
        <v>37206</v>
      </c>
      <c r="AQ41" s="304">
        <v>27863</v>
      </c>
      <c r="AR41" s="305">
        <v>33.5</v>
      </c>
      <c r="AS41" s="302"/>
    </row>
    <row r="42" spans="1:46" ht="13.2" x14ac:dyDescent="0.2">
      <c r="A42" s="259"/>
      <c r="AK42" s="308" t="s">
        <v>545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2" x14ac:dyDescent="0.2">
      <c r="A48" s="259"/>
      <c r="AK48" s="313" t="s">
        <v>547</v>
      </c>
      <c r="AL48" s="313"/>
      <c r="AM48" s="313"/>
      <c r="AN48" s="313"/>
      <c r="AO48" s="313"/>
      <c r="AP48" s="313"/>
      <c r="AQ48" s="314"/>
      <c r="AR48" s="313"/>
    </row>
    <row r="49" spans="1:44" ht="13.5" customHeight="1" x14ac:dyDescent="0.2">
      <c r="A49" s="259"/>
      <c r="AK49" s="315"/>
      <c r="AL49" s="316"/>
      <c r="AM49" s="1112" t="s">
        <v>514</v>
      </c>
      <c r="AN49" s="1114" t="s">
        <v>548</v>
      </c>
      <c r="AO49" s="1115"/>
      <c r="AP49" s="1115"/>
      <c r="AQ49" s="1115"/>
      <c r="AR49" s="1116"/>
    </row>
    <row r="50" spans="1:44" ht="13.2" x14ac:dyDescent="0.2">
      <c r="A50" s="259"/>
      <c r="AK50" s="317"/>
      <c r="AL50" s="318"/>
      <c r="AM50" s="1113"/>
      <c r="AN50" s="319" t="s">
        <v>549</v>
      </c>
      <c r="AO50" s="320" t="s">
        <v>550</v>
      </c>
      <c r="AP50" s="321" t="s">
        <v>551</v>
      </c>
      <c r="AQ50" s="322" t="s">
        <v>552</v>
      </c>
      <c r="AR50" s="323" t="s">
        <v>553</v>
      </c>
    </row>
    <row r="51" spans="1:44" ht="13.2" x14ac:dyDescent="0.2">
      <c r="A51" s="259"/>
      <c r="AK51" s="315" t="s">
        <v>554</v>
      </c>
      <c r="AL51" s="316"/>
      <c r="AM51" s="324">
        <v>3362988</v>
      </c>
      <c r="AN51" s="325">
        <v>73124</v>
      </c>
      <c r="AO51" s="326">
        <v>-49</v>
      </c>
      <c r="AP51" s="327">
        <v>85173</v>
      </c>
      <c r="AQ51" s="328">
        <v>-4.3</v>
      </c>
      <c r="AR51" s="329">
        <v>-44.7</v>
      </c>
    </row>
    <row r="52" spans="1:44" ht="13.2" x14ac:dyDescent="0.2">
      <c r="A52" s="259"/>
      <c r="AK52" s="330"/>
      <c r="AL52" s="331" t="s">
        <v>555</v>
      </c>
      <c r="AM52" s="332">
        <v>2047056</v>
      </c>
      <c r="AN52" s="333">
        <v>44511</v>
      </c>
      <c r="AO52" s="334">
        <v>-53.2</v>
      </c>
      <c r="AP52" s="335">
        <v>43913</v>
      </c>
      <c r="AQ52" s="336">
        <v>-3.4</v>
      </c>
      <c r="AR52" s="337">
        <v>-49.8</v>
      </c>
    </row>
    <row r="53" spans="1:44" ht="13.2" x14ac:dyDescent="0.2">
      <c r="A53" s="259"/>
      <c r="AK53" s="315" t="s">
        <v>556</v>
      </c>
      <c r="AL53" s="316"/>
      <c r="AM53" s="324">
        <v>3747002</v>
      </c>
      <c r="AN53" s="325">
        <v>82653</v>
      </c>
      <c r="AO53" s="326">
        <v>13</v>
      </c>
      <c r="AP53" s="327">
        <v>94081</v>
      </c>
      <c r="AQ53" s="328">
        <v>10.5</v>
      </c>
      <c r="AR53" s="329">
        <v>2.5</v>
      </c>
    </row>
    <row r="54" spans="1:44" ht="13.2" x14ac:dyDescent="0.2">
      <c r="A54" s="259"/>
      <c r="AK54" s="330"/>
      <c r="AL54" s="331" t="s">
        <v>555</v>
      </c>
      <c r="AM54" s="332">
        <v>2331132</v>
      </c>
      <c r="AN54" s="333">
        <v>51421</v>
      </c>
      <c r="AO54" s="334">
        <v>15.5</v>
      </c>
      <c r="AP54" s="335">
        <v>48949</v>
      </c>
      <c r="AQ54" s="336">
        <v>11.5</v>
      </c>
      <c r="AR54" s="337">
        <v>4</v>
      </c>
    </row>
    <row r="55" spans="1:44" ht="13.2" x14ac:dyDescent="0.2">
      <c r="A55" s="259"/>
      <c r="AK55" s="315" t="s">
        <v>557</v>
      </c>
      <c r="AL55" s="316"/>
      <c r="AM55" s="324">
        <v>3050745</v>
      </c>
      <c r="AN55" s="325">
        <v>68350</v>
      </c>
      <c r="AO55" s="326">
        <v>-17.3</v>
      </c>
      <c r="AP55" s="327">
        <v>92632</v>
      </c>
      <c r="AQ55" s="328">
        <v>-1.5</v>
      </c>
      <c r="AR55" s="329">
        <v>-15.8</v>
      </c>
    </row>
    <row r="56" spans="1:44" ht="13.2" x14ac:dyDescent="0.2">
      <c r="A56" s="259"/>
      <c r="AK56" s="330"/>
      <c r="AL56" s="331" t="s">
        <v>555</v>
      </c>
      <c r="AM56" s="332">
        <v>1816477</v>
      </c>
      <c r="AN56" s="333">
        <v>40697</v>
      </c>
      <c r="AO56" s="334">
        <v>-20.9</v>
      </c>
      <c r="AP56" s="335">
        <v>47978</v>
      </c>
      <c r="AQ56" s="336">
        <v>-2</v>
      </c>
      <c r="AR56" s="337">
        <v>-18.899999999999999</v>
      </c>
    </row>
    <row r="57" spans="1:44" ht="13.2" x14ac:dyDescent="0.2">
      <c r="A57" s="259"/>
      <c r="AK57" s="315" t="s">
        <v>558</v>
      </c>
      <c r="AL57" s="316"/>
      <c r="AM57" s="324">
        <v>3074720</v>
      </c>
      <c r="AN57" s="325">
        <v>69805</v>
      </c>
      <c r="AO57" s="326">
        <v>2.1</v>
      </c>
      <c r="AP57" s="327">
        <v>96469</v>
      </c>
      <c r="AQ57" s="328">
        <v>4.0999999999999996</v>
      </c>
      <c r="AR57" s="329">
        <v>-2</v>
      </c>
    </row>
    <row r="58" spans="1:44" ht="13.2" x14ac:dyDescent="0.2">
      <c r="A58" s="259"/>
      <c r="AK58" s="330"/>
      <c r="AL58" s="331" t="s">
        <v>555</v>
      </c>
      <c r="AM58" s="332">
        <v>1512328</v>
      </c>
      <c r="AN58" s="333">
        <v>34334</v>
      </c>
      <c r="AO58" s="334">
        <v>-15.6</v>
      </c>
      <c r="AP58" s="335">
        <v>49775</v>
      </c>
      <c r="AQ58" s="336">
        <v>3.7</v>
      </c>
      <c r="AR58" s="337">
        <v>-19.3</v>
      </c>
    </row>
    <row r="59" spans="1:44" ht="13.2" x14ac:dyDescent="0.2">
      <c r="A59" s="259"/>
      <c r="AK59" s="315" t="s">
        <v>559</v>
      </c>
      <c r="AL59" s="316"/>
      <c r="AM59" s="324">
        <v>2315700</v>
      </c>
      <c r="AN59" s="325">
        <v>53168</v>
      </c>
      <c r="AO59" s="326">
        <v>-23.8</v>
      </c>
      <c r="AP59" s="327">
        <v>85743</v>
      </c>
      <c r="AQ59" s="328">
        <v>-11.1</v>
      </c>
      <c r="AR59" s="329">
        <v>-12.7</v>
      </c>
    </row>
    <row r="60" spans="1:44" ht="13.2" x14ac:dyDescent="0.2">
      <c r="A60" s="259"/>
      <c r="AK60" s="330"/>
      <c r="AL60" s="331" t="s">
        <v>555</v>
      </c>
      <c r="AM60" s="332">
        <v>1109411</v>
      </c>
      <c r="AN60" s="333">
        <v>25472</v>
      </c>
      <c r="AO60" s="334">
        <v>-25.8</v>
      </c>
      <c r="AP60" s="335">
        <v>45231</v>
      </c>
      <c r="AQ60" s="336">
        <v>-9.1</v>
      </c>
      <c r="AR60" s="337">
        <v>-16.7</v>
      </c>
    </row>
    <row r="61" spans="1:44" ht="13.2" x14ac:dyDescent="0.2">
      <c r="A61" s="259"/>
      <c r="AK61" s="315" t="s">
        <v>560</v>
      </c>
      <c r="AL61" s="338"/>
      <c r="AM61" s="324">
        <v>3110231</v>
      </c>
      <c r="AN61" s="325">
        <v>69420</v>
      </c>
      <c r="AO61" s="326">
        <v>-15</v>
      </c>
      <c r="AP61" s="327">
        <v>90820</v>
      </c>
      <c r="AQ61" s="339">
        <v>-0.5</v>
      </c>
      <c r="AR61" s="329">
        <v>-14.5</v>
      </c>
    </row>
    <row r="62" spans="1:44" ht="13.2" x14ac:dyDescent="0.2">
      <c r="A62" s="259"/>
      <c r="AK62" s="330"/>
      <c r="AL62" s="331" t="s">
        <v>555</v>
      </c>
      <c r="AM62" s="332">
        <v>1763281</v>
      </c>
      <c r="AN62" s="333">
        <v>39287</v>
      </c>
      <c r="AO62" s="334">
        <v>-20</v>
      </c>
      <c r="AP62" s="335">
        <v>47169</v>
      </c>
      <c r="AQ62" s="336">
        <v>0.1</v>
      </c>
      <c r="AR62" s="337">
        <v>-20.100000000000001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8AWkmW6uW/d/k0Q0YaVho/G9/lenNJvT0pwMwmQYWEWIBM6UVbdtnLo3ucvzhmJ41nNUVKyvAfSOiljyaMR5/A==" saltValue="eicdc7dAWHJx5eJJasWd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AknE8zA/D+F4cBAHgZ0b5HI5ppPOjewNUA6CYfHuOWr36peDfPBJSyWwYHzS2INFmPL/bU/4K+iVNJFEROK9gw==" saltValue="/UOYmYhLREzJ9XLj0HbM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511</v>
      </c>
    </row>
  </sheetData>
  <sheetProtection algorithmName="SHA-512" hashValue="fxouuvtUEVyoz8bGKcA0SILO9kfstryHTynRQ4bsWlz5e1RWl71NXd0hkvA9ZPeerOmllS1uMK6YXkaP+P0XFw==" saltValue="NY+QQyUFGsr6YCBF/OFv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6" t="s">
        <v>3</v>
      </c>
      <c r="D47" s="1126"/>
      <c r="E47" s="1127"/>
      <c r="F47" s="11">
        <v>7.92</v>
      </c>
      <c r="G47" s="12">
        <v>6.28</v>
      </c>
      <c r="H47" s="12">
        <v>7.4</v>
      </c>
      <c r="I47" s="12">
        <v>8.73</v>
      </c>
      <c r="J47" s="13">
        <v>9.76</v>
      </c>
    </row>
    <row r="48" spans="2:10" ht="57.75" customHeight="1" x14ac:dyDescent="0.2">
      <c r="B48" s="14"/>
      <c r="C48" s="1128" t="s">
        <v>4</v>
      </c>
      <c r="D48" s="1128"/>
      <c r="E48" s="1129"/>
      <c r="F48" s="15">
        <v>3.69</v>
      </c>
      <c r="G48" s="16">
        <v>3.13</v>
      </c>
      <c r="H48" s="16">
        <v>3.07</v>
      </c>
      <c r="I48" s="16">
        <v>6.25</v>
      </c>
      <c r="J48" s="17">
        <v>2.52</v>
      </c>
    </row>
    <row r="49" spans="2:10" ht="57.75" customHeight="1" thickBot="1" x14ac:dyDescent="0.25">
      <c r="B49" s="18"/>
      <c r="C49" s="1130" t="s">
        <v>5</v>
      </c>
      <c r="D49" s="1130"/>
      <c r="E49" s="1131"/>
      <c r="F49" s="19" t="s">
        <v>568</v>
      </c>
      <c r="G49" s="20" t="s">
        <v>569</v>
      </c>
      <c r="H49" s="20">
        <v>1.46</v>
      </c>
      <c r="I49" s="20">
        <v>4.59</v>
      </c>
      <c r="J49" s="21" t="s">
        <v>570</v>
      </c>
    </row>
    <row r="50" spans="2:10" ht="13.2" x14ac:dyDescent="0.2"/>
  </sheetData>
  <sheetProtection algorithmName="SHA-512" hashValue="3BBsTKhMD7gyRIluZGM7g8yAzWVtrKq8bYymyLjSWxuaylefotDh+dnPS/yh0hiiy/vVt2CgvPp54e7pTUyAIg==" saltValue="IxIXktyn8PH9xJ4mpog/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2024-03-07T05:58:15Z</cp:lastPrinted>
  <dcterms:created xsi:type="dcterms:W3CDTF">2024-02-05T03:51:01Z</dcterms:created>
  <dcterms:modified xsi:type="dcterms:W3CDTF">2024-03-26T05:23:42Z</dcterms:modified>
  <cp:category/>
</cp:coreProperties>
</file>