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EC7EE6F4-C303-4E0E-88F3-2033E390A79F}"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s="1"/>
  <c r="BY42" i="10"/>
  <c r="BW42" i="10" s="1"/>
  <c r="BE42" i="10"/>
  <c r="AM42" i="10"/>
  <c r="U42" i="10"/>
  <c r="E42" i="10"/>
  <c r="C42" i="10" s="1"/>
  <c r="DG41" i="10"/>
  <c r="CQ41" i="10"/>
  <c r="BY41" i="10"/>
  <c r="BW41" i="10" s="1"/>
  <c r="BE41" i="10"/>
  <c r="AM41" i="10"/>
  <c r="U41" i="10"/>
  <c r="E41" i="10"/>
  <c r="C41" i="10"/>
  <c r="DG40" i="10"/>
  <c r="CQ40" i="10"/>
  <c r="BY40" i="10"/>
  <c r="BW40" i="10" s="1"/>
  <c r="BE40" i="10"/>
  <c r="AM40" i="10"/>
  <c r="U40" i="10"/>
  <c r="E40" i="10"/>
  <c r="C40" i="10"/>
  <c r="DG39" i="10"/>
  <c r="CQ39" i="10"/>
  <c r="BY39" i="10"/>
  <c r="BW39" i="10" s="1"/>
  <c r="BE39" i="10"/>
  <c r="AM39" i="10"/>
  <c r="U39" i="10"/>
  <c r="E39" i="10"/>
  <c r="C39" i="10"/>
  <c r="DG38" i="10"/>
  <c r="CQ38" i="10"/>
  <c r="BY38" i="10"/>
  <c r="BE38" i="10"/>
  <c r="AO38" i="10"/>
  <c r="U38" i="10"/>
  <c r="E38" i="10"/>
  <c r="DG37" i="10"/>
  <c r="CQ37" i="10"/>
  <c r="BY37" i="10"/>
  <c r="BE37" i="10"/>
  <c r="AO37" i="10"/>
  <c r="U37" i="10"/>
  <c r="E37" i="10"/>
  <c r="DG36" i="10"/>
  <c r="CQ36" i="10"/>
  <c r="BY36" i="10"/>
  <c r="BG36" i="10"/>
  <c r="AO36" i="10"/>
  <c r="W36" i="10"/>
  <c r="E36" i="10"/>
  <c r="DG35" i="10"/>
  <c r="CQ35" i="10"/>
  <c r="BY35" i="10"/>
  <c r="BG35" i="10"/>
  <c r="AO35" i="10"/>
  <c r="W35" i="10"/>
  <c r="E35" i="10"/>
  <c r="DG34" i="10"/>
  <c r="CQ34" i="10"/>
  <c r="BY34" i="10"/>
  <c r="BG34" i="10"/>
  <c r="AO34" i="10"/>
  <c r="W34" i="10"/>
  <c r="E34" i="10"/>
  <c r="C34" i="10" s="1"/>
  <c r="C35" i="10" s="1"/>
  <c r="C36" i="10" l="1"/>
  <c r="C37" i="10" s="1"/>
  <c r="C38" i="10" s="1"/>
  <c r="U34" i="10" s="1"/>
  <c r="U35" i="10" s="1"/>
  <c r="U36" i="10" s="1"/>
  <c r="AM34" i="10" l="1"/>
  <c r="AM35" i="10" s="1"/>
  <c r="AM36" i="10" s="1"/>
  <c r="AM37" i="10" s="1"/>
  <c r="AM38" i="10" s="1"/>
  <c r="BE34" i="10" l="1"/>
  <c r="BE35" i="10" s="1"/>
  <c r="BE36" i="10" s="1"/>
  <c r="BW34" i="10" l="1"/>
  <c r="BW35" i="10" s="1"/>
  <c r="BW36" i="10" s="1"/>
  <c r="BW37" i="10" s="1"/>
  <c r="BW38" i="10" s="1"/>
  <c r="CO34" i="10" l="1"/>
  <c r="CO35" i="10" s="1"/>
  <c r="CO36" i="10" s="1"/>
  <c r="CO37" i="10" s="1"/>
  <c r="CO38" i="10" s="1"/>
  <c r="CO39" i="10" s="1"/>
  <c r="CO40" i="10" s="1"/>
  <c r="CO41" i="10" s="1"/>
</calcChain>
</file>

<file path=xl/sharedStrings.xml><?xml version="1.0" encoding="utf-8"?>
<sst xmlns="http://schemas.openxmlformats.org/spreadsheetml/2006/main" count="1158" uniqueCount="566">
  <si>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</si>
  <si>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</si>
  <si>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</si>
  <si>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</si>
  <si>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</si>
  <si>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</si>
  <si>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</si>
  <si>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</si>
  <si>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</si>
  <si>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</si>
  <si>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</si>
  <si>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</si>
  <si>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</si>
  <si>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</si>
  <si>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</si>
  <si>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</si>
  <si>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</si>
  <si>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</si>
  <si>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</si>
  <si>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</si>
  <si>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</si>
  <si>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</si>
  <si>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</si>
  <si>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</si>
  <si>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</si>
  <si>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</si>
  <si>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</si>
  <si>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</si>
  <si>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</si>
  <si>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</si>
  <si>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</si>
  <si>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</si>
  <si>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</si>
  <si>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</si>
  <si>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</si>
  <si>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</si>
  <si>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</si>
  <si>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</si>
  <si>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</si>
  <si>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</si>
  <si>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 4.11</t>
  </si>
  <si>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</si>
  <si>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</si>
  <si>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</si>
  <si>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</si>
  <si>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</si>
  <si>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</si>
  <si>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</si>
  <si>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</si>
  <si>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</si>
  <si>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</si>
  <si>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</si>
  <si>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</si>
  <si>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</si>
  <si>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</si>
  <si>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</si>
  <si>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</si>
  <si>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</si>
  <si>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</si>
  <si>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</si>
  <si>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</si>
  <si>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</si>
  <si>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</si>
  <si>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</si>
  <si>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</si>
  <si>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</si>
  <si>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公立大学法人宮崎公立大学</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</si>
  <si>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</si>
  <si>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</si>
  <si>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</si>
  <si>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</si>
  <si>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</si>
  <si>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</si>
  <si>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</si>
  <si>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</si>
  <si>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</si>
  <si>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</si>
  <si>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</si>
  <si>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</si>
  <si>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</si>
  <si>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</si>
  <si>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</si>
  <si>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</si>
  <si>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</si>
  <si>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</si>
  <si>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</si>
  <si>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</si>
  <si>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</si>
  <si>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</si>
  <si>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</si>
  <si>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</si>
  <si>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</si>
  <si>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</si>
  <si>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</si>
  <si>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</si>
  <si>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</si>
  <si>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</si>
  <si>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</si>
  <si>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</si>
  <si>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</si>
  <si>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</si>
  <si>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</si>
  <si>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</si>
  <si>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</si>
  <si>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</si>
  <si>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</si>
  <si>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</si>
  <si>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</si>
  <si>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</si>
  <si>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</si>
  <si>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</si>
  <si>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</si>
  <si>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</si>
  <si>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</si>
  <si>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卸売市場特別会計</t>
  </si>
  <si>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</si>
  <si>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</si>
  <si>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</si>
  <si>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</si>
  <si>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</si>
  <si>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宅地造成</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</si>
  <si>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</si>
  <si>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</si>
  <si>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</si>
  <si>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</si>
  <si>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</si>
  <si>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</si>
  <si>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</si>
  <si>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</si>
  <si>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</si>
  <si>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</si>
  <si>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</si>
  <si>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</si>
  <si>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</si>
  <si>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</si>
  <si>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</si>
  <si>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</si>
  <si>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</si>
  <si>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</si>
  <si>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</si>
  <si>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</si>
  <si>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</si>
  <si>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</si>
  <si>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宮崎県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</si>
  <si>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</si>
  <si>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</si>
  <si>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　　軽自動車税</t>
  </si>
  <si>
    <t>中核市</t>
  </si>
  <si>
    <t>実質単年度収支</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</si>
  <si>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</si>
  <si>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</si>
  <si>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</si>
  <si>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</si>
  <si>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</si>
  <si>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</si>
  <si>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</si>
  <si>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</si>
  <si>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</si>
  <si>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</si>
  <si>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</si>
  <si>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</si>
  <si>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</si>
  <si>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公営住宅建設資金特別会計</t>
  </si>
  <si>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</si>
  <si>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</si>
  <si>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</si>
  <si>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宮崎市</t>
  </si>
  <si>
    <t>地方交付税種地</t>
    <rPh sb="0" eb="2">
      <t>チホウ</t>
    </rPh>
    <rPh sb="2" eb="5">
      <t>コウフゼイ</t>
    </rPh>
    <rPh sb="5" eb="6">
      <t>シュ</t>
    </rPh>
    <rPh sb="6" eb="7">
      <t>チ</t>
    </rPh>
    <phoneticPr fontId="5"/>
  </si>
  <si>
    <t>1-5</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</si>
  <si>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</si>
  <si>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</si>
  <si>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</si>
  <si>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</si>
  <si>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</si>
  <si>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</si>
  <si>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</si>
  <si>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</si>
  <si>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</si>
  <si>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</si>
  <si>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</si>
  <si>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</si>
  <si>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</si>
  <si>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</si>
  <si>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</si>
  <si>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</si>
  <si>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</si>
  <si>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</si>
  <si>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</si>
  <si>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</si>
  <si>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</si>
  <si>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</si>
  <si>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</si>
  <si>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</si>
  <si>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</si>
  <si>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</si>
  <si>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0.1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</si>
  <si>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</si>
  <si>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</si>
  <si>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</si>
  <si>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</si>
  <si>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</si>
  <si>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</si>
  <si>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</si>
  <si>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</si>
  <si>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</si>
  <si>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公共下水道事業会計</t>
  </si>
  <si>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</si>
  <si>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</si>
  <si>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</si>
  <si>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</si>
  <si>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参考</t>
    <rPh sb="0" eb="2">
      <t>サンコウ</t>
    </rPh>
    <phoneticPr fontId="5"/>
  </si>
  <si>
    <t>○</t>
  </si>
  <si>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</si>
  <si>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</si>
  <si>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</si>
  <si>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</si>
  <si>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</si>
  <si>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</si>
  <si>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</si>
  <si>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</si>
  <si>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</si>
  <si>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</si>
  <si>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</si>
  <si>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</si>
  <si>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</si>
  <si>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</si>
  <si>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</si>
  <si>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</si>
  <si>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</si>
  <si>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歳出の状況（単位 千円・％）</t>
  </si>
  <si>
    <t>上水道</t>
  </si>
  <si>
    <t>実質赤字比率</t>
    <rPh sb="0" eb="2">
      <t>ジッシツ</t>
    </rPh>
    <rPh sb="2" eb="4">
      <t>アカジ</t>
    </rPh>
    <rPh sb="4" eb="6">
      <t>ヒリツ</t>
    </rPh>
    <phoneticPr fontId="34"/>
  </si>
  <si>
    <t>-0.3</t>
  </si>
  <si>
    <t>-0.4</t>
  </si>
  <si>
    <t>国民健康保険特別会計</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</si>
  <si>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</si>
  <si>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</si>
  <si>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</si>
  <si>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</si>
  <si>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</si>
  <si>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</si>
  <si>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</si>
  <si>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</si>
  <si>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</si>
  <si>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</si>
  <si>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</si>
  <si>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</si>
  <si>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</si>
  <si>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</si>
  <si>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</si>
  <si>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</si>
  <si>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</si>
  <si>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</si>
  <si>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</si>
  <si>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</si>
  <si>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</si>
  <si>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</si>
  <si>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</si>
  <si>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</si>
  <si>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</si>
  <si>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</si>
  <si>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</si>
  <si>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</si>
  <si>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公設合併処理浄化槽事業特別会計</t>
  </si>
  <si>
    <t>教育長</t>
  </si>
  <si>
    <t>　うち技能労務職員</t>
    <rPh sb="3" eb="5">
      <t>ギノウ</t>
    </rPh>
    <rPh sb="5" eb="7">
      <t>ロウム</t>
    </rPh>
    <rPh sb="7" eb="9">
      <t>ショクイン</t>
    </rPh>
    <phoneticPr fontId="5"/>
  </si>
  <si>
    <t>工業用水道事業会計</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</si>
  <si>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</si>
  <si>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</si>
  <si>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</si>
  <si>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</si>
  <si>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</si>
  <si>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</si>
  <si>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</si>
  <si>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</si>
  <si>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</si>
  <si>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</si>
  <si>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</si>
  <si>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</si>
  <si>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</si>
  <si>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</si>
  <si>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</si>
  <si>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</si>
  <si>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</si>
  <si>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</si>
  <si>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</si>
  <si>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</si>
  <si>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</si>
  <si>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</si>
  <si>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</si>
  <si>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</si>
  <si>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</si>
  <si>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</si>
  <si>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宮崎市土地開発公社</t>
  </si>
  <si>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</si>
  <si>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</si>
  <si>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</si>
  <si>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</si>
  <si>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</si>
  <si>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</si>
  <si>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</si>
  <si>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</si>
  <si>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</si>
  <si>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</si>
  <si>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</si>
  <si>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</si>
  <si>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</si>
  <si>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</si>
  <si>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</si>
  <si>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</si>
  <si>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純損益
（形式収支）</t>
  </si>
  <si>
    <t>宮崎県宮崎市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</si>
  <si>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</si>
  <si>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</si>
  <si>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</si>
  <si>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</si>
  <si>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</si>
  <si>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</si>
  <si>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</si>
  <si>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</si>
  <si>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</si>
  <si>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宮崎水管理株式会社</t>
    <rPh sb="5" eb="9">
      <t>カブシキガイシャ</t>
    </rPh>
    <phoneticPr fontId="40"/>
  </si>
  <si>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</si>
  <si>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</si>
  <si>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</si>
  <si>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</si>
  <si>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</si>
  <si>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</si>
  <si>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</si>
  <si>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</si>
  <si>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</si>
  <si>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</si>
  <si>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</si>
  <si>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</si>
  <si>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</si>
  <si>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</si>
  <si>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</si>
  <si>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</si>
  <si>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</si>
  <si>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</si>
  <si>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</si>
  <si>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</si>
  <si>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</si>
  <si>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</si>
  <si>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</si>
  <si>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</si>
  <si>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</si>
  <si>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</si>
  <si>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</si>
  <si>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</si>
  <si>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</si>
  <si>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</si>
  <si>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</si>
  <si>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</si>
  <si>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</si>
  <si>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</si>
  <si>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</si>
  <si>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</si>
  <si>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</si>
  <si>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</si>
  <si>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</si>
  <si>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</si>
  <si>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</si>
  <si>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</si>
  <si>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</si>
  <si>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</si>
  <si>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</si>
  <si>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</si>
  <si>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</si>
  <si>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</si>
  <si>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</si>
  <si>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</si>
  <si>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</si>
  <si>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</si>
  <si>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</si>
  <si>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</si>
  <si>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</si>
  <si>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</si>
  <si>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</si>
  <si>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</si>
  <si>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</si>
  <si>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</si>
  <si>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</si>
  <si>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増減率(%)(B)</t>
    <rPh sb="0" eb="3">
      <t>ゾウゲンリツ</t>
    </rPh>
    <phoneticPr fontId="5"/>
  </si>
  <si>
    <t>義務的経費計</t>
    <rPh sb="0" eb="3">
      <t>ギムテキ</t>
    </rPh>
    <rPh sb="3" eb="5">
      <t>ケイヒ</t>
    </rPh>
    <rPh sb="5" eb="6">
      <t>ケイ</t>
    </rPh>
    <phoneticPr fontId="5"/>
  </si>
  <si>
    <t>　公債費</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</si>
  <si>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</si>
  <si>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</si>
  <si>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</si>
  <si>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</si>
  <si>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</si>
  <si>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</si>
  <si>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</si>
  <si>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</si>
  <si>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</si>
  <si>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</si>
  <si>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</si>
  <si>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</si>
  <si>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</si>
  <si>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</si>
  <si>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</si>
  <si>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</si>
  <si>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</si>
  <si>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</si>
  <si>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</si>
  <si>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</si>
  <si>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</si>
  <si>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</si>
  <si>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</si>
  <si>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</si>
  <si>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</si>
  <si>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母子父子寡婦福祉資金特別会計</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</si>
  <si>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</si>
  <si>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</si>
  <si>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</si>
  <si>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</si>
  <si>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</si>
  <si>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1"/>
  </si>
  <si>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</si>
  <si>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</si>
  <si>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</si>
  <si>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</si>
  <si>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</si>
  <si>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</si>
  <si>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</si>
  <si>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</si>
  <si>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</si>
  <si>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</si>
  <si>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</si>
  <si>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</si>
  <si>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</si>
  <si>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</si>
  <si>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</si>
  <si>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</si>
  <si>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</si>
  <si>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</si>
  <si>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</si>
  <si>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</si>
  <si>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</si>
  <si>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</si>
  <si>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</si>
  <si>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</si>
  <si>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</si>
  <si>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宮崎県市町村総合事務組合　一般会計</t>
  </si>
  <si>
    <t>歳出</t>
  </si>
  <si>
    <t>形式収支</t>
  </si>
  <si>
    <t>他会計等
からの
繰入金</t>
    <rPh sb="9" eb="11">
      <t>クリイレ</t>
    </rPh>
    <rPh sb="11" eb="12">
      <t>キン</t>
    </rPh>
    <phoneticPr fontId="33"/>
  </si>
  <si>
    <t>公債管理特別会計</t>
  </si>
  <si>
    <t>人口１人当たり決算額</t>
    <rPh sb="0" eb="2">
      <t>ジンコウ</t>
    </rPh>
    <rPh sb="2" eb="4">
      <t>ヒトリ</t>
    </rPh>
    <rPh sb="4" eb="5">
      <t>ア</t>
    </rPh>
    <rPh sb="7" eb="10">
      <t>ケッサンガク</t>
    </rPh>
    <phoneticPr fontId="5"/>
  </si>
  <si>
    <t>地方債
現在高</t>
  </si>
  <si>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</si>
  <si>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</si>
  <si>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</si>
  <si>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</si>
  <si>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</si>
  <si>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</si>
  <si>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</si>
  <si>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公園墓地特別会計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</si>
  <si>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</si>
  <si>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</si>
  <si>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</si>
  <si>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</si>
  <si>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左のうち
一般会計等
繰入見込額</t>
  </si>
  <si>
    <t>資金不足
比率</t>
    <rPh sb="0" eb="2">
      <t>シキン</t>
    </rPh>
    <rPh sb="2" eb="4">
      <t>フソク</t>
    </rPh>
    <rPh sb="5" eb="7">
      <t>ヒリツ</t>
    </rPh>
    <phoneticPr fontId="5"/>
  </si>
  <si>
    <t>水道事業会計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</si>
  <si>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7"/>
  </si>
  <si>
    <t>法適用企業</t>
  </si>
  <si>
    <t>農業集落排水事業会計</t>
  </si>
  <si>
    <t>公社・
三セク等</t>
    <rPh sb="0" eb="2">
      <t>コウシャ</t>
    </rPh>
    <rPh sb="4" eb="5">
      <t>サン</t>
    </rPh>
    <rPh sb="7" eb="8">
      <t>トウ</t>
    </rPh>
    <phoneticPr fontId="5"/>
  </si>
  <si>
    <t>田野病院事業会計</t>
  </si>
  <si>
    <t>宅地造成事業特別会計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</si>
  <si>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</si>
  <si>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</si>
  <si>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</si>
  <si>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</si>
  <si>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宮崎文化振興協会</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</si>
  <si>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</si>
  <si>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</si>
  <si>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</si>
  <si>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</si>
  <si>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</si>
  <si>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</si>
  <si>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</si>
  <si>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</si>
  <si>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</si>
  <si>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</si>
  <si>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</si>
  <si>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</si>
  <si>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</si>
  <si>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</si>
  <si>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</si>
  <si>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</si>
  <si>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</si>
  <si>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</si>
  <si>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</si>
  <si>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</si>
  <si>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</si>
  <si>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</si>
  <si>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</si>
  <si>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</si>
  <si>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</si>
  <si>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</si>
  <si>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</si>
  <si>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</si>
  <si>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</si>
  <si>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</si>
  <si>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</si>
  <si>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</si>
  <si>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</si>
  <si>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</si>
  <si>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</si>
  <si>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</si>
  <si>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</si>
  <si>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</si>
  <si>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</si>
  <si>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</si>
  <si>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</si>
  <si>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</si>
  <si>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</si>
  <si>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</si>
  <si>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</si>
  <si>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</si>
  <si>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</si>
  <si>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</si>
  <si>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</si>
  <si>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</si>
  <si>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増減率(%)(A)</t>
    <rPh sb="0" eb="3">
      <t>ゾウゲンリツ</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</si>
  <si>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</si>
  <si>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</si>
  <si>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</si>
  <si>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</si>
  <si>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</si>
  <si>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</si>
  <si>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</si>
  <si>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</si>
  <si>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</si>
  <si>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</si>
  <si>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</si>
  <si>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</si>
  <si>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</si>
  <si>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0.29</t>
  </si>
  <si>
    <t>▲ 1.68</t>
  </si>
  <si>
    <t>▲ 1.04</t>
  </si>
  <si>
    <t>その他会計（赤字）</t>
  </si>
  <si>
    <t>（百万円）</t>
  </si>
  <si>
    <t>宮崎県後期高齢者医療広域連合　一般会計</t>
  </si>
  <si>
    <t>宮崎市スポーツ協会</t>
  </si>
  <si>
    <t>宮崎市中央市場水産物精算株式会社</t>
    <rPh sb="12" eb="16">
      <t>カブシキガイシャ</t>
    </rPh>
    <phoneticPr fontId="40"/>
  </si>
  <si>
    <t>宮崎市中央市場精算株式会社</t>
    <rPh sb="9" eb="13">
      <t>カブシキガイシャ</t>
    </rPh>
    <phoneticPr fontId="40"/>
  </si>
  <si>
    <t>宮崎市フェニックス自然動物園管理株式会社</t>
    <rPh sb="16" eb="20">
      <t>カブシキガイシャ</t>
    </rPh>
    <phoneticPr fontId="40"/>
  </si>
  <si>
    <t>地域振興基金</t>
    <rPh sb="0" eb="2">
      <t>チイキ</t>
    </rPh>
    <rPh sb="2" eb="4">
      <t>シンコウ</t>
    </rPh>
    <rPh sb="4" eb="6">
      <t>キキン</t>
    </rPh>
    <phoneticPr fontId="36"/>
  </si>
  <si>
    <t>ふるさと基金</t>
    <rPh sb="4" eb="6">
      <t>キキン</t>
    </rPh>
    <phoneticPr fontId="36"/>
  </si>
  <si>
    <t>公共施設整備等基金</t>
    <rPh sb="0" eb="2">
      <t>コウキョウ</t>
    </rPh>
    <rPh sb="2" eb="4">
      <t>シセツ</t>
    </rPh>
    <rPh sb="4" eb="6">
      <t>セイビ</t>
    </rPh>
    <rPh sb="6" eb="7">
      <t>ナド</t>
    </rPh>
    <rPh sb="7" eb="9">
      <t>キキン</t>
    </rPh>
    <phoneticPr fontId="36"/>
  </si>
  <si>
    <t>敬老ふれあい基金</t>
    <rPh sb="0" eb="2">
      <t>ケイロウ</t>
    </rPh>
    <rPh sb="6" eb="8">
      <t>キキン</t>
    </rPh>
    <phoneticPr fontId="36"/>
  </si>
  <si>
    <t>学術振興基金</t>
    <rPh sb="0" eb="2">
      <t>ガクジュツ</t>
    </rPh>
    <rPh sb="2" eb="4">
      <t>シンコウ</t>
    </rPh>
    <rPh sb="4" eb="6">
      <t>キキン</t>
    </rPh>
    <phoneticPr fontId="3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</si>
  <si>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</si>
  <si>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</si>
  <si>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令和4年度においては、類似団体内平均と比べて将来負担比率は高い状況であるが、有形固定資産減価償却費率は低い状況である。
今後も引き続き元金ベースのプライマリーバランスの黒字化を堅持することで将来負担比率の改善を図るとともに、公共施設等総合管理計画に基づき、公共施設の適切なマネジメントに取り組んでいく。</t>
    <rPh sb="0" eb="2">
      <t>レイワ</t>
    </rPh>
    <rPh sb="3" eb="5">
      <t>ネンド</t>
    </rPh>
    <rPh sb="11" eb="15">
      <t>ルイジ</t>
    </rPh>
    <rPh sb="15" eb="16">
      <t>ナイ</t>
    </rPh>
    <rPh sb="16" eb="18">
      <t>ヘイキン</t>
    </rPh>
    <rPh sb="19" eb="20">
      <t>クラ</t>
    </rPh>
    <rPh sb="22" eb="28">
      <t>ショウライフ</t>
    </rPh>
    <rPh sb="29" eb="30">
      <t>タカ</t>
    </rPh>
    <rPh sb="31" eb="33">
      <t>ジ</t>
    </rPh>
    <rPh sb="38" eb="42">
      <t>ユウケイコテイ</t>
    </rPh>
    <rPh sb="42" eb="44">
      <t>シサン</t>
    </rPh>
    <rPh sb="44" eb="50">
      <t>ゲンカショ</t>
    </rPh>
    <rPh sb="51" eb="52">
      <t>ヒク</t>
    </rPh>
    <rPh sb="53" eb="55">
      <t>ジ</t>
    </rPh>
    <rPh sb="60" eb="62">
      <t>コンゴ</t>
    </rPh>
    <rPh sb="63" eb="64">
      <t>ヒ</t>
    </rPh>
    <rPh sb="65" eb="66">
      <t>ツヅ</t>
    </rPh>
    <rPh sb="67" eb="69">
      <t>ガンキン</t>
    </rPh>
    <rPh sb="84" eb="87">
      <t>クロジカ</t>
    </rPh>
    <rPh sb="88" eb="90">
      <t>ケンジ</t>
    </rPh>
    <rPh sb="95" eb="101">
      <t>ショウライフ</t>
    </rPh>
    <rPh sb="102" eb="104">
      <t>カイゼン</t>
    </rPh>
    <rPh sb="105" eb="106">
      <t>ハカ</t>
    </rPh>
    <rPh sb="112" eb="116">
      <t>コウキョ</t>
    </rPh>
    <rPh sb="116" eb="117">
      <t>トウ</t>
    </rPh>
    <rPh sb="117" eb="123">
      <t>ソウゴウカ</t>
    </rPh>
    <rPh sb="124" eb="125">
      <t>モト</t>
    </rPh>
    <rPh sb="128" eb="132">
      <t>コウキョ</t>
    </rPh>
    <rPh sb="133" eb="135">
      <t>テキセツ</t>
    </rPh>
    <rPh sb="143" eb="144">
      <t>ト</t>
    </rPh>
    <rPh sb="145" eb="146">
      <t>ク</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</si>
  <si>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</si>
  <si>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</si>
  <si>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</si>
  <si>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</si>
  <si>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</si>
  <si>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</si>
  <si>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いずれの指標も過去の大型プロジェクトに係る市債の償還が影響し、類似団体内平均値よりも高い状況である。
令和4年度においては、市全体として地方債の償還を進め、市債残高の圧縮に務めたことにより地方債残高が減少したことで将来負担比率が令和3年度に比べ11.5ポイント減少した。
また、実質公債費比率については、</t>
    </r>
    <r>
      <rPr>
        <sz val="11"/>
        <color rgb="FFFF0000"/>
        <rFont val="ＭＳ Ｐゴシック"/>
        <family val="3"/>
        <charset val="128"/>
      </rPr>
      <t>類似団体内平均値を上回っているが</t>
    </r>
    <r>
      <rPr>
        <sz val="11"/>
        <color indexed="8"/>
        <rFont val="ＭＳ Ｐゴシック"/>
        <family val="3"/>
      </rPr>
      <t>、早期健全化基準の25.0％を下回っており、健全性は確保されている。
今後も、引き続き元金ベースのプライマリーバランスの黒字化を堅持し、一層の財政健全化に取組んでいく必要がある。</t>
    </r>
    <rPh sb="4" eb="6">
      <t>シヒョウ</t>
    </rPh>
    <rPh sb="7" eb="9">
      <t>カコ</t>
    </rPh>
    <rPh sb="10" eb="12">
      <t>オオガタ</t>
    </rPh>
    <rPh sb="19" eb="20">
      <t>カカ</t>
    </rPh>
    <rPh sb="21" eb="23">
      <t>シサイ</t>
    </rPh>
    <rPh sb="24" eb="26">
      <t>ショウカン</t>
    </rPh>
    <rPh sb="31" eb="35">
      <t>ルイジ</t>
    </rPh>
    <rPh sb="35" eb="36">
      <t>ナイ</t>
    </rPh>
    <rPh sb="36" eb="39">
      <t>ヘイキンチ</t>
    </rPh>
    <rPh sb="42" eb="43">
      <t>タカ</t>
    </rPh>
    <rPh sb="44" eb="49">
      <t>ジョウ</t>
    </rPh>
    <rPh sb="51" eb="53">
      <t>レイワ</t>
    </rPh>
    <rPh sb="54" eb="56">
      <t>ネンド</t>
    </rPh>
    <rPh sb="62" eb="68">
      <t>シゼンタイ</t>
    </rPh>
    <rPh sb="68" eb="71">
      <t>チホウサイ</t>
    </rPh>
    <rPh sb="72" eb="77">
      <t>ショウカン</t>
    </rPh>
    <rPh sb="78" eb="83">
      <t>シサイザ</t>
    </rPh>
    <rPh sb="83" eb="85">
      <t>アッシュク</t>
    </rPh>
    <rPh sb="86" eb="87">
      <t>ツト</t>
    </rPh>
    <rPh sb="94" eb="100">
      <t>チホウサイザ</t>
    </rPh>
    <rPh sb="100" eb="102">
      <t>ゲンショウ</t>
    </rPh>
    <rPh sb="107" eb="111">
      <t>ショウラ</t>
    </rPh>
    <rPh sb="111" eb="113">
      <t>ヒリツ</t>
    </rPh>
    <rPh sb="114" eb="116">
      <t>レイワ</t>
    </rPh>
    <rPh sb="117" eb="119">
      <t>ネンド</t>
    </rPh>
    <rPh sb="120" eb="121">
      <t>クラ</t>
    </rPh>
    <rPh sb="130" eb="132">
      <t>ゲンショウ</t>
    </rPh>
    <rPh sb="203" eb="205">
      <t>コンゴ</t>
    </rPh>
    <rPh sb="207" eb="208">
      <t>ヒ</t>
    </rPh>
    <rPh sb="209" eb="210">
      <t>ツヅ</t>
    </rPh>
    <rPh sb="211" eb="213">
      <t>ガンキン</t>
    </rPh>
    <rPh sb="228" eb="231">
      <t>クロジカ</t>
    </rPh>
    <rPh sb="232" eb="234">
      <t>ケンジ</t>
    </rPh>
    <rPh sb="236" eb="238">
      <t>イッソウ</t>
    </rPh>
    <rPh sb="239" eb="245">
      <t>ザイセイケ</t>
    </rPh>
    <rPh sb="245" eb="247">
      <t>トリク</t>
    </rPh>
    <rPh sb="251" eb="253">
      <t>ヒツヨウ</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</si>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</sst>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sz val="16"/>
      <name val="ＭＳ ゴシック"/>
      <family val="3"/>
    </font>
    <font>
      <b/>
      <sz val="13"/>
      <color indexed="56"/>
      <name val="ＭＳ ゴシック"/>
      <family val="3"/>
    </font>
    <font>
      <b/>
      <sz val="9"/>
      <color indexed="9"/>
      <name val="ＭＳ ゴシック"/>
      <family val="3"/>
    </font>
    <font>
      <sz val="6"/>
      <name val="ＭＳ Ｐゴシック"/>
      <family val="3"/>
    </font>
    <font>
      <sz val="11"/>
      <color indexed="8"/>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1"/>
      <color rgb="FFFF0000"/>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alignment vertical="center"/>
    </xf>
  </cellStyleXfs>
  <cellXfs count="112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1" fillId="3" borderId="0" xfId="1" applyFill="1" applyAlignment="1">
      <alignment vertical="center"/>
    </xf>
    <xf numFmtId="0" fontId="3" fillId="0" borderId="30" xfId="19" applyFont="1" applyBorder="1">
      <alignment vertical="center"/>
    </xf>
    <xf numFmtId="189" fontId="3" fillId="0" borderId="23" xfId="19" applyNumberFormat="1" applyFont="1" applyBorder="1">
      <alignment vertical="center"/>
    </xf>
    <xf numFmtId="0" fontId="3" fillId="0" borderId="35"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78" fontId="3" fillId="0" borderId="42" xfId="19" applyNumberFormat="1" applyFont="1" applyBorder="1">
      <alignment vertical="center"/>
    </xf>
    <xf numFmtId="178" fontId="1" fillId="0" borderId="0" xfId="19" applyNumberFormat="1" applyAlignment="1">
      <alignment horizontal="center"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0" fontId="46" fillId="0" borderId="0" xfId="20" applyFo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184" fontId="3"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3" fillId="0" borderId="0" xfId="19" applyNumberFormat="1" applyFont="1" applyAlignment="1">
      <alignment horizontal="center" vertical="center"/>
    </xf>
    <xf numFmtId="187" fontId="3" fillId="3" borderId="74" xfId="18" applyNumberFormat="1" applyFont="1" applyFill="1" applyBorder="1" applyAlignment="1">
      <alignment horizontal="center" vertical="center" wrapText="1"/>
    </xf>
    <xf numFmtId="184"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0" borderId="0" xfId="18" applyNumberFormat="1" applyFont="1" applyAlignment="1">
      <alignment horizontal="center" vertical="center" wrapText="1"/>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38F71543-65A5-477F-A9BD-85704D0828A8}"/>
    <cellStyle name="標準_【レイアウト】（県）資料３（Ｐ２）　歳出比較分析表" xfId="19" xr:uid="{00000000-0005-0000-0000-00000D000000}"/>
    <cellStyle name="標準_【レイアウト】（市）資料３（Ｐ２）　歳出比較分析表" xfId="18" xr:uid="{00000000-0005-0000-0000-00000E000000}"/>
    <cellStyle name="標準_APAHO251300" xfId="13" xr:uid="{00000000-0005-0000-0000-00000F000000}"/>
    <cellStyle name="標準_APAHO252300" xfId="14" xr:uid="{00000000-0005-0000-0000-000010000000}"/>
    <cellStyle name="標準_Book1" xfId="15" xr:uid="{00000000-0005-0000-0000-000011000000}"/>
    <cellStyle name="標準_O-JJ0722-001-3_決算状況カード(各会計・関係団体)_O-JJ1016-001-3_財政状況資料集(決算状況カード(各会計・関係団体))(Rev2)2" xfId="16" xr:uid="{00000000-0005-0000-0000-000012000000}"/>
    <cellStyle name="標準_O-JJ0722-001-8_連結実質赤字比率に係る赤字・黒字の構成分析" xfId="17"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7BD6-426C-8AE6-B91BE73AE7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36281</c:v>
                </c:pt>
                <c:pt idx="1">
                  <c:v>37566</c:v>
                </c:pt>
                <c:pt idx="2">
                  <c:v>54938</c:v>
                </c:pt>
                <c:pt idx="3">
                  <c:v>33198</c:v>
                </c:pt>
                <c:pt idx="4">
                  <c:v>37343</c:v>
                </c:pt>
              </c:numCache>
            </c:numRef>
          </c:val>
          <c:smooth val="0"/>
          <c:extLst>
            <c:ext xmlns:c16="http://schemas.microsoft.com/office/drawing/2014/chart" uri="{C3380CC4-5D6E-409C-BE32-E72D297353CC}">
              <c16:uniqueId val="{00000001-7BD6-426C-8AE6-B91BE73AE7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3.77</c:v>
                </c:pt>
                <c:pt idx="1">
                  <c:v>3.04</c:v>
                </c:pt>
                <c:pt idx="2">
                  <c:v>3.56</c:v>
                </c:pt>
                <c:pt idx="3">
                  <c:v>5.24</c:v>
                </c:pt>
                <c:pt idx="4">
                  <c:v>4.22</c:v>
                </c:pt>
              </c:numCache>
            </c:numRef>
          </c:val>
          <c:extLst>
            <c:ext xmlns:c16="http://schemas.microsoft.com/office/drawing/2014/chart" uri="{C3380CC4-5D6E-409C-BE32-E72D297353CC}">
              <c16:uniqueId val="{00000000-047F-49EF-9655-F23D966DBC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12.42</c:v>
                </c:pt>
                <c:pt idx="1">
                  <c:v>11.39</c:v>
                </c:pt>
                <c:pt idx="2">
                  <c:v>10.78</c:v>
                </c:pt>
                <c:pt idx="3">
                  <c:v>12.41</c:v>
                </c:pt>
                <c:pt idx="4">
                  <c:v>16.07</c:v>
                </c:pt>
              </c:numCache>
            </c:numRef>
          </c:val>
          <c:extLst>
            <c:ext xmlns:c16="http://schemas.microsoft.com/office/drawing/2014/chart" uri="{C3380CC4-5D6E-409C-BE32-E72D297353CC}">
              <c16:uniqueId val="{00000001-047F-49EF-9655-F23D966DBCF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-0.28999999999999998</c:v>
                </c:pt>
                <c:pt idx="1">
                  <c:v>-4.1100000000000003</c:v>
                </c:pt>
                <c:pt idx="2">
                  <c:v>-1.68</c:v>
                </c:pt>
                <c:pt idx="3">
                  <c:v>2.08</c:v>
                </c:pt>
                <c:pt idx="4">
                  <c:v>-1.04</c:v>
                </c:pt>
              </c:numCache>
            </c:numRef>
          </c:val>
          <c:smooth val="0"/>
          <c:extLst>
            <c:ext xmlns:c16="http://schemas.microsoft.com/office/drawing/2014/chart" uri="{C3380CC4-5D6E-409C-BE32-E72D297353CC}">
              <c16:uniqueId val="{00000002-047F-49EF-9655-F23D966DBC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0.03</c:v>
                </c:pt>
                <c:pt idx="4">
                  <c:v>#N/A</c:v>
                </c:pt>
                <c:pt idx="5">
                  <c:v>0.12</c:v>
                </c:pt>
                <c:pt idx="6">
                  <c:v>#N/A</c:v>
                </c:pt>
                <c:pt idx="7">
                  <c:v>0.04</c:v>
                </c:pt>
                <c:pt idx="8">
                  <c:v>#N/A</c:v>
                </c:pt>
                <c:pt idx="9">
                  <c:v>0.03</c:v>
                </c:pt>
              </c:numCache>
            </c:numRef>
          </c:val>
          <c:extLst>
            <c:ext xmlns:c16="http://schemas.microsoft.com/office/drawing/2014/chart" uri="{C3380CC4-5D6E-409C-BE32-E72D297353CC}">
              <c16:uniqueId val="{00000000-53D8-4157-BEAE-1A89FDCB41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D8-4157-BEAE-1A89FDCB41A5}"/>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2-53D8-4157-BEAE-1A89FDCB41A5}"/>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0.24</c:v>
                </c:pt>
                <c:pt idx="4">
                  <c:v>#N/A</c:v>
                </c:pt>
                <c:pt idx="5">
                  <c:v>0.27</c:v>
                </c:pt>
                <c:pt idx="6">
                  <c:v>#N/A</c:v>
                </c:pt>
                <c:pt idx="7">
                  <c:v>0.28000000000000003</c:v>
                </c:pt>
                <c:pt idx="8">
                  <c:v>#N/A</c:v>
                </c:pt>
                <c:pt idx="9">
                  <c:v>0.32</c:v>
                </c:pt>
              </c:numCache>
            </c:numRef>
          </c:val>
          <c:extLst>
            <c:ext xmlns:c16="http://schemas.microsoft.com/office/drawing/2014/chart" uri="{C3380CC4-5D6E-409C-BE32-E72D297353CC}">
              <c16:uniqueId val="{00000003-53D8-4157-BEAE-1A89FDCB41A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1.33</c:v>
                </c:pt>
                <c:pt idx="2">
                  <c:v>#N/A</c:v>
                </c:pt>
                <c:pt idx="3">
                  <c:v>0.11</c:v>
                </c:pt>
                <c:pt idx="4">
                  <c:v>#N/A</c:v>
                </c:pt>
                <c:pt idx="5">
                  <c:v>0.12</c:v>
                </c:pt>
                <c:pt idx="6">
                  <c:v>#N/A</c:v>
                </c:pt>
                <c:pt idx="7">
                  <c:v>0.78</c:v>
                </c:pt>
                <c:pt idx="8">
                  <c:v>#N/A</c:v>
                </c:pt>
                <c:pt idx="9">
                  <c:v>0.52</c:v>
                </c:pt>
              </c:numCache>
            </c:numRef>
          </c:val>
          <c:extLst>
            <c:ext xmlns:c16="http://schemas.microsoft.com/office/drawing/2014/chart" uri="{C3380CC4-5D6E-409C-BE32-E72D297353CC}">
              <c16:uniqueId val="{00000004-53D8-4157-BEAE-1A89FDCB41A5}"/>
            </c:ext>
          </c:extLst>
        </c:ser>
        <c:ser>
          <c:idx val="5"/>
          <c:order val="5"/>
          <c:tx>
            <c:strRef>
              <c:f>データシート!$A$32</c:f>
              <c:strCache>
                <c:ptCount val="1"/>
                <c:pt idx="0">
                  <c:v>田野病院事業会計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0.26</c:v>
                </c:pt>
                <c:pt idx="4">
                  <c:v>#N/A</c:v>
                </c:pt>
                <c:pt idx="5">
                  <c:v>0.31</c:v>
                </c:pt>
                <c:pt idx="6">
                  <c:v>#N/A</c:v>
                </c:pt>
                <c:pt idx="7">
                  <c:v>0.53</c:v>
                </c:pt>
                <c:pt idx="8">
                  <c:v>#N/A</c:v>
                </c:pt>
                <c:pt idx="9">
                  <c:v>0.6</c:v>
                </c:pt>
              </c:numCache>
            </c:numRef>
          </c:val>
          <c:extLst>
            <c:ext xmlns:c16="http://schemas.microsoft.com/office/drawing/2014/chart" uri="{C3380CC4-5D6E-409C-BE32-E72D297353CC}">
              <c16:uniqueId val="{00000005-53D8-4157-BEAE-1A89FDCB41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0.53</c:v>
                </c:pt>
                <c:pt idx="2">
                  <c:v>#N/A</c:v>
                </c:pt>
                <c:pt idx="3">
                  <c:v>0.36</c:v>
                </c:pt>
                <c:pt idx="4">
                  <c:v>#N/A</c:v>
                </c:pt>
                <c:pt idx="5">
                  <c:v>0.72</c:v>
                </c:pt>
                <c:pt idx="6">
                  <c:v>#N/A</c:v>
                </c:pt>
                <c:pt idx="7">
                  <c:v>2.21</c:v>
                </c:pt>
                <c:pt idx="8">
                  <c:v>#N/A</c:v>
                </c:pt>
                <c:pt idx="9">
                  <c:v>1.8</c:v>
                </c:pt>
              </c:numCache>
            </c:numRef>
          </c:val>
          <c:extLst>
            <c:ext xmlns:c16="http://schemas.microsoft.com/office/drawing/2014/chart" uri="{C3380CC4-5D6E-409C-BE32-E72D297353CC}">
              <c16:uniqueId val="{00000006-53D8-4157-BEAE-1A89FDCB41A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3.12</c:v>
                </c:pt>
                <c:pt idx="2">
                  <c:v>#N/A</c:v>
                </c:pt>
                <c:pt idx="3">
                  <c:v>3.37</c:v>
                </c:pt>
                <c:pt idx="4">
                  <c:v>#N/A</c:v>
                </c:pt>
                <c:pt idx="5">
                  <c:v>3.4</c:v>
                </c:pt>
                <c:pt idx="6">
                  <c:v>#N/A</c:v>
                </c:pt>
                <c:pt idx="7">
                  <c:v>3.13</c:v>
                </c:pt>
                <c:pt idx="8">
                  <c:v>#N/A</c:v>
                </c:pt>
                <c:pt idx="9">
                  <c:v>3.11</c:v>
                </c:pt>
              </c:numCache>
            </c:numRef>
          </c:val>
          <c:extLst>
            <c:ext xmlns:c16="http://schemas.microsoft.com/office/drawing/2014/chart" uri="{C3380CC4-5D6E-409C-BE32-E72D297353CC}">
              <c16:uniqueId val="{00000007-53D8-4157-BEAE-1A89FDCB41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3.76</c:v>
                </c:pt>
                <c:pt idx="2">
                  <c:v>#N/A</c:v>
                </c:pt>
                <c:pt idx="3">
                  <c:v>3.03</c:v>
                </c:pt>
                <c:pt idx="4">
                  <c:v>#N/A</c:v>
                </c:pt>
                <c:pt idx="5">
                  <c:v>3.45</c:v>
                </c:pt>
                <c:pt idx="6">
                  <c:v>#N/A</c:v>
                </c:pt>
                <c:pt idx="7">
                  <c:v>5.2</c:v>
                </c:pt>
                <c:pt idx="8">
                  <c:v>#N/A</c:v>
                </c:pt>
                <c:pt idx="9">
                  <c:v>4.2</c:v>
                </c:pt>
              </c:numCache>
            </c:numRef>
          </c:val>
          <c:extLst>
            <c:ext xmlns:c16="http://schemas.microsoft.com/office/drawing/2014/chart" uri="{C3380CC4-5D6E-409C-BE32-E72D297353CC}">
              <c16:uniqueId val="{00000008-53D8-4157-BEAE-1A89FDCB41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8.27</c:v>
                </c:pt>
                <c:pt idx="2">
                  <c:v>#N/A</c:v>
                </c:pt>
                <c:pt idx="3">
                  <c:v>7.79</c:v>
                </c:pt>
                <c:pt idx="4">
                  <c:v>#N/A</c:v>
                </c:pt>
                <c:pt idx="5">
                  <c:v>7.08</c:v>
                </c:pt>
                <c:pt idx="6">
                  <c:v>#N/A</c:v>
                </c:pt>
                <c:pt idx="7">
                  <c:v>6.28</c:v>
                </c:pt>
                <c:pt idx="8">
                  <c:v>#N/A</c:v>
                </c:pt>
                <c:pt idx="9">
                  <c:v>6.71</c:v>
                </c:pt>
              </c:numCache>
            </c:numRef>
          </c:val>
          <c:extLst>
            <c:ext xmlns:c16="http://schemas.microsoft.com/office/drawing/2014/chart" uri="{C3380CC4-5D6E-409C-BE32-E72D297353CC}">
              <c16:uniqueId val="{00000009-53D8-4157-BEAE-1A89FDCB41A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16960</c:v>
                </c:pt>
                <c:pt idx="5">
                  <c:v>15997</c:v>
                </c:pt>
                <c:pt idx="8">
                  <c:v>15247</c:v>
                </c:pt>
                <c:pt idx="11">
                  <c:v>14771</c:v>
                </c:pt>
                <c:pt idx="14">
                  <c:v>14557</c:v>
                </c:pt>
              </c:numCache>
            </c:numRef>
          </c:val>
          <c:extLst>
            <c:ext xmlns:c16="http://schemas.microsoft.com/office/drawing/2014/chart" uri="{C3380CC4-5D6E-409C-BE32-E72D297353CC}">
              <c16:uniqueId val="{00000000-97BE-47C9-949E-23DEE7F33B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97BE-47C9-949E-23DEE7F33B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45</c:v>
                </c:pt>
                <c:pt idx="3">
                  <c:v>3</c:v>
                </c:pt>
                <c:pt idx="6">
                  <c:v>7</c:v>
                </c:pt>
                <c:pt idx="9">
                  <c:v>8</c:v>
                </c:pt>
                <c:pt idx="12">
                  <c:v>7</c:v>
                </c:pt>
              </c:numCache>
            </c:numRef>
          </c:val>
          <c:extLst>
            <c:ext xmlns:c16="http://schemas.microsoft.com/office/drawing/2014/chart" uri="{C3380CC4-5D6E-409C-BE32-E72D297353CC}">
              <c16:uniqueId val="{00000002-97BE-47C9-949E-23DEE7F33B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BE-47C9-949E-23DEE7F33B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3273</c:v>
                </c:pt>
                <c:pt idx="3">
                  <c:v>3122</c:v>
                </c:pt>
                <c:pt idx="6">
                  <c:v>2980</c:v>
                </c:pt>
                <c:pt idx="9">
                  <c:v>2796</c:v>
                </c:pt>
                <c:pt idx="12">
                  <c:v>3115</c:v>
                </c:pt>
              </c:numCache>
            </c:numRef>
          </c:val>
          <c:extLst>
            <c:ext xmlns:c16="http://schemas.microsoft.com/office/drawing/2014/chart" uri="{C3380CC4-5D6E-409C-BE32-E72D297353CC}">
              <c16:uniqueId val="{00000004-97BE-47C9-949E-23DEE7F33B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227</c:v>
                </c:pt>
                <c:pt idx="3">
                  <c:v>143</c:v>
                </c:pt>
                <c:pt idx="6">
                  <c:v>61</c:v>
                </c:pt>
                <c:pt idx="9">
                  <c:v>0</c:v>
                </c:pt>
                <c:pt idx="12">
                  <c:v>0</c:v>
                </c:pt>
              </c:numCache>
            </c:numRef>
          </c:val>
          <c:extLst>
            <c:ext xmlns:c16="http://schemas.microsoft.com/office/drawing/2014/chart" uri="{C3380CC4-5D6E-409C-BE32-E72D297353CC}">
              <c16:uniqueId val="{00000005-97BE-47C9-949E-23DEE7F33B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BE-47C9-949E-23DEE7F33B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18989</c:v>
                </c:pt>
                <c:pt idx="3">
                  <c:v>18029</c:v>
                </c:pt>
                <c:pt idx="6">
                  <c:v>16809</c:v>
                </c:pt>
                <c:pt idx="9">
                  <c:v>17628</c:v>
                </c:pt>
                <c:pt idx="12">
                  <c:v>17477</c:v>
                </c:pt>
              </c:numCache>
            </c:numRef>
          </c:val>
          <c:extLst>
            <c:ext xmlns:c16="http://schemas.microsoft.com/office/drawing/2014/chart" uri="{C3380CC4-5D6E-409C-BE32-E72D297353CC}">
              <c16:uniqueId val="{00000007-97BE-47C9-949E-23DEE7F33B3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5574</c:v>
                </c:pt>
                <c:pt idx="2">
                  <c:v>#N/A</c:v>
                </c:pt>
                <c:pt idx="3">
                  <c:v>#N/A</c:v>
                </c:pt>
                <c:pt idx="4">
                  <c:v>5300</c:v>
                </c:pt>
                <c:pt idx="5">
                  <c:v>#N/A</c:v>
                </c:pt>
                <c:pt idx="6">
                  <c:v>#N/A</c:v>
                </c:pt>
                <c:pt idx="7">
                  <c:v>4611</c:v>
                </c:pt>
                <c:pt idx="8">
                  <c:v>#N/A</c:v>
                </c:pt>
                <c:pt idx="9">
                  <c:v>#N/A</c:v>
                </c:pt>
                <c:pt idx="10">
                  <c:v>5662</c:v>
                </c:pt>
                <c:pt idx="11">
                  <c:v>#N/A</c:v>
                </c:pt>
                <c:pt idx="12">
                  <c:v>#N/A</c:v>
                </c:pt>
                <c:pt idx="13">
                  <c:v>6042</c:v>
                </c:pt>
                <c:pt idx="14">
                  <c:v>#N/A</c:v>
                </c:pt>
              </c:numCache>
            </c:numRef>
          </c:val>
          <c:smooth val="0"/>
          <c:extLst>
            <c:ext xmlns:c16="http://schemas.microsoft.com/office/drawing/2014/chart" uri="{C3380CC4-5D6E-409C-BE32-E72D297353CC}">
              <c16:uniqueId val="{00000008-97BE-47C9-949E-23DEE7F33B3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144689</c:v>
                </c:pt>
                <c:pt idx="5">
                  <c:v>140718</c:v>
                </c:pt>
                <c:pt idx="8">
                  <c:v>137792</c:v>
                </c:pt>
                <c:pt idx="11">
                  <c:v>134097</c:v>
                </c:pt>
                <c:pt idx="14">
                  <c:v>128839</c:v>
                </c:pt>
              </c:numCache>
            </c:numRef>
          </c:val>
          <c:extLst>
            <c:ext xmlns:c16="http://schemas.microsoft.com/office/drawing/2014/chart" uri="{C3380CC4-5D6E-409C-BE32-E72D297353CC}">
              <c16:uniqueId val="{00000000-2B37-46B2-912F-38CC66DA24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24263</c:v>
                </c:pt>
                <c:pt idx="5">
                  <c:v>24531</c:v>
                </c:pt>
                <c:pt idx="8">
                  <c:v>24853</c:v>
                </c:pt>
                <c:pt idx="11">
                  <c:v>24900</c:v>
                </c:pt>
                <c:pt idx="14">
                  <c:v>24452</c:v>
                </c:pt>
              </c:numCache>
            </c:numRef>
          </c:val>
          <c:extLst>
            <c:ext xmlns:c16="http://schemas.microsoft.com/office/drawing/2014/chart" uri="{C3380CC4-5D6E-409C-BE32-E72D297353CC}">
              <c16:uniqueId val="{00000001-2B37-46B2-912F-38CC66DA24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31520</c:v>
                </c:pt>
                <c:pt idx="5">
                  <c:v>35090</c:v>
                </c:pt>
                <c:pt idx="8">
                  <c:v>32631</c:v>
                </c:pt>
                <c:pt idx="11">
                  <c:v>33255</c:v>
                </c:pt>
                <c:pt idx="14">
                  <c:v>39561</c:v>
                </c:pt>
              </c:numCache>
            </c:numRef>
          </c:val>
          <c:extLst>
            <c:ext xmlns:c16="http://schemas.microsoft.com/office/drawing/2014/chart" uri="{C3380CC4-5D6E-409C-BE32-E72D297353CC}">
              <c16:uniqueId val="{00000002-2B37-46B2-912F-38CC66DA24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37-46B2-912F-38CC66DA24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37-46B2-912F-38CC66DA24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37-46B2-912F-38CC66DA24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15189</c:v>
                </c:pt>
                <c:pt idx="3">
                  <c:v>14797</c:v>
                </c:pt>
                <c:pt idx="6">
                  <c:v>14692</c:v>
                </c:pt>
                <c:pt idx="9">
                  <c:v>14826</c:v>
                </c:pt>
                <c:pt idx="12">
                  <c:v>14774</c:v>
                </c:pt>
              </c:numCache>
            </c:numRef>
          </c:val>
          <c:extLst>
            <c:ext xmlns:c16="http://schemas.microsoft.com/office/drawing/2014/chart" uri="{C3380CC4-5D6E-409C-BE32-E72D297353CC}">
              <c16:uniqueId val="{00000006-2B37-46B2-912F-38CC66DA24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B37-46B2-912F-38CC66DA24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38797</c:v>
                </c:pt>
                <c:pt idx="3">
                  <c:v>37626</c:v>
                </c:pt>
                <c:pt idx="6">
                  <c:v>36845</c:v>
                </c:pt>
                <c:pt idx="9">
                  <c:v>34446</c:v>
                </c:pt>
                <c:pt idx="12">
                  <c:v>30523</c:v>
                </c:pt>
              </c:numCache>
            </c:numRef>
          </c:val>
          <c:extLst>
            <c:ext xmlns:c16="http://schemas.microsoft.com/office/drawing/2014/chart" uri="{C3380CC4-5D6E-409C-BE32-E72D297353CC}">
              <c16:uniqueId val="{00000008-2B37-46B2-912F-38CC66DA24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37-46B2-912F-38CC66DA24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182439</c:v>
                </c:pt>
                <c:pt idx="3">
                  <c:v>178314</c:v>
                </c:pt>
                <c:pt idx="6">
                  <c:v>179526</c:v>
                </c:pt>
                <c:pt idx="9">
                  <c:v>176670</c:v>
                </c:pt>
                <c:pt idx="12">
                  <c:v>171514</c:v>
                </c:pt>
              </c:numCache>
            </c:numRef>
          </c:val>
          <c:extLst>
            <c:ext xmlns:c16="http://schemas.microsoft.com/office/drawing/2014/chart" uri="{C3380CC4-5D6E-409C-BE32-E72D297353CC}">
              <c16:uniqueId val="{0000000A-2B37-46B2-912F-38CC66DA240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35952</c:v>
                </c:pt>
                <c:pt idx="2">
                  <c:v>#N/A</c:v>
                </c:pt>
                <c:pt idx="3">
                  <c:v>#N/A</c:v>
                </c:pt>
                <c:pt idx="4">
                  <c:v>30397</c:v>
                </c:pt>
                <c:pt idx="5">
                  <c:v>#N/A</c:v>
                </c:pt>
                <c:pt idx="6">
                  <c:v>#N/A</c:v>
                </c:pt>
                <c:pt idx="7">
                  <c:v>35788</c:v>
                </c:pt>
                <c:pt idx="8">
                  <c:v>#N/A</c:v>
                </c:pt>
                <c:pt idx="9">
                  <c:v>#N/A</c:v>
                </c:pt>
                <c:pt idx="10">
                  <c:v>33690</c:v>
                </c:pt>
                <c:pt idx="11">
                  <c:v>#N/A</c:v>
                </c:pt>
                <c:pt idx="12">
                  <c:v>#N/A</c:v>
                </c:pt>
                <c:pt idx="13">
                  <c:v>23961</c:v>
                </c:pt>
                <c:pt idx="14">
                  <c:v>#N/A</c:v>
                </c:pt>
              </c:numCache>
            </c:numRef>
          </c:val>
          <c:smooth val="0"/>
          <c:extLst>
            <c:ext xmlns:c16="http://schemas.microsoft.com/office/drawing/2014/chart" uri="{C3380CC4-5D6E-409C-BE32-E72D297353CC}">
              <c16:uniqueId val="{0000000B-2B37-46B2-912F-38CC66DA240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9602</c:v>
                </c:pt>
                <c:pt idx="1">
                  <c:v>11541</c:v>
                </c:pt>
                <c:pt idx="2">
                  <c:v>14703</c:v>
                </c:pt>
              </c:numCache>
            </c:numRef>
          </c:val>
          <c:extLst>
            <c:ext xmlns:c16="http://schemas.microsoft.com/office/drawing/2014/chart" uri="{C3380CC4-5D6E-409C-BE32-E72D297353CC}">
              <c16:uniqueId val="{00000000-C447-4C90-B79C-AF3298AC1E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6645</c:v>
                </c:pt>
                <c:pt idx="1">
                  <c:v>8096</c:v>
                </c:pt>
                <c:pt idx="2">
                  <c:v>7607</c:v>
                </c:pt>
              </c:numCache>
            </c:numRef>
          </c:val>
          <c:extLst>
            <c:ext xmlns:c16="http://schemas.microsoft.com/office/drawing/2014/chart" uri="{C3380CC4-5D6E-409C-BE32-E72D297353CC}">
              <c16:uniqueId val="{00000001-C447-4C90-B79C-AF3298AC1E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11974</c:v>
                </c:pt>
                <c:pt idx="1">
                  <c:v>14674</c:v>
                </c:pt>
                <c:pt idx="2">
                  <c:v>16374</c:v>
                </c:pt>
              </c:numCache>
            </c:numRef>
          </c:val>
          <c:extLst>
            <c:ext xmlns:c16="http://schemas.microsoft.com/office/drawing/2014/chart" uri="{C3380CC4-5D6E-409C-BE32-E72D297353CC}">
              <c16:uniqueId val="{00000002-C447-4C90-B79C-AF3298AC1EB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777-4070-BF67-79CABA3BC068}"/>
              </c:ext>
            </c:extLst>
          </c:dPt>
          <c:dPt>
            <c:idx val="1"/>
            <c:bubble3D val="0"/>
            <c:extLst>
              <c:ext xmlns:c16="http://schemas.microsoft.com/office/drawing/2014/chart" uri="{C3380CC4-5D6E-409C-BE32-E72D297353CC}">
                <c16:uniqueId val="{00000001-A777-4070-BF67-79CABA3BC068}"/>
              </c:ext>
            </c:extLst>
          </c:dPt>
          <c:dPt>
            <c:idx val="2"/>
            <c:bubble3D val="0"/>
            <c:extLst>
              <c:ext xmlns:c16="http://schemas.microsoft.com/office/drawing/2014/chart" uri="{C3380CC4-5D6E-409C-BE32-E72D297353CC}">
                <c16:uniqueId val="{00000002-A777-4070-BF67-79CABA3BC068}"/>
              </c:ext>
            </c:extLst>
          </c:dPt>
          <c:dPt>
            <c:idx val="3"/>
            <c:bubble3D val="0"/>
            <c:extLst>
              <c:ext xmlns:c16="http://schemas.microsoft.com/office/drawing/2014/chart" uri="{C3380CC4-5D6E-409C-BE32-E72D297353CC}">
                <c16:uniqueId val="{00000003-A777-4070-BF67-79CABA3BC068}"/>
              </c:ext>
            </c:extLst>
          </c:dPt>
          <c:dPt>
            <c:idx val="4"/>
            <c:bubble3D val="0"/>
            <c:extLst>
              <c:ext xmlns:c16="http://schemas.microsoft.com/office/drawing/2014/chart" uri="{C3380CC4-5D6E-409C-BE32-E72D297353CC}">
                <c16:uniqueId val="{00000004-A777-4070-BF67-79CABA3BC068}"/>
              </c:ext>
            </c:extLst>
          </c:dPt>
          <c:dPt>
            <c:idx val="8"/>
            <c:bubble3D val="0"/>
            <c:extLst>
              <c:ext xmlns:c16="http://schemas.microsoft.com/office/drawing/2014/chart" uri="{C3380CC4-5D6E-409C-BE32-E72D297353CC}">
                <c16:uniqueId val="{00000005-A777-4070-BF67-79CABA3BC068}"/>
              </c:ext>
            </c:extLst>
          </c:dPt>
          <c:dPt>
            <c:idx val="16"/>
            <c:bubble3D val="0"/>
            <c:extLst>
              <c:ext xmlns:c16="http://schemas.microsoft.com/office/drawing/2014/chart" uri="{C3380CC4-5D6E-409C-BE32-E72D297353CC}">
                <c16:uniqueId val="{00000006-A777-4070-BF67-79CABA3BC068}"/>
              </c:ext>
            </c:extLst>
          </c:dPt>
          <c:dPt>
            <c:idx val="24"/>
            <c:bubble3D val="0"/>
            <c:extLst>
              <c:ext xmlns:c16="http://schemas.microsoft.com/office/drawing/2014/chart" uri="{C3380CC4-5D6E-409C-BE32-E72D297353CC}">
                <c16:uniqueId val="{00000007-A777-4070-BF67-79CABA3BC068}"/>
              </c:ext>
            </c:extLst>
          </c:dPt>
          <c:dPt>
            <c:idx val="32"/>
            <c:bubble3D val="0"/>
            <c:extLst>
              <c:ext xmlns:c16="http://schemas.microsoft.com/office/drawing/2014/chart" uri="{C3380CC4-5D6E-409C-BE32-E72D297353CC}">
                <c16:uniqueId val="{00000008-A777-4070-BF67-79CABA3BC068}"/>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777-4070-BF67-79CABA3BC06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777-4070-BF67-79CABA3BC06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777-4070-BF67-79CABA3BC06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777-4070-BF67-79CABA3BC06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777-4070-BF67-79CABA3BC068}"/>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777-4070-BF67-79CABA3BC068}"/>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777-4070-BF67-79CABA3BC06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777-4070-BF67-79CABA3BC068}"/>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777-4070-BF67-79CABA3BC06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61.4</c:v>
                </c:pt>
                <c:pt idx="16">
                  <c:v>62.6</c:v>
                </c:pt>
                <c:pt idx="24">
                  <c:v>62.5</c:v>
                </c:pt>
                <c:pt idx="32">
                  <c:v>63.8</c:v>
                </c:pt>
              </c:numCache>
            </c:numRef>
          </c:xVal>
          <c:yVal>
            <c:numRef>
              <c:f>公会計指標分析・財政指標組合せ分析表!$BP$51:$DC$51</c:f>
              <c:numCache>
                <c:formatCode>#,##0.0;"▲ "#,##0.0</c:formatCode>
                <c:ptCount val="40"/>
                <c:pt idx="0">
                  <c:v>47.9</c:v>
                </c:pt>
                <c:pt idx="8">
                  <c:v>40.299999999999997</c:v>
                </c:pt>
                <c:pt idx="16">
                  <c:v>46.7</c:v>
                </c:pt>
                <c:pt idx="24">
                  <c:v>41.6</c:v>
                </c:pt>
                <c:pt idx="32">
                  <c:v>30.1</c:v>
                </c:pt>
              </c:numCache>
            </c:numRef>
          </c:yVal>
          <c:smooth val="0"/>
          <c:extLst>
            <c:ext xmlns:c16="http://schemas.microsoft.com/office/drawing/2014/chart" uri="{C3380CC4-5D6E-409C-BE32-E72D297353CC}">
              <c16:uniqueId val="{00000009-A777-4070-BF67-79CABA3BC0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777-4070-BF67-79CABA3BC068}"/>
              </c:ext>
            </c:extLst>
          </c:dPt>
          <c:dPt>
            <c:idx val="1"/>
            <c:bubble3D val="0"/>
            <c:extLst>
              <c:ext xmlns:c16="http://schemas.microsoft.com/office/drawing/2014/chart" uri="{C3380CC4-5D6E-409C-BE32-E72D297353CC}">
                <c16:uniqueId val="{0000000B-A777-4070-BF67-79CABA3BC068}"/>
              </c:ext>
            </c:extLst>
          </c:dPt>
          <c:dPt>
            <c:idx val="2"/>
            <c:bubble3D val="0"/>
            <c:extLst>
              <c:ext xmlns:c16="http://schemas.microsoft.com/office/drawing/2014/chart" uri="{C3380CC4-5D6E-409C-BE32-E72D297353CC}">
                <c16:uniqueId val="{0000000C-A777-4070-BF67-79CABA3BC068}"/>
              </c:ext>
            </c:extLst>
          </c:dPt>
          <c:dPt>
            <c:idx val="3"/>
            <c:bubble3D val="0"/>
            <c:extLst>
              <c:ext xmlns:c16="http://schemas.microsoft.com/office/drawing/2014/chart" uri="{C3380CC4-5D6E-409C-BE32-E72D297353CC}">
                <c16:uniqueId val="{0000000D-A777-4070-BF67-79CABA3BC068}"/>
              </c:ext>
            </c:extLst>
          </c:dPt>
          <c:dPt>
            <c:idx val="4"/>
            <c:bubble3D val="0"/>
            <c:extLst>
              <c:ext xmlns:c16="http://schemas.microsoft.com/office/drawing/2014/chart" uri="{C3380CC4-5D6E-409C-BE32-E72D297353CC}">
                <c16:uniqueId val="{0000000E-A777-4070-BF67-79CABA3BC068}"/>
              </c:ext>
            </c:extLst>
          </c:dPt>
          <c:dPt>
            <c:idx val="8"/>
            <c:bubble3D val="0"/>
            <c:extLst>
              <c:ext xmlns:c16="http://schemas.microsoft.com/office/drawing/2014/chart" uri="{C3380CC4-5D6E-409C-BE32-E72D297353CC}">
                <c16:uniqueId val="{0000000F-A777-4070-BF67-79CABA3BC068}"/>
              </c:ext>
            </c:extLst>
          </c:dPt>
          <c:dPt>
            <c:idx val="16"/>
            <c:bubble3D val="0"/>
            <c:extLst>
              <c:ext xmlns:c16="http://schemas.microsoft.com/office/drawing/2014/chart" uri="{C3380CC4-5D6E-409C-BE32-E72D297353CC}">
                <c16:uniqueId val="{00000010-A777-4070-BF67-79CABA3BC068}"/>
              </c:ext>
            </c:extLst>
          </c:dPt>
          <c:dPt>
            <c:idx val="24"/>
            <c:bubble3D val="0"/>
            <c:extLst>
              <c:ext xmlns:c16="http://schemas.microsoft.com/office/drawing/2014/chart" uri="{C3380CC4-5D6E-409C-BE32-E72D297353CC}">
                <c16:uniqueId val="{00000011-A777-4070-BF67-79CABA3BC068}"/>
              </c:ext>
            </c:extLst>
          </c:dPt>
          <c:dPt>
            <c:idx val="32"/>
            <c:bubble3D val="0"/>
            <c:extLst>
              <c:ext xmlns:c16="http://schemas.microsoft.com/office/drawing/2014/chart" uri="{C3380CC4-5D6E-409C-BE32-E72D297353CC}">
                <c16:uniqueId val="{00000012-A777-4070-BF67-79CABA3BC06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777-4070-BF67-79CABA3BC068}"/>
                </c:ext>
              </c:extLst>
            </c:dLbl>
            <c:dLbl>
              <c:idx val="1"/>
              <c:delete val="1"/>
              <c:extLst>
                <c:ext xmlns:c15="http://schemas.microsoft.com/office/drawing/2012/chart" uri="{CE6537A1-D6FC-4f65-9D91-7224C49458BB}"/>
                <c:ext xmlns:c16="http://schemas.microsoft.com/office/drawing/2014/chart" uri="{C3380CC4-5D6E-409C-BE32-E72D297353CC}">
                  <c16:uniqueId val="{0000000B-A777-4070-BF67-79CABA3BC068}"/>
                </c:ext>
              </c:extLst>
            </c:dLbl>
            <c:dLbl>
              <c:idx val="2"/>
              <c:delete val="1"/>
              <c:extLst>
                <c:ext xmlns:c15="http://schemas.microsoft.com/office/drawing/2012/chart" uri="{CE6537A1-D6FC-4f65-9D91-7224C49458BB}"/>
                <c:ext xmlns:c16="http://schemas.microsoft.com/office/drawing/2014/chart" uri="{C3380CC4-5D6E-409C-BE32-E72D297353CC}">
                  <c16:uniqueId val="{0000000C-A777-4070-BF67-79CABA3BC068}"/>
                </c:ext>
              </c:extLst>
            </c:dLbl>
            <c:dLbl>
              <c:idx val="3"/>
              <c:delete val="1"/>
              <c:extLst>
                <c:ext xmlns:c15="http://schemas.microsoft.com/office/drawing/2012/chart" uri="{CE6537A1-D6FC-4f65-9D91-7224C49458BB}"/>
                <c:ext xmlns:c16="http://schemas.microsoft.com/office/drawing/2014/chart" uri="{C3380CC4-5D6E-409C-BE32-E72D297353CC}">
                  <c16:uniqueId val="{0000000D-A777-4070-BF67-79CABA3BC068}"/>
                </c:ext>
              </c:extLst>
            </c:dLbl>
            <c:dLbl>
              <c:idx val="4"/>
              <c:delete val="1"/>
              <c:extLst>
                <c:ext xmlns:c15="http://schemas.microsoft.com/office/drawing/2012/chart" uri="{CE6537A1-D6FC-4f65-9D91-7224C49458BB}"/>
                <c:ext xmlns:c16="http://schemas.microsoft.com/office/drawing/2014/chart" uri="{C3380CC4-5D6E-409C-BE32-E72D297353CC}">
                  <c16:uniqueId val="{0000000E-A777-4070-BF67-79CABA3BC068}"/>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777-4070-BF67-79CABA3BC068}"/>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777-4070-BF67-79CABA3BC068}"/>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777-4070-BF67-79CABA3BC068}"/>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777-4070-BF67-79CABA3BC06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A777-4070-BF67-79CABA3BC068}"/>
            </c:ext>
          </c:extLst>
        </c:ser>
        <c:dLbls>
          <c:showLegendKey val="0"/>
          <c:showVal val="1"/>
          <c:showCatName val="0"/>
          <c:showSerName val="0"/>
          <c:showPercent val="0"/>
          <c:showBubbleSize val="0"/>
        </c:dLbls>
        <c:axId val="3"/>
        <c:axId val="2"/>
      </c:scatterChart>
      <c:valAx>
        <c:axId val="3"/>
        <c:scaling>
          <c:orientation val="maxMin"/>
          <c:max val="66"/>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2"/>
              <c:y val="0.250881191790084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635-4A44-B6A1-954C6E361BE9}"/>
              </c:ext>
            </c:extLst>
          </c:dPt>
          <c:dPt>
            <c:idx val="1"/>
            <c:bubble3D val="0"/>
            <c:extLst>
              <c:ext xmlns:c16="http://schemas.microsoft.com/office/drawing/2014/chart" uri="{C3380CC4-5D6E-409C-BE32-E72D297353CC}">
                <c16:uniqueId val="{00000001-7635-4A44-B6A1-954C6E361BE9}"/>
              </c:ext>
            </c:extLst>
          </c:dPt>
          <c:dPt>
            <c:idx val="2"/>
            <c:bubble3D val="0"/>
            <c:extLst>
              <c:ext xmlns:c16="http://schemas.microsoft.com/office/drawing/2014/chart" uri="{C3380CC4-5D6E-409C-BE32-E72D297353CC}">
                <c16:uniqueId val="{00000002-7635-4A44-B6A1-954C6E361BE9}"/>
              </c:ext>
            </c:extLst>
          </c:dPt>
          <c:dPt>
            <c:idx val="3"/>
            <c:bubble3D val="0"/>
            <c:extLst>
              <c:ext xmlns:c16="http://schemas.microsoft.com/office/drawing/2014/chart" uri="{C3380CC4-5D6E-409C-BE32-E72D297353CC}">
                <c16:uniqueId val="{00000003-7635-4A44-B6A1-954C6E361BE9}"/>
              </c:ext>
            </c:extLst>
          </c:dPt>
          <c:dPt>
            <c:idx val="4"/>
            <c:bubble3D val="0"/>
            <c:extLst>
              <c:ext xmlns:c16="http://schemas.microsoft.com/office/drawing/2014/chart" uri="{C3380CC4-5D6E-409C-BE32-E72D297353CC}">
                <c16:uniqueId val="{00000004-7635-4A44-B6A1-954C6E361BE9}"/>
              </c:ext>
            </c:extLst>
          </c:dPt>
          <c:dPt>
            <c:idx val="8"/>
            <c:bubble3D val="0"/>
            <c:extLst>
              <c:ext xmlns:c16="http://schemas.microsoft.com/office/drawing/2014/chart" uri="{C3380CC4-5D6E-409C-BE32-E72D297353CC}">
                <c16:uniqueId val="{00000005-7635-4A44-B6A1-954C6E361BE9}"/>
              </c:ext>
            </c:extLst>
          </c:dPt>
          <c:dPt>
            <c:idx val="16"/>
            <c:bubble3D val="0"/>
            <c:extLst>
              <c:ext xmlns:c16="http://schemas.microsoft.com/office/drawing/2014/chart" uri="{C3380CC4-5D6E-409C-BE32-E72D297353CC}">
                <c16:uniqueId val="{00000006-7635-4A44-B6A1-954C6E361BE9}"/>
              </c:ext>
            </c:extLst>
          </c:dPt>
          <c:dPt>
            <c:idx val="24"/>
            <c:bubble3D val="0"/>
            <c:extLst>
              <c:ext xmlns:c16="http://schemas.microsoft.com/office/drawing/2014/chart" uri="{C3380CC4-5D6E-409C-BE32-E72D297353CC}">
                <c16:uniqueId val="{00000007-7635-4A44-B6A1-954C6E361BE9}"/>
              </c:ext>
            </c:extLst>
          </c:dPt>
          <c:dPt>
            <c:idx val="32"/>
            <c:bubble3D val="0"/>
            <c:extLst>
              <c:ext xmlns:c16="http://schemas.microsoft.com/office/drawing/2014/chart" uri="{C3380CC4-5D6E-409C-BE32-E72D297353CC}">
                <c16:uniqueId val="{00000008-7635-4A44-B6A1-954C6E361BE9}"/>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635-4A44-B6A1-954C6E361BE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35-4A44-B6A1-954C6E361BE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35-4A44-B6A1-954C6E361BE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35-4A44-B6A1-954C6E361BE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35-4A44-B6A1-954C6E361BE9}"/>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635-4A44-B6A1-954C6E361BE9}"/>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635-4A44-B6A1-954C6E361BE9}"/>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635-4A44-B6A1-954C6E361BE9}"/>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635-4A44-B6A1-954C6E361BE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6.8</c:v>
                </c:pt>
                <c:pt idx="16">
                  <c:v>6.8</c:v>
                </c:pt>
                <c:pt idx="24">
                  <c:v>6.6</c:v>
                </c:pt>
                <c:pt idx="32">
                  <c:v>6.8</c:v>
                </c:pt>
              </c:numCache>
            </c:numRef>
          </c:xVal>
          <c:yVal>
            <c:numRef>
              <c:f>公会計指標分析・財政指標組合せ分析表!$BP$73:$DC$73</c:f>
              <c:numCache>
                <c:formatCode>#,##0.0;"▲ "#,##0.0</c:formatCode>
                <c:ptCount val="40"/>
                <c:pt idx="0">
                  <c:v>47.9</c:v>
                </c:pt>
                <c:pt idx="8">
                  <c:v>40.299999999999997</c:v>
                </c:pt>
                <c:pt idx="16">
                  <c:v>46.7</c:v>
                </c:pt>
                <c:pt idx="24">
                  <c:v>41.6</c:v>
                </c:pt>
                <c:pt idx="32">
                  <c:v>30.1</c:v>
                </c:pt>
              </c:numCache>
            </c:numRef>
          </c:yVal>
          <c:smooth val="0"/>
          <c:extLst>
            <c:ext xmlns:c16="http://schemas.microsoft.com/office/drawing/2014/chart" uri="{C3380CC4-5D6E-409C-BE32-E72D297353CC}">
              <c16:uniqueId val="{00000009-7635-4A44-B6A1-954C6E361B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635-4A44-B6A1-954C6E361BE9}"/>
              </c:ext>
            </c:extLst>
          </c:dPt>
          <c:dPt>
            <c:idx val="1"/>
            <c:bubble3D val="0"/>
            <c:extLst>
              <c:ext xmlns:c16="http://schemas.microsoft.com/office/drawing/2014/chart" uri="{C3380CC4-5D6E-409C-BE32-E72D297353CC}">
                <c16:uniqueId val="{0000000B-7635-4A44-B6A1-954C6E361BE9}"/>
              </c:ext>
            </c:extLst>
          </c:dPt>
          <c:dPt>
            <c:idx val="2"/>
            <c:bubble3D val="0"/>
            <c:extLst>
              <c:ext xmlns:c16="http://schemas.microsoft.com/office/drawing/2014/chart" uri="{C3380CC4-5D6E-409C-BE32-E72D297353CC}">
                <c16:uniqueId val="{0000000C-7635-4A44-B6A1-954C6E361BE9}"/>
              </c:ext>
            </c:extLst>
          </c:dPt>
          <c:dPt>
            <c:idx val="3"/>
            <c:bubble3D val="0"/>
            <c:extLst>
              <c:ext xmlns:c16="http://schemas.microsoft.com/office/drawing/2014/chart" uri="{C3380CC4-5D6E-409C-BE32-E72D297353CC}">
                <c16:uniqueId val="{0000000D-7635-4A44-B6A1-954C6E361BE9}"/>
              </c:ext>
            </c:extLst>
          </c:dPt>
          <c:dPt>
            <c:idx val="4"/>
            <c:bubble3D val="0"/>
            <c:extLst>
              <c:ext xmlns:c16="http://schemas.microsoft.com/office/drawing/2014/chart" uri="{C3380CC4-5D6E-409C-BE32-E72D297353CC}">
                <c16:uniqueId val="{0000000E-7635-4A44-B6A1-954C6E361BE9}"/>
              </c:ext>
            </c:extLst>
          </c:dPt>
          <c:dPt>
            <c:idx val="8"/>
            <c:bubble3D val="0"/>
            <c:extLst>
              <c:ext xmlns:c16="http://schemas.microsoft.com/office/drawing/2014/chart" uri="{C3380CC4-5D6E-409C-BE32-E72D297353CC}">
                <c16:uniqueId val="{0000000F-7635-4A44-B6A1-954C6E361BE9}"/>
              </c:ext>
            </c:extLst>
          </c:dPt>
          <c:dPt>
            <c:idx val="16"/>
            <c:bubble3D val="0"/>
            <c:extLst>
              <c:ext xmlns:c16="http://schemas.microsoft.com/office/drawing/2014/chart" uri="{C3380CC4-5D6E-409C-BE32-E72D297353CC}">
                <c16:uniqueId val="{00000010-7635-4A44-B6A1-954C6E361BE9}"/>
              </c:ext>
            </c:extLst>
          </c:dPt>
          <c:dPt>
            <c:idx val="24"/>
            <c:bubble3D val="0"/>
            <c:extLst>
              <c:ext xmlns:c16="http://schemas.microsoft.com/office/drawing/2014/chart" uri="{C3380CC4-5D6E-409C-BE32-E72D297353CC}">
                <c16:uniqueId val="{00000011-7635-4A44-B6A1-954C6E361BE9}"/>
              </c:ext>
            </c:extLst>
          </c:dPt>
          <c:dPt>
            <c:idx val="32"/>
            <c:bubble3D val="0"/>
            <c:extLst>
              <c:ext xmlns:c16="http://schemas.microsoft.com/office/drawing/2014/chart" uri="{C3380CC4-5D6E-409C-BE32-E72D297353CC}">
                <c16:uniqueId val="{00000012-7635-4A44-B6A1-954C6E361BE9}"/>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635-4A44-B6A1-954C6E361BE9}"/>
                </c:ext>
              </c:extLst>
            </c:dLbl>
            <c:dLbl>
              <c:idx val="1"/>
              <c:delete val="1"/>
              <c:extLst>
                <c:ext xmlns:c15="http://schemas.microsoft.com/office/drawing/2012/chart" uri="{CE6537A1-D6FC-4f65-9D91-7224C49458BB}"/>
                <c:ext xmlns:c16="http://schemas.microsoft.com/office/drawing/2014/chart" uri="{C3380CC4-5D6E-409C-BE32-E72D297353CC}">
                  <c16:uniqueId val="{0000000B-7635-4A44-B6A1-954C6E361BE9}"/>
                </c:ext>
              </c:extLst>
            </c:dLbl>
            <c:dLbl>
              <c:idx val="2"/>
              <c:delete val="1"/>
              <c:extLst>
                <c:ext xmlns:c15="http://schemas.microsoft.com/office/drawing/2012/chart" uri="{CE6537A1-D6FC-4f65-9D91-7224C49458BB}"/>
                <c:ext xmlns:c16="http://schemas.microsoft.com/office/drawing/2014/chart" uri="{C3380CC4-5D6E-409C-BE32-E72D297353CC}">
                  <c16:uniqueId val="{0000000C-7635-4A44-B6A1-954C6E361BE9}"/>
                </c:ext>
              </c:extLst>
            </c:dLbl>
            <c:dLbl>
              <c:idx val="3"/>
              <c:delete val="1"/>
              <c:extLst>
                <c:ext xmlns:c15="http://schemas.microsoft.com/office/drawing/2012/chart" uri="{CE6537A1-D6FC-4f65-9D91-7224C49458BB}"/>
                <c:ext xmlns:c16="http://schemas.microsoft.com/office/drawing/2014/chart" uri="{C3380CC4-5D6E-409C-BE32-E72D297353CC}">
                  <c16:uniqueId val="{0000000D-7635-4A44-B6A1-954C6E361BE9}"/>
                </c:ext>
              </c:extLst>
            </c:dLbl>
            <c:dLbl>
              <c:idx val="4"/>
              <c:delete val="1"/>
              <c:extLst>
                <c:ext xmlns:c15="http://schemas.microsoft.com/office/drawing/2012/chart" uri="{CE6537A1-D6FC-4f65-9D91-7224C49458BB}"/>
                <c:ext xmlns:c16="http://schemas.microsoft.com/office/drawing/2014/chart" uri="{C3380CC4-5D6E-409C-BE32-E72D297353CC}">
                  <c16:uniqueId val="{0000000E-7635-4A44-B6A1-954C6E361BE9}"/>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635-4A44-B6A1-954C6E361BE9}"/>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635-4A44-B6A1-954C6E361BE9}"/>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635-4A44-B6A1-954C6E361BE9}"/>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635-4A44-B6A1-954C6E361BE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7635-4A44-B6A1-954C6E361BE9}"/>
            </c:ext>
          </c:extLst>
        </c:ser>
        <c:dLbls>
          <c:showLegendKey val="0"/>
          <c:showVal val="1"/>
          <c:showCatName val="0"/>
          <c:showSerName val="0"/>
          <c:showPercent val="0"/>
          <c:showBubbleSize val="0"/>
        </c:dLbls>
        <c:axId val="3"/>
        <c:axId val="2"/>
      </c:scatterChart>
      <c:valAx>
        <c:axId val="3"/>
        <c:scaling>
          <c:orientation val="maxMin"/>
          <c:max val="8"/>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1662726405"/>
              <c:y val="0.8995694555560234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2"/>
              <c:y val="0.2511554872485858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399,576
396,942
643.57
193,271,715
188,663,443
3,859,259
91,465,907
171,458,297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30.1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0.08ポイント下回っており、順位も48位と下位に位置している。主な要因として、税収が相対的に低いことや、財政力の弱かった4町との合併（平成18年1月：佐土原町・田野町・高岡町、平成22年3月：清武町）も影響している。今後も、歳出の徹底的な見直しを進めるとともに、歳入確保対策や企業誘致を積極的に推進し、自主財源の確保に努め、財政基盤の充実・強化、財政健全化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106045</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24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20955</xdr:rowOff>
    </xdr:from>
    <xdr:ext cx="762000" cy="2584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106045</xdr:rowOff>
    </xdr:from>
    <xdr:to>
      <xdr:col>24</xdr:col>
      <xdr:colOff>12700</xdr:colOff>
      <xdr:row>36</xdr:row>
      <xdr:rowOff>106045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128905</xdr:rowOff>
    </xdr:from>
    <xdr:to>
      <xdr:col>23</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3298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128270</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111760</xdr:rowOff>
    </xdr:from>
    <xdr:to>
      <xdr:col>23</xdr:col>
      <xdr:colOff>184150</xdr:colOff>
      <xdr:row>42</xdr:row>
      <xdr:rowOff>41910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128905</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298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111760</xdr:rowOff>
    </xdr:from>
    <xdr:to>
      <xdr:col>19</xdr:col>
      <xdr:colOff>184150</xdr:colOff>
      <xdr:row>42</xdr:row>
      <xdr:rowOff>41910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52070</xdr:rowOff>
    </xdr:from>
    <xdr:ext cx="736600" cy="2584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100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128905</xdr:rowOff>
    </xdr:from>
    <xdr:to>
      <xdr:col>15</xdr:col>
      <xdr:colOff>82550</xdr:colOff>
      <xdr:row>42</xdr:row>
      <xdr:rowOff>163195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298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76835</xdr:rowOff>
    </xdr:from>
    <xdr:to>
      <xdr:col>15</xdr:col>
      <xdr:colOff>133350</xdr:colOff>
      <xdr:row>42</xdr:row>
      <xdr:rowOff>6985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17780</xdr:rowOff>
    </xdr:from>
    <xdr:ext cx="762000" cy="2584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163195</xdr:rowOff>
    </xdr:from>
    <xdr:to>
      <xdr:col>11</xdr:col>
      <xdr:colOff>31750</xdr:colOff>
      <xdr:row>42</xdr:row>
      <xdr:rowOff>163195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76835</xdr:rowOff>
    </xdr:from>
    <xdr:to>
      <xdr:col>11</xdr:col>
      <xdr:colOff>82550</xdr:colOff>
      <xdr:row>42</xdr:row>
      <xdr:rowOff>6985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17780</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76835</xdr:rowOff>
    </xdr:from>
    <xdr:to>
      <xdr:col>7</xdr:col>
      <xdr:colOff>31750</xdr:colOff>
      <xdr:row>42</xdr:row>
      <xdr:rowOff>6985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17780</xdr:rowOff>
    </xdr:from>
    <xdr:ext cx="762000"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78105</xdr:rowOff>
    </xdr:from>
    <xdr:to>
      <xdr:col>23</xdr:col>
      <xdr:colOff>184150</xdr:colOff>
      <xdr:row>43</xdr:row>
      <xdr:rowOff>8255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50165</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5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78105</xdr:rowOff>
    </xdr:from>
    <xdr:to>
      <xdr:col>15</xdr:col>
      <xdr:colOff>133350</xdr:colOff>
      <xdr:row>43</xdr:row>
      <xdr:rowOff>8255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164465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112395</xdr:rowOff>
    </xdr:from>
    <xdr:to>
      <xdr:col>11</xdr:col>
      <xdr:colOff>82550</xdr:colOff>
      <xdr:row>43</xdr:row>
      <xdr:rowOff>42545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27305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27305</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3年度と比較すると6.0ポイント悪化し、類似団体平均より2.0ポイント下回っている。経常経費充当一般財源等（分子）は物件費等の増（18.1億円）により増加した。また、経常一般財源等（分母）については、臨時財政対策債の減（38.4億円）により減少した。分母が大幅に減少、分子が増加したことから、経常収支比率が悪化した。前年度反動による悪化であるが、今後も徹底した行財政改革の取組や事務事業の見直しなどにより、経常経費の抑制を図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8890</xdr:rowOff>
    </xdr:from>
    <xdr:to>
      <xdr:col>23</xdr:col>
      <xdr:colOff>133350</xdr:colOff>
      <xdr:row>66</xdr:row>
      <xdr:rowOff>160020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4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132080</xdr:rowOff>
    </xdr:from>
    <xdr:ext cx="762000" cy="2584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160020</xdr:rowOff>
    </xdr:from>
    <xdr:to>
      <xdr:col>24</xdr:col>
      <xdr:colOff>12700</xdr:colOff>
      <xdr:row>66</xdr:row>
      <xdr:rowOff>160020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95250</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8890</xdr:rowOff>
    </xdr:from>
    <xdr:to>
      <xdr:col>24</xdr:col>
      <xdr:colOff>12700</xdr:colOff>
      <xdr:row>59</xdr:row>
      <xdr:rowOff>8890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46740"/>
          <a:ext cx="8382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81280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130810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4674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121285</xdr:rowOff>
    </xdr:from>
    <xdr:to>
      <xdr:col>19</xdr:col>
      <xdr:colOff>184150</xdr:colOff>
      <xdr:row>64</xdr:row>
      <xdr:rowOff>52070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36195</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8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130810</xdr:rowOff>
    </xdr:from>
    <xdr:to>
      <xdr:col>15</xdr:col>
      <xdr:colOff>82550</xdr:colOff>
      <xdr:row>65</xdr:row>
      <xdr:rowOff>55880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036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143510</xdr:rowOff>
    </xdr:from>
    <xdr:to>
      <xdr:col>15</xdr:col>
      <xdr:colOff>133350</xdr:colOff>
      <xdr:row>65</xdr:row>
      <xdr:rowOff>73025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57785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121285</xdr:rowOff>
    </xdr:from>
    <xdr:to>
      <xdr:col>11</xdr:col>
      <xdr:colOff>31750</xdr:colOff>
      <xdr:row>65</xdr:row>
      <xdr:rowOff>55880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9408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147955</xdr:rowOff>
    </xdr:from>
    <xdr:to>
      <xdr:col>11</xdr:col>
      <xdr:colOff>82550</xdr:colOff>
      <xdr:row>65</xdr:row>
      <xdr:rowOff>78105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88265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118745</xdr:rowOff>
    </xdr:from>
    <xdr:to>
      <xdr:col>7</xdr:col>
      <xdr:colOff>31750</xdr:colOff>
      <xdr:row>65</xdr:row>
      <xdr:rowOff>48895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33655</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7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29210</xdr:rowOff>
    </xdr:from>
    <xdr:ext cx="762000" cy="2584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0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6350</xdr:rowOff>
    </xdr:from>
    <xdr:ext cx="7366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4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80010</xdr:rowOff>
    </xdr:from>
    <xdr:to>
      <xdr:col>15</xdr:col>
      <xdr:colOff>133350</xdr:colOff>
      <xdr:row>65</xdr:row>
      <xdr:rowOff>10160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20320</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2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5080</xdr:rowOff>
    </xdr:from>
    <xdr:to>
      <xdr:col>11</xdr:col>
      <xdr:colOff>82550</xdr:colOff>
      <xdr:row>65</xdr:row>
      <xdr:rowOff>106680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91440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3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70485</xdr:rowOff>
    </xdr:from>
    <xdr:to>
      <xdr:col>7</xdr:col>
      <xdr:colOff>31750</xdr:colOff>
      <xdr:row>65</xdr:row>
      <xdr:rowOff>635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10795</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12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[124,590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原油・原材料費の高騰による光熱水費が上昇したことに伴う物件費の増加等により令和3年度と比較すると5,853円増加しているが、類似団体平均からは7,461円下回っており、類似団体内順位は上位に位置している。この結果は、これまでにごみ収集業務、学校給食業務、保育所の民営化を進め、職員数の抑制と積極的な事務事業の改革・改善を進めたことによるものと思われる。今後とも、民間で実施可能な分野については、外部委託や指定管理者制度を活用し、コスト縮減を図っ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117475</xdr:rowOff>
    </xdr:from>
    <xdr:to>
      <xdr:col>23</xdr:col>
      <xdr:colOff>133350</xdr:colOff>
      <xdr:row>88</xdr:row>
      <xdr:rowOff>94615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475"/>
          <a:ext cx="0" cy="1348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66675</xdr:rowOff>
    </xdr:from>
    <xdr:ext cx="762000" cy="2584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168,699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94615</xdr:rowOff>
    </xdr:from>
    <xdr:to>
      <xdr:col>24</xdr:col>
      <xdr:colOff>12700</xdr:colOff>
      <xdr:row>88</xdr:row>
      <xdr:rowOff>94615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32385</xdr:rowOff>
    </xdr:from>
    <xdr:ext cx="762000" cy="2584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6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101,642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117475</xdr:rowOff>
    </xdr:from>
    <xdr:to>
      <xdr:col>24</xdr:col>
      <xdr:colOff>12700</xdr:colOff>
      <xdr:row>80</xdr:row>
      <xdr:rowOff>117475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118745</xdr:rowOff>
    </xdr:from>
    <xdr:to>
      <xdr:col>23</xdr:col>
      <xdr:colOff>133350</xdr:colOff>
      <xdr:row>83</xdr:row>
      <xdr:rowOff>64770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7764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135890</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132,051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163830</xdr:rowOff>
    </xdr:from>
    <xdr:to>
      <xdr:col>23</xdr:col>
      <xdr:colOff>184150</xdr:colOff>
      <xdr:row>84</xdr:row>
      <xdr:rowOff>93980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98425</xdr:rowOff>
    </xdr:from>
    <xdr:to>
      <xdr:col>19</xdr:col>
      <xdr:colOff>133350</xdr:colOff>
      <xdr:row>82</xdr:row>
      <xdr:rowOff>118745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587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70485</xdr:rowOff>
    </xdr:from>
    <xdr:to>
      <xdr:col>19</xdr:col>
      <xdr:colOff>184150</xdr:colOff>
      <xdr:row>84</xdr:row>
      <xdr:rowOff>635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156845</xdr:rowOff>
    </xdr:from>
    <xdr:ext cx="736600" cy="2584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7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124460</xdr:rowOff>
    </xdr:from>
    <xdr:to>
      <xdr:col>15</xdr:col>
      <xdr:colOff>82550</xdr:colOff>
      <xdr:row>81</xdr:row>
      <xdr:rowOff>98425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4046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80645</xdr:rowOff>
    </xdr:from>
    <xdr:to>
      <xdr:col>15</xdr:col>
      <xdr:colOff>133350</xdr:colOff>
      <xdr:row>83</xdr:row>
      <xdr:rowOff>10795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167005</xdr:rowOff>
    </xdr:from>
    <xdr:ext cx="762000" cy="2584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5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50800</xdr:rowOff>
    </xdr:from>
    <xdr:to>
      <xdr:col>11</xdr:col>
      <xdr:colOff>31750</xdr:colOff>
      <xdr:row>80</xdr:row>
      <xdr:rowOff>124460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6680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88900</xdr:rowOff>
    </xdr:from>
    <xdr:to>
      <xdr:col>11</xdr:col>
      <xdr:colOff>82550</xdr:colOff>
      <xdr:row>82</xdr:row>
      <xdr:rowOff>19050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3810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36830</xdr:rowOff>
    </xdr:from>
    <xdr:to>
      <xdr:col>7</xdr:col>
      <xdr:colOff>31750</xdr:colOff>
      <xdr:row>81</xdr:row>
      <xdr:rowOff>138430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123190</xdr:rowOff>
    </xdr:from>
    <xdr:ext cx="762000" cy="2584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13970</xdr:rowOff>
    </xdr:from>
    <xdr:to>
      <xdr:col>23</xdr:col>
      <xdr:colOff>184150</xdr:colOff>
      <xdr:row>83</xdr:row>
      <xdr:rowOff>115570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30480</xdr:rowOff>
    </xdr:from>
    <xdr:ext cx="762000" cy="2584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124,590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67945</xdr:rowOff>
    </xdr:from>
    <xdr:to>
      <xdr:col>19</xdr:col>
      <xdr:colOff>184150</xdr:colOff>
      <xdr:row>82</xdr:row>
      <xdr:rowOff>169545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8255</xdr:rowOff>
    </xdr:from>
    <xdr:ext cx="7366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5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118,737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47625</xdr:rowOff>
    </xdr:from>
    <xdr:to>
      <xdr:col>15</xdr:col>
      <xdr:colOff>133350</xdr:colOff>
      <xdr:row>81</xdr:row>
      <xdr:rowOff>149225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159385</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73660</xdr:rowOff>
    </xdr:from>
    <xdr:to>
      <xdr:col>11</xdr:col>
      <xdr:colOff>82550</xdr:colOff>
      <xdr:row>81</xdr:row>
      <xdr:rowOff>3810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13970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0</xdr:rowOff>
    </xdr:from>
    <xdr:to>
      <xdr:col>7</xdr:col>
      <xdr:colOff>31750</xdr:colOff>
      <xdr:row>80</xdr:row>
      <xdr:rowOff>101600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111760</xdr:rowOff>
    </xdr:from>
    <xdr:ext cx="762000" cy="2584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84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類似団体を0.7ポイント下回っており、類似団体内順位も上位に位置している。今後とも、人事院勧告を尊重しながら適切な給与制度の構築に努めていく。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86995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59055</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86995</xdr:rowOff>
    </xdr:from>
    <xdr:to>
      <xdr:col>81</xdr:col>
      <xdr:colOff>133350</xdr:colOff>
      <xdr:row>89</xdr:row>
      <xdr:rowOff>86995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151765</xdr:rowOff>
    </xdr:from>
    <xdr:to>
      <xdr:col>81</xdr:col>
      <xdr:colOff>44450</xdr:colOff>
      <xdr:row>85</xdr:row>
      <xdr:rowOff>14605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535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22225</xdr:rowOff>
    </xdr:from>
    <xdr:ext cx="762000" cy="2584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168910</xdr:rowOff>
    </xdr:from>
    <xdr:to>
      <xdr:col>77</xdr:col>
      <xdr:colOff>44450</xdr:colOff>
      <xdr:row>85</xdr:row>
      <xdr:rowOff>14605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70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168910</xdr:rowOff>
    </xdr:from>
    <xdr:to>
      <xdr:col>72</xdr:col>
      <xdr:colOff>203200</xdr:colOff>
      <xdr:row>85</xdr:row>
      <xdr:rowOff>100965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7071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135890</xdr:rowOff>
    </xdr:from>
    <xdr:to>
      <xdr:col>73</xdr:col>
      <xdr:colOff>44450</xdr:colOff>
      <xdr:row>86</xdr:row>
      <xdr:rowOff>66040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50800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100965</xdr:rowOff>
    </xdr:from>
    <xdr:to>
      <xdr:col>68</xdr:col>
      <xdr:colOff>152400</xdr:colOff>
      <xdr:row>85</xdr:row>
      <xdr:rowOff>135255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74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153035</xdr:rowOff>
    </xdr:from>
    <xdr:to>
      <xdr:col>68</xdr:col>
      <xdr:colOff>203200</xdr:colOff>
      <xdr:row>86</xdr:row>
      <xdr:rowOff>83185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67945</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102870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100965</xdr:rowOff>
    </xdr:from>
    <xdr:to>
      <xdr:col>81</xdr:col>
      <xdr:colOff>95250</xdr:colOff>
      <xdr:row>85</xdr:row>
      <xdr:rowOff>31115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117475</xdr:rowOff>
    </xdr:from>
    <xdr:ext cx="762000" cy="25908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135255</xdr:rowOff>
    </xdr:from>
    <xdr:to>
      <xdr:col>77</xdr:col>
      <xdr:colOff>95250</xdr:colOff>
      <xdr:row>85</xdr:row>
      <xdr:rowOff>65405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75565</xdr:rowOff>
    </xdr:from>
    <xdr:ext cx="7366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5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118110</xdr:rowOff>
    </xdr:from>
    <xdr:to>
      <xdr:col>73</xdr:col>
      <xdr:colOff>44450</xdr:colOff>
      <xdr:row>85</xdr:row>
      <xdr:rowOff>48260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58420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50165</xdr:rowOff>
    </xdr:from>
    <xdr:to>
      <xdr:col>68</xdr:col>
      <xdr:colOff>203200</xdr:colOff>
      <xdr:row>85</xdr:row>
      <xdr:rowOff>151765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161925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84455</xdr:rowOff>
    </xdr:from>
    <xdr:to>
      <xdr:col>64</xdr:col>
      <xdr:colOff>152400</xdr:colOff>
      <xdr:row>86</xdr:row>
      <xdr:rowOff>14605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24765</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定員適正化に努めてきた結果、類似団体平均を1.13ポイント下回っており、順位も上位に位置している。今後とも、平成30年3月に策定した「第八次宮崎市定員適正化計画」に基づき、引き続き、組織及び定員の適正化に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161925</xdr:rowOff>
    </xdr:from>
    <xdr:to>
      <xdr:col>81</xdr:col>
      <xdr:colOff>44450</xdr:colOff>
      <xdr:row>67</xdr:row>
      <xdr:rowOff>15875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57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159385</xdr:rowOff>
    </xdr:from>
    <xdr:ext cx="762000" cy="2584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15875</xdr:rowOff>
    </xdr:from>
    <xdr:to>
      <xdr:col>81</xdr:col>
      <xdr:colOff>133350</xdr:colOff>
      <xdr:row>67</xdr:row>
      <xdr:rowOff>15875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76835</xdr:rowOff>
    </xdr:from>
    <xdr:ext cx="762000" cy="2584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8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161925</xdr:rowOff>
    </xdr:from>
    <xdr:to>
      <xdr:col>81</xdr:col>
      <xdr:colOff>133350</xdr:colOff>
      <xdr:row>57</xdr:row>
      <xdr:rowOff>161925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7620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193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40640</xdr:rowOff>
    </xdr:from>
    <xdr:ext cx="762000" cy="2584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0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171450</xdr:rowOff>
    </xdr:from>
    <xdr:to>
      <xdr:col>77</xdr:col>
      <xdr:colOff>44450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15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48260</xdr:rowOff>
    </xdr:from>
    <xdr:to>
      <xdr:col>77</xdr:col>
      <xdr:colOff>95250</xdr:colOff>
      <xdr:row>61</xdr:row>
      <xdr:rowOff>149860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134620</xdr:rowOff>
    </xdr:from>
    <xdr:ext cx="736600" cy="2584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0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147320</xdr:rowOff>
    </xdr:from>
    <xdr:to>
      <xdr:col>72</xdr:col>
      <xdr:colOff>203200</xdr:colOff>
      <xdr:row>58</xdr:row>
      <xdr:rowOff>171450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914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118745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147320</xdr:rowOff>
    </xdr:from>
    <xdr:to>
      <xdr:col>68</xdr:col>
      <xdr:colOff>152400</xdr:colOff>
      <xdr:row>58</xdr:row>
      <xdr:rowOff>151130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091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12065</xdr:rowOff>
    </xdr:from>
    <xdr:to>
      <xdr:col>68</xdr:col>
      <xdr:colOff>203200</xdr:colOff>
      <xdr:row>61</xdr:row>
      <xdr:rowOff>113665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98425</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6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155575</xdr:rowOff>
    </xdr:from>
    <xdr:to>
      <xdr:col>64</xdr:col>
      <xdr:colOff>152400</xdr:colOff>
      <xdr:row>61</xdr:row>
      <xdr:rowOff>86360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70485</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128270</xdr:rowOff>
    </xdr:from>
    <xdr:to>
      <xdr:col>81</xdr:col>
      <xdr:colOff>95250</xdr:colOff>
      <xdr:row>59</xdr:row>
      <xdr:rowOff>58420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144780</xdr:rowOff>
    </xdr:from>
    <xdr:ext cx="762000" cy="2584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17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64770</xdr:rowOff>
    </xdr:from>
    <xdr:ext cx="7366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37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120650</xdr:rowOff>
    </xdr:from>
    <xdr:to>
      <xdr:col>73</xdr:col>
      <xdr:colOff>44450</xdr:colOff>
      <xdr:row>59</xdr:row>
      <xdr:rowOff>50800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60960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96520</xdr:rowOff>
    </xdr:from>
    <xdr:to>
      <xdr:col>68</xdr:col>
      <xdr:colOff>203200</xdr:colOff>
      <xdr:row>59</xdr:row>
      <xdr:rowOff>26670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36830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100330</xdr:rowOff>
    </xdr:from>
    <xdr:to>
      <xdr:col>64</xdr:col>
      <xdr:colOff>152400</xdr:colOff>
      <xdr:row>59</xdr:row>
      <xdr:rowOff>30480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40640</xdr:rowOff>
    </xdr:from>
    <xdr:ext cx="762000" cy="2584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1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実質公債費比率については、昭和通線（小戸之橋架け替え）整備事業等の過去の大型プロジェクトに係る市債の償還が影響し、類似団体平均を1.6ポイント上回っており、順位も中位に位置している。臨時財政対策債の減少により、分母が大幅に減少したことから昨年度より0.2ポイント悪化したが、宮崎市中期財政計画（期間：平成30年度～令和6年度）に基づき、市全体として地方債の償還と起債の抑制を図り、市債残高の圧縮に努めており、今後もプライマリーバランスの堅持等により、一層の財政の健全化を図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146050</xdr:rowOff>
    </xdr:from>
    <xdr:to>
      <xdr:col>81</xdr:col>
      <xdr:colOff>44450</xdr:colOff>
      <xdr:row>46</xdr:row>
      <xdr:rowOff>40640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25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12700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80</xdr:col>
      <xdr:colOff>165100</xdr:colOff>
      <xdr:row>46</xdr:row>
      <xdr:rowOff>40640</xdr:rowOff>
    </xdr:from>
    <xdr:to>
      <xdr:col>81</xdr:col>
      <xdr:colOff>133350</xdr:colOff>
      <xdr:row>46</xdr:row>
      <xdr:rowOff>40640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61595</xdr:rowOff>
    </xdr:from>
    <xdr:ext cx="762000" cy="25908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146050</xdr:rowOff>
    </xdr:from>
    <xdr:to>
      <xdr:col>81</xdr:col>
      <xdr:colOff>133350</xdr:colOff>
      <xdr:row>36</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48260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26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1905</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59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156845</xdr:rowOff>
    </xdr:from>
    <xdr:to>
      <xdr:col>81</xdr:col>
      <xdr:colOff>95250</xdr:colOff>
      <xdr:row>41</xdr:row>
      <xdr:rowOff>86995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48260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26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156845</xdr:rowOff>
    </xdr:from>
    <xdr:to>
      <xdr:col>77</xdr:col>
      <xdr:colOff>95250</xdr:colOff>
      <xdr:row>41</xdr:row>
      <xdr:rowOff>86995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97790</xdr:rowOff>
    </xdr:from>
    <xdr:ext cx="736600" cy="2584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4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48260</xdr:rowOff>
    </xdr:from>
    <xdr:to>
      <xdr:col>72</xdr:col>
      <xdr:colOff>203200</xdr:colOff>
      <xdr:row>42</xdr:row>
      <xdr:rowOff>48260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8255</xdr:rowOff>
    </xdr:from>
    <xdr:to>
      <xdr:col>73</xdr:col>
      <xdr:colOff>44450</xdr:colOff>
      <xdr:row>41</xdr:row>
      <xdr:rowOff>109855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120650</xdr:rowOff>
    </xdr:from>
    <xdr:ext cx="762000" cy="2584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0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48260</xdr:rowOff>
    </xdr:from>
    <xdr:to>
      <xdr:col>68</xdr:col>
      <xdr:colOff>152400</xdr:colOff>
      <xdr:row>42</xdr:row>
      <xdr:rowOff>140335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491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42545</xdr:rowOff>
    </xdr:from>
    <xdr:to>
      <xdr:col>68</xdr:col>
      <xdr:colOff>203200</xdr:colOff>
      <xdr:row>41</xdr:row>
      <xdr:rowOff>144145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154940</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1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65405</xdr:rowOff>
    </xdr:from>
    <xdr:to>
      <xdr:col>64</xdr:col>
      <xdr:colOff>152400</xdr:colOff>
      <xdr:row>41</xdr:row>
      <xdr:rowOff>167005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6350</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168910</xdr:rowOff>
    </xdr:from>
    <xdr:to>
      <xdr:col>81</xdr:col>
      <xdr:colOff>95250</xdr:colOff>
      <xdr:row>42</xdr:row>
      <xdr:rowOff>99060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140970</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7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60960</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168910</xdr:rowOff>
    </xdr:from>
    <xdr:to>
      <xdr:col>73</xdr:col>
      <xdr:colOff>44450</xdr:colOff>
      <xdr:row>42</xdr:row>
      <xdr:rowOff>99060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83820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8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168910</xdr:rowOff>
    </xdr:from>
    <xdr:to>
      <xdr:col>68</xdr:col>
      <xdr:colOff>203200</xdr:colOff>
      <xdr:row>42</xdr:row>
      <xdr:rowOff>99060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83820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8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89535</xdr:rowOff>
    </xdr:from>
    <xdr:to>
      <xdr:col>64</xdr:col>
      <xdr:colOff>152400</xdr:colOff>
      <xdr:row>43</xdr:row>
      <xdr:rowOff>19685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4445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7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将来負担比率については、昭和通線（小戸之橋架け替え）整備事業等の過去の大型プロジェクトによる市債発行等により類似団体平均と比較して11.9ポイント上回っており、類似団体内順位では中位に位置している。令和2年度に大規模事業の財源とした市債発行額の増により悪化したが、宮崎市中期財政計画（期間：平成30年度～令和6年度）に基づき、市全体として地方債の償還と起債の抑制を図り、市債残高の圧縮に努めたことにより、昨年度と比較して11.5ポイント改善した。今後も、プライマリーバランスの黒字化の堅持等により、一層の財政の健全化を図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60960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33020</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60960</xdr:rowOff>
    </xdr:from>
    <xdr:to>
      <xdr:col>81</xdr:col>
      <xdr:colOff>133350</xdr:colOff>
      <xdr:row>23</xdr:row>
      <xdr:rowOff>60960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170180</xdr:rowOff>
    </xdr:from>
    <xdr:to>
      <xdr:col>81</xdr:col>
      <xdr:colOff>44450</xdr:colOff>
      <xdr:row>16</xdr:row>
      <xdr:rowOff>109220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4193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20955</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12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4445</xdr:rowOff>
    </xdr:from>
    <xdr:to>
      <xdr:col>81</xdr:col>
      <xdr:colOff>95250</xdr:colOff>
      <xdr:row>15</xdr:row>
      <xdr:rowOff>106045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109220</xdr:rowOff>
    </xdr:from>
    <xdr:to>
      <xdr:col>77</xdr:col>
      <xdr:colOff>44450</xdr:colOff>
      <xdr:row>16</xdr:row>
      <xdr:rowOff>158750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524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54610</xdr:rowOff>
    </xdr:from>
    <xdr:to>
      <xdr:col>77</xdr:col>
      <xdr:colOff>95250</xdr:colOff>
      <xdr:row>15</xdr:row>
      <xdr:rowOff>156210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166370</xdr:rowOff>
    </xdr:from>
    <xdr:ext cx="7366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97790</xdr:rowOff>
    </xdr:from>
    <xdr:to>
      <xdr:col>72</xdr:col>
      <xdr:colOff>203200</xdr:colOff>
      <xdr:row>16</xdr:row>
      <xdr:rowOff>158750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409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132715</xdr:rowOff>
    </xdr:from>
    <xdr:to>
      <xdr:col>73</xdr:col>
      <xdr:colOff>44450</xdr:colOff>
      <xdr:row>16</xdr:row>
      <xdr:rowOff>63500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73025</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97790</xdr:rowOff>
    </xdr:from>
    <xdr:to>
      <xdr:col>68</xdr:col>
      <xdr:colOff>152400</xdr:colOff>
      <xdr:row>16</xdr:row>
      <xdr:rowOff>170180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409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155575</xdr:rowOff>
    </xdr:from>
    <xdr:to>
      <xdr:col>68</xdr:col>
      <xdr:colOff>203200</xdr:colOff>
      <xdr:row>16</xdr:row>
      <xdr:rowOff>86360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2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95885</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156845</xdr:rowOff>
    </xdr:from>
    <xdr:to>
      <xdr:col>64</xdr:col>
      <xdr:colOff>152400</xdr:colOff>
      <xdr:row>16</xdr:row>
      <xdr:rowOff>86995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97790</xdr:rowOff>
    </xdr:from>
    <xdr:ext cx="762000"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8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119380</xdr:rowOff>
    </xdr:from>
    <xdr:to>
      <xdr:col>81</xdr:col>
      <xdr:colOff>95250</xdr:colOff>
      <xdr:row>16</xdr:row>
      <xdr:rowOff>49530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91440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6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58420</xdr:rowOff>
    </xdr:from>
    <xdr:to>
      <xdr:col>77</xdr:col>
      <xdr:colOff>95250</xdr:colOff>
      <xdr:row>16</xdr:row>
      <xdr:rowOff>160020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144780</xdr:rowOff>
    </xdr:from>
    <xdr:ext cx="7366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879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107950</xdr:rowOff>
    </xdr:from>
    <xdr:to>
      <xdr:col>73</xdr:col>
      <xdr:colOff>44450</xdr:colOff>
      <xdr:row>17</xdr:row>
      <xdr:rowOff>38100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22860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37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46355</xdr:rowOff>
    </xdr:from>
    <xdr:to>
      <xdr:col>68</xdr:col>
      <xdr:colOff>203200</xdr:colOff>
      <xdr:row>16</xdr:row>
      <xdr:rowOff>147955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132715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75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119380</xdr:rowOff>
    </xdr:from>
    <xdr:to>
      <xdr:col>64</xdr:col>
      <xdr:colOff>152400</xdr:colOff>
      <xdr:row>17</xdr:row>
      <xdr:rowOff>49530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34290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4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399,576
396,942
643.57
193,271,715
188,663,443
3,859,259
91,465,907
171,458,297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30.1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3年度から1.4ポイント増加しているが、時間外勤務手当の増加等が主な要因である。類似団体平均は3.2ポイント下回っており、順位も上位に位置している。主な要因としては、指定管理制度の活用、給食調理業務やごみ収集業務の外部委託などにより、定員の適正化が進んだことによるものと思われる。今後とも引き続き、平成30年3月に策定した「第八次宮崎市定員適正化計画」に基づき、合併によるスケールメリットを生かしながら、職員の定員管理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99060</xdr:rowOff>
    </xdr:from>
    <xdr:ext cx="762000" cy="2584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133350</xdr:rowOff>
    </xdr:from>
    <xdr:ext cx="762000" cy="2584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8678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86360</xdr:rowOff>
    </xdr:from>
    <xdr:ext cx="762000" cy="2584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867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54610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90170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24130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248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162560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170180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58420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46990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4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115570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115570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85090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solidFill>
                <a:schemeClr val="tx1"/>
              </a:solidFill>
            </a:rPr>
            <a:t>令和3年度から2</a:t>
          </a:r>
          <a:r>
            <a:rPr lang="en-US" altLang="ja-JP">
              <a:solidFill>
                <a:schemeClr val="tx1"/>
              </a:solidFill>
            </a:rPr>
            <a:t>.4</a:t>
          </a:r>
          <a:r>
            <a:rPr lang="ja-JP" altLang="en-US">
              <a:solidFill>
                <a:schemeClr val="tx1"/>
              </a:solidFill>
            </a:rPr>
            <a:t>ポイント悪化しており、類似団体平均を0</a:t>
          </a:r>
          <a:r>
            <a:rPr lang="en-US" altLang="ja-JP">
              <a:solidFill>
                <a:schemeClr val="tx1"/>
              </a:solidFill>
            </a:rPr>
            <a:t>.4</a:t>
          </a:r>
          <a:r>
            <a:rPr lang="ja-JP" altLang="en-US">
              <a:solidFill>
                <a:schemeClr val="tx1"/>
              </a:solidFill>
            </a:rPr>
            <a:t>ポイント下回った。</a:t>
          </a:r>
          <a:r>
            <a:rPr lang="ja-JP" altLang="en-US"/>
            <a:t>　　</a:t>
          </a:r>
        </a:p>
        <a:p>
          <a:r>
            <a:rPr lang="ja-JP" altLang="en-US"/>
            <a:t>　要因としては、原油・原材料費の高騰に伴い、光熱水費が上昇し、小学校管理運営費等が増加したことなどが上げられる。</a:t>
          </a:r>
        </a:p>
        <a:p>
          <a:r>
            <a:rPr lang="ja-JP" altLang="en-US"/>
            <a:t>　市全体の歳出の徹底した見直しと積極的な事務事業の改革・改善に努めていく。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22</xdr:row>
      <xdr:rowOff>29210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234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1270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29210</xdr:rowOff>
    </xdr:from>
    <xdr:to>
      <xdr:col>82</xdr:col>
      <xdr:colOff>196850</xdr:colOff>
      <xdr:row>22</xdr:row>
      <xdr:rowOff>29210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10160</xdr:rowOff>
    </xdr:from>
    <xdr:to>
      <xdr:col>82</xdr:col>
      <xdr:colOff>107950</xdr:colOff>
      <xdr:row>16</xdr:row>
      <xdr:rowOff>99695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81910"/>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64770</xdr:rowOff>
    </xdr:from>
    <xdr:ext cx="762000" cy="2584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9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92710</xdr:rowOff>
    </xdr:from>
    <xdr:to>
      <xdr:col>82</xdr:col>
      <xdr:colOff>158750</xdr:colOff>
      <xdr:row>17</xdr:row>
      <xdr:rowOff>22860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10160</xdr:rowOff>
    </xdr:from>
    <xdr:to>
      <xdr:col>78</xdr:col>
      <xdr:colOff>69850</xdr:colOff>
      <xdr:row>16</xdr:row>
      <xdr:rowOff>154940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81910"/>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144145</xdr:rowOff>
    </xdr:from>
    <xdr:to>
      <xdr:col>78</xdr:col>
      <xdr:colOff>120650</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59055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154940</xdr:rowOff>
    </xdr:from>
    <xdr:to>
      <xdr:col>73</xdr:col>
      <xdr:colOff>180975</xdr:colOff>
      <xdr:row>17</xdr:row>
      <xdr:rowOff>102235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9814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154940</xdr:rowOff>
    </xdr:from>
    <xdr:to>
      <xdr:col>69</xdr:col>
      <xdr:colOff>92075</xdr:colOff>
      <xdr:row>17</xdr:row>
      <xdr:rowOff>102235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9814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10795</xdr:rowOff>
    </xdr:from>
    <xdr:ext cx="761365"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48895</xdr:rowOff>
    </xdr:from>
    <xdr:to>
      <xdr:col>82</xdr:col>
      <xdr:colOff>158750</xdr:colOff>
      <xdr:row>16</xdr:row>
      <xdr:rowOff>150495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65405</xdr:rowOff>
    </xdr:from>
    <xdr:ext cx="762000" cy="2584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130810</xdr:rowOff>
    </xdr:from>
    <xdr:to>
      <xdr:col>78</xdr:col>
      <xdr:colOff>120650</xdr:colOff>
      <xdr:row>15</xdr:row>
      <xdr:rowOff>60960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71120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9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103505</xdr:rowOff>
    </xdr:from>
    <xdr:to>
      <xdr:col>74</xdr:col>
      <xdr:colOff>31750</xdr:colOff>
      <xdr:row>17</xdr:row>
      <xdr:rowOff>33655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18415</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52070</xdr:rowOff>
    </xdr:from>
    <xdr:to>
      <xdr:col>69</xdr:col>
      <xdr:colOff>142875</xdr:colOff>
      <xdr:row>17</xdr:row>
      <xdr:rowOff>153035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137795</xdr:rowOff>
    </xdr:from>
    <xdr:ext cx="76136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2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103505</xdr:rowOff>
    </xdr:from>
    <xdr:to>
      <xdr:col>65</xdr:col>
      <xdr:colOff>53975</xdr:colOff>
      <xdr:row>17</xdr:row>
      <xdr:rowOff>33655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18415</xdr:rowOff>
    </xdr:from>
    <xdr:ext cx="762000"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類似団体平均を2.7ポイント上回っており、順位も下位に位置している。要因としては、子ども子育て関係費、障がい福祉関係費の増による児童福祉費、社会福祉費の増などが挙げられる。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10160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105410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092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48260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158750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092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80010</xdr:rowOff>
    </xdr:from>
    <xdr:ext cx="73596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158750</xdr:rowOff>
    </xdr:from>
    <xdr:to>
      <xdr:col>15</xdr:col>
      <xdr:colOff>98425</xdr:colOff>
      <xdr:row>59</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74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31750</xdr:rowOff>
    </xdr:from>
    <xdr:to>
      <xdr:col>11</xdr:col>
      <xdr:colOff>9525</xdr:colOff>
      <xdr:row>59</xdr:row>
      <xdr:rowOff>158750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473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156210</xdr:rowOff>
    </xdr:from>
    <xdr:ext cx="761365"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3810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29210</xdr:rowOff>
    </xdr:from>
    <xdr:ext cx="735965" cy="2584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44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107950</xdr:rowOff>
    </xdr:from>
    <xdr:to>
      <xdr:col>11</xdr:col>
      <xdr:colOff>60325</xdr:colOff>
      <xdr:row>60</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22860</xdr:rowOff>
    </xdr:from>
    <xdr:ext cx="7613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67310</xdr:rowOff>
    </xdr:from>
    <xdr:ext cx="76136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82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類似団体平均を1.1ポイント下回っており、順位も上位に位置している。今後も繰出基準に沿った特別会計繰出金や維持補修費などの改革・改善に努め、歳出の抑制を図っていく。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143510</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84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52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168910</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58</xdr:row>
      <xdr:rowOff>38100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552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48260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107950</xdr:rowOff>
    </xdr:from>
    <xdr:to>
      <xdr:col>73</xdr:col>
      <xdr:colOff>180975</xdr:colOff>
      <xdr:row>58</xdr:row>
      <xdr:rowOff>38100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806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111760</xdr:rowOff>
    </xdr:from>
    <xdr:ext cx="762000" cy="2584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57150</xdr:rowOff>
    </xdr:from>
    <xdr:to>
      <xdr:col>69</xdr:col>
      <xdr:colOff>92075</xdr:colOff>
      <xdr:row>57</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9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111760</xdr:rowOff>
    </xdr:from>
    <xdr:ext cx="761365"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73660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143510</xdr:rowOff>
    </xdr:from>
    <xdr:ext cx="7366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73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99060</xdr:rowOff>
    </xdr:from>
    <xdr:ext cx="762000"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0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61365"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98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118110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2.9ポイント下回っており、順位も上位に位置している。今後も補助期間の終期を設定した上で、運営費補助から事業費補助への転換を図るとともに、少額補助の効果の検証や多額の繰越金が生じている団体への補助のあり方について整理・見直しを行っ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45720</xdr:rowOff>
    </xdr:from>
    <xdr:ext cx="762000" cy="25908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152400</xdr:rowOff>
    </xdr:from>
    <xdr:ext cx="762000" cy="259080"/>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33</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6515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17780</xdr:rowOff>
    </xdr:from>
    <xdr:ext cx="762000" cy="2584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165100</xdr:rowOff>
    </xdr:from>
    <xdr:to>
      <xdr:col>78</xdr:col>
      <xdr:colOff>69850</xdr:colOff>
      <xdr:row>33</xdr:row>
      <xdr:rowOff>8890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651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109220</xdr:rowOff>
    </xdr:from>
    <xdr:ext cx="736600" cy="2584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8890</xdr:rowOff>
    </xdr:from>
    <xdr:to>
      <xdr:col>73</xdr:col>
      <xdr:colOff>180975</xdr:colOff>
      <xdr:row>33</xdr:row>
      <xdr:rowOff>39370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666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139700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31750</xdr:rowOff>
    </xdr:from>
    <xdr:to>
      <xdr:col>69</xdr:col>
      <xdr:colOff>92075</xdr:colOff>
      <xdr:row>33</xdr:row>
      <xdr:rowOff>39370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689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139700</xdr:rowOff>
    </xdr:from>
    <xdr:ext cx="76136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132080</xdr:rowOff>
    </xdr:from>
    <xdr:ext cx="762000" cy="2584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32</xdr:row>
      <xdr:rowOff>167640</xdr:rowOff>
    </xdr:from>
    <xdr:to>
      <xdr:col>82</xdr:col>
      <xdr:colOff>158750</xdr:colOff>
      <xdr:row>33</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12700</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49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32</xdr:row>
      <xdr:rowOff>114300</xdr:rowOff>
    </xdr:from>
    <xdr:to>
      <xdr:col>78</xdr:col>
      <xdr:colOff>120650</xdr:colOff>
      <xdr:row>33</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54610</xdr:rowOff>
    </xdr:from>
    <xdr:ext cx="736600" cy="2584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369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32</xdr:row>
      <xdr:rowOff>129540</xdr:rowOff>
    </xdr:from>
    <xdr:to>
      <xdr:col>74</xdr:col>
      <xdr:colOff>31750</xdr:colOff>
      <xdr:row>33</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69850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38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32</xdr:row>
      <xdr:rowOff>160020</xdr:rowOff>
    </xdr:from>
    <xdr:to>
      <xdr:col>69</xdr:col>
      <xdr:colOff>142875</xdr:colOff>
      <xdr:row>33</xdr:row>
      <xdr:rowOff>90170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100330</xdr:rowOff>
    </xdr:from>
    <xdr:ext cx="761365" cy="2584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15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92710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0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2.9ポイント上回っており、順位も下位に位置している。今後も過去の大型プロジェクト事業分の起債償還や合併特例債の償還が続くことから、宮崎市中期財政計画（期間：平成30年度～令和6年度）に基づき、市全体として地方債の償還と起債の抑制を図ることで、市債残高の圧縮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129540</xdr:rowOff>
    </xdr:from>
    <xdr:ext cx="762000" cy="25908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125730</xdr:rowOff>
    </xdr:from>
    <xdr:ext cx="762000" cy="259080"/>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142240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696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58420</xdr:rowOff>
    </xdr:from>
    <xdr:ext cx="762000" cy="25908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79</xdr:row>
      <xdr:rowOff>8890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696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123190</xdr:rowOff>
    </xdr:from>
    <xdr:ext cx="735965" cy="2584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8890</xdr:rowOff>
    </xdr:from>
    <xdr:to>
      <xdr:col>15</xdr:col>
      <xdr:colOff>98425</xdr:colOff>
      <xdr:row>79</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534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72390</xdr:rowOff>
    </xdr:from>
    <xdr:to>
      <xdr:col>15</xdr:col>
      <xdr:colOff>149225</xdr:colOff>
      <xdr:row>78</xdr:row>
      <xdr:rowOff>2540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107950</xdr:rowOff>
    </xdr:from>
    <xdr:to>
      <xdr:col>11</xdr:col>
      <xdr:colOff>9525</xdr:colOff>
      <xdr:row>79</xdr:row>
      <xdr:rowOff>168910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6525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35560</xdr:rowOff>
    </xdr:from>
    <xdr:ext cx="76136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50800</xdr:rowOff>
    </xdr:from>
    <xdr:ext cx="76136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91440</xdr:rowOff>
    </xdr:from>
    <xdr:to>
      <xdr:col>24</xdr:col>
      <xdr:colOff>76200</xdr:colOff>
      <xdr:row>79</xdr:row>
      <xdr:rowOff>21590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63500</xdr:rowOff>
    </xdr:from>
    <xdr:ext cx="762000" cy="2584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132080</xdr:rowOff>
    </xdr:from>
    <xdr:ext cx="735965" cy="2584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051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129540</xdr:rowOff>
    </xdr:from>
    <xdr:to>
      <xdr:col>15</xdr:col>
      <xdr:colOff>149225</xdr:colOff>
      <xdr:row>79</xdr:row>
      <xdr:rowOff>59690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44450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143510</xdr:rowOff>
    </xdr:from>
    <xdr:ext cx="761365" cy="2584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88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118110</xdr:rowOff>
    </xdr:from>
    <xdr:to>
      <xdr:col>6</xdr:col>
      <xdr:colOff>171450</xdr:colOff>
      <xdr:row>80</xdr:row>
      <xdr:rowOff>48260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6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33020</xdr:rowOff>
    </xdr:from>
    <xdr:ext cx="761365"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749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4.9ポイント下回っており、順位も上位に位置している。主な要因としては、「人件費」、「補助費等」、「その他」において類似団体平均を下回ったことによるものである。今後とも、歳出の徹底的な見直しを推進するとともに、歳入確保対策や企業誘致を積極的に推進することで税収を確保することなどにより、財政基盤の充実・強化に努め、財政健全化を図って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135890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107950</xdr:rowOff>
    </xdr:from>
    <xdr:ext cx="762000" cy="259080"/>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135890</xdr:rowOff>
    </xdr:from>
    <xdr:to>
      <xdr:col>82</xdr:col>
      <xdr:colOff>196850</xdr:colOff>
      <xdr:row>80</xdr:row>
      <xdr:rowOff>135890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64770</xdr:rowOff>
    </xdr:from>
    <xdr:ext cx="762000" cy="2584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19685</xdr:rowOff>
    </xdr:from>
    <xdr:to>
      <xdr:col>82</xdr:col>
      <xdr:colOff>107950</xdr:colOff>
      <xdr:row>76</xdr:row>
      <xdr:rowOff>95250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78435"/>
          <a:ext cx="838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68580</xdr:rowOff>
    </xdr:from>
    <xdr:ext cx="762000" cy="25908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96520</xdr:rowOff>
    </xdr:from>
    <xdr:to>
      <xdr:col>82</xdr:col>
      <xdr:colOff>158750</xdr:colOff>
      <xdr:row>78</xdr:row>
      <xdr:rowOff>26670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19685</xdr:rowOff>
    </xdr:from>
    <xdr:to>
      <xdr:col>78</xdr:col>
      <xdr:colOff>69850</xdr:colOff>
      <xdr:row>76</xdr:row>
      <xdr:rowOff>135890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878435"/>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135890</xdr:rowOff>
    </xdr:from>
    <xdr:to>
      <xdr:col>78</xdr:col>
      <xdr:colOff>120650</xdr:colOff>
      <xdr:row>77</xdr:row>
      <xdr:rowOff>66040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50800</xdr:rowOff>
    </xdr:from>
    <xdr:ext cx="7366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135890</xdr:rowOff>
    </xdr:from>
    <xdr:to>
      <xdr:col>73</xdr:col>
      <xdr:colOff>180975</xdr:colOff>
      <xdr:row>76</xdr:row>
      <xdr:rowOff>168275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66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110490</xdr:rowOff>
    </xdr:from>
    <xdr:to>
      <xdr:col>74</xdr:col>
      <xdr:colOff>31750</xdr:colOff>
      <xdr:row>78</xdr:row>
      <xdr:rowOff>40640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31115</xdr:rowOff>
    </xdr:from>
    <xdr:to>
      <xdr:col>69</xdr:col>
      <xdr:colOff>92075</xdr:colOff>
      <xdr:row>76</xdr:row>
      <xdr:rowOff>168275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6131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101600</xdr:rowOff>
    </xdr:from>
    <xdr:to>
      <xdr:col>69</xdr:col>
      <xdr:colOff>142875</xdr:colOff>
      <xdr:row>78</xdr:row>
      <xdr:rowOff>31750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16510</xdr:rowOff>
    </xdr:from>
    <xdr:ext cx="76136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151130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44450</xdr:rowOff>
    </xdr:from>
    <xdr:to>
      <xdr:col>82</xdr:col>
      <xdr:colOff>158750</xdr:colOff>
      <xdr:row>76</xdr:row>
      <xdr:rowOff>146050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60960</xdr:rowOff>
    </xdr:from>
    <xdr:ext cx="762000" cy="259080"/>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140335</xdr:rowOff>
    </xdr:from>
    <xdr:to>
      <xdr:col>78</xdr:col>
      <xdr:colOff>120650</xdr:colOff>
      <xdr:row>75</xdr:row>
      <xdr:rowOff>70485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80645</xdr:rowOff>
    </xdr:from>
    <xdr:ext cx="7366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96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85090</xdr:rowOff>
    </xdr:from>
    <xdr:to>
      <xdr:col>74</xdr:col>
      <xdr:colOff>31750</xdr:colOff>
      <xdr:row>77</xdr:row>
      <xdr:rowOff>15240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25400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8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117475</xdr:rowOff>
    </xdr:from>
    <xdr:to>
      <xdr:col>69</xdr:col>
      <xdr:colOff>142875</xdr:colOff>
      <xdr:row>77</xdr:row>
      <xdr:rowOff>47625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57785</xdr:rowOff>
    </xdr:from>
    <xdr:ext cx="761365"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151765</xdr:rowOff>
    </xdr:from>
    <xdr:to>
      <xdr:col>65</xdr:col>
      <xdr:colOff>53975</xdr:colOff>
      <xdr:row>76</xdr:row>
      <xdr:rowOff>81915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92075</xdr:rowOff>
    </xdr:from>
    <xdr:ext cx="762000"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宮崎県宮崎市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142240</xdr:rowOff>
    </xdr:from>
    <xdr:to>
      <xdr:col>29</xdr:col>
      <xdr:colOff>127000</xdr:colOff>
      <xdr:row>20</xdr:row>
      <xdr:rowOff>29210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47265"/>
          <a:ext cx="0" cy="12585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635</xdr:rowOff>
    </xdr:from>
    <xdr:ext cx="76136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51,332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29210</xdr:rowOff>
    </xdr:from>
    <xdr:to>
      <xdr:col>30</xdr:col>
      <xdr:colOff>25400</xdr:colOff>
      <xdr:row>20</xdr:row>
      <xdr:rowOff>29210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05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57150</xdr:rowOff>
    </xdr:from>
    <xdr:ext cx="76136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84,353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142240</xdr:rowOff>
    </xdr:from>
    <xdr:to>
      <xdr:col>30</xdr:col>
      <xdr:colOff>25400</xdr:colOff>
      <xdr:row>12</xdr:row>
      <xdr:rowOff>142240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472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86360</xdr:rowOff>
    </xdr:from>
    <xdr:to>
      <xdr:col>29</xdr:col>
      <xdr:colOff>127000</xdr:colOff>
      <xdr:row>19</xdr:row>
      <xdr:rowOff>95250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391535"/>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145415</xdr:rowOff>
    </xdr:from>
    <xdr:ext cx="761365"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7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65,365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128905</xdr:rowOff>
    </xdr:from>
    <xdr:to>
      <xdr:col>29</xdr:col>
      <xdr:colOff>177800</xdr:colOff>
      <xdr:row>17</xdr:row>
      <xdr:rowOff>59055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19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95250</xdr:rowOff>
    </xdr:from>
    <xdr:to>
      <xdr:col>26</xdr:col>
      <xdr:colOff>50800</xdr:colOff>
      <xdr:row>20</xdr:row>
      <xdr:rowOff>9525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400425"/>
          <a:ext cx="6985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151765</xdr:rowOff>
    </xdr:from>
    <xdr:to>
      <xdr:col>26</xdr:col>
      <xdr:colOff>101600</xdr:colOff>
      <xdr:row>17</xdr:row>
      <xdr:rowOff>81915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92075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20</xdr:row>
      <xdr:rowOff>9525</xdr:rowOff>
    </xdr:from>
    <xdr:to>
      <xdr:col>22</xdr:col>
      <xdr:colOff>114300</xdr:colOff>
      <xdr:row>20</xdr:row>
      <xdr:rowOff>40640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48615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5080</xdr:rowOff>
    </xdr:from>
    <xdr:to>
      <xdr:col>22</xdr:col>
      <xdr:colOff>165100</xdr:colOff>
      <xdr:row>17</xdr:row>
      <xdr:rowOff>106680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116840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40640</xdr:rowOff>
    </xdr:from>
    <xdr:to>
      <xdr:col>18</xdr:col>
      <xdr:colOff>177800</xdr:colOff>
      <xdr:row>20</xdr:row>
      <xdr:rowOff>59690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51726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61595</xdr:rowOff>
    </xdr:from>
    <xdr:to>
      <xdr:col>19</xdr:col>
      <xdr:colOff>38100</xdr:colOff>
      <xdr:row>17</xdr:row>
      <xdr:rowOff>163195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1905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100965</xdr:rowOff>
    </xdr:from>
    <xdr:to>
      <xdr:col>15</xdr:col>
      <xdr:colOff>101600</xdr:colOff>
      <xdr:row>18</xdr:row>
      <xdr:rowOff>31115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41275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2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34925</xdr:rowOff>
    </xdr:from>
    <xdr:to>
      <xdr:col>29</xdr:col>
      <xdr:colOff>177800</xdr:colOff>
      <xdr:row>19</xdr:row>
      <xdr:rowOff>136525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34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114935</xdr:rowOff>
    </xdr:from>
    <xdr:ext cx="76136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48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54,326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44450</xdr:rowOff>
    </xdr:from>
    <xdr:to>
      <xdr:col>26</xdr:col>
      <xdr:colOff>101600</xdr:colOff>
      <xdr:row>19</xdr:row>
      <xdr:rowOff>146050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34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130810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5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54,086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130175</xdr:rowOff>
    </xdr:from>
    <xdr:to>
      <xdr:col>22</xdr:col>
      <xdr:colOff>165100</xdr:colOff>
      <xdr:row>20</xdr:row>
      <xdr:rowOff>60325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43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45085</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1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161290</xdr:rowOff>
    </xdr:from>
    <xdr:to>
      <xdr:col>19</xdr:col>
      <xdr:colOff>38100</xdr:colOff>
      <xdr:row>20</xdr:row>
      <xdr:rowOff>91440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46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76200</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5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20</xdr:row>
      <xdr:rowOff>8890</xdr:rowOff>
    </xdr:from>
    <xdr:to>
      <xdr:col>15</xdr:col>
      <xdr:colOff>101600</xdr:colOff>
      <xdr:row>20</xdr:row>
      <xdr:rowOff>110490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48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95250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7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50,511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177800</xdr:rowOff>
    </xdr:from>
    <xdr:to>
      <xdr:col>29</xdr:col>
      <xdr:colOff>127000</xdr:colOff>
      <xdr:row>37</xdr:row>
      <xdr:rowOff>204470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102350"/>
          <a:ext cx="0" cy="1226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175895</xdr:rowOff>
    </xdr:from>
    <xdr:ext cx="761365" cy="259080"/>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0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204470</xdr:rowOff>
    </xdr:from>
    <xdr:to>
      <xdr:col>30</xdr:col>
      <xdr:colOff>25400</xdr:colOff>
      <xdr:row>37</xdr:row>
      <xdr:rowOff>204470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3291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92710</xdr:rowOff>
    </xdr:from>
    <xdr:ext cx="761365" cy="259080"/>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5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28,160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177800</xdr:rowOff>
    </xdr:from>
    <xdr:to>
      <xdr:col>30</xdr:col>
      <xdr:colOff>25400</xdr:colOff>
      <xdr:row>33</xdr:row>
      <xdr:rowOff>177800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102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332105</xdr:rowOff>
    </xdr:from>
    <xdr:to>
      <xdr:col>29</xdr:col>
      <xdr:colOff>127000</xdr:colOff>
      <xdr:row>35</xdr:row>
      <xdr:rowOff>26670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003800" y="6599555"/>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78105</xdr:rowOff>
    </xdr:from>
    <xdr:ext cx="761365" cy="257810"/>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45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104775</xdr:rowOff>
    </xdr:from>
    <xdr:to>
      <xdr:col>29</xdr:col>
      <xdr:colOff>177800</xdr:colOff>
      <xdr:row>35</xdr:row>
      <xdr:rowOff>207010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67151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26670</xdr:rowOff>
    </xdr:from>
    <xdr:to>
      <xdr:col>26</xdr:col>
      <xdr:colOff>50800</xdr:colOff>
      <xdr:row>35</xdr:row>
      <xdr:rowOff>127635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305300" y="6637020"/>
          <a:ext cx="6985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122555</xdr:rowOff>
    </xdr:from>
    <xdr:to>
      <xdr:col>26</xdr:col>
      <xdr:colOff>101600</xdr:colOff>
      <xdr:row>35</xdr:row>
      <xdr:rowOff>224790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67329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208280</xdr:rowOff>
    </xdr:from>
    <xdr:ext cx="73660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8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63500</xdr:rowOff>
    </xdr:from>
    <xdr:to>
      <xdr:col>22</xdr:col>
      <xdr:colOff>114300</xdr:colOff>
      <xdr:row>35</xdr:row>
      <xdr:rowOff>127635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606800" y="6673850"/>
          <a:ext cx="69850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128905</xdr:rowOff>
    </xdr:from>
    <xdr:to>
      <xdr:col>22</xdr:col>
      <xdr:colOff>165100</xdr:colOff>
      <xdr:row>35</xdr:row>
      <xdr:rowOff>231140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67392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216535</xdr:rowOff>
    </xdr:from>
    <xdr:ext cx="762000" cy="2584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38735</xdr:rowOff>
    </xdr:from>
    <xdr:to>
      <xdr:col>18</xdr:col>
      <xdr:colOff>177800</xdr:colOff>
      <xdr:row>35</xdr:row>
      <xdr:rowOff>63500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2908300" y="664908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116840</xdr:rowOff>
    </xdr:from>
    <xdr:to>
      <xdr:col>19</xdr:col>
      <xdr:colOff>38100</xdr:colOff>
      <xdr:row>35</xdr:row>
      <xdr:rowOff>219075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67271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204470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113030</xdr:rowOff>
    </xdr:from>
    <xdr:to>
      <xdr:col>15</xdr:col>
      <xdr:colOff>101600</xdr:colOff>
      <xdr:row>35</xdr:row>
      <xdr:rowOff>215265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67233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198755</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281305</xdr:rowOff>
    </xdr:from>
    <xdr:to>
      <xdr:col>29</xdr:col>
      <xdr:colOff>177800</xdr:colOff>
      <xdr:row>35</xdr:row>
      <xdr:rowOff>40640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65487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126365</xdr:rowOff>
    </xdr:from>
    <xdr:ext cx="761365" cy="25971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938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15,119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320040</xdr:rowOff>
    </xdr:from>
    <xdr:to>
      <xdr:col>26</xdr:col>
      <xdr:colOff>101600</xdr:colOff>
      <xdr:row>35</xdr:row>
      <xdr:rowOff>78105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65874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88900</xdr:rowOff>
    </xdr:from>
    <xdr:ext cx="736600" cy="25781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63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78105</xdr:rowOff>
    </xdr:from>
    <xdr:to>
      <xdr:col>22</xdr:col>
      <xdr:colOff>165100</xdr:colOff>
      <xdr:row>35</xdr:row>
      <xdr:rowOff>179070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6688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189865</xdr:rowOff>
    </xdr:from>
    <xdr:ext cx="762000" cy="25781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57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12065</xdr:rowOff>
    </xdr:from>
    <xdr:to>
      <xdr:col>19</xdr:col>
      <xdr:colOff>38100</xdr:colOff>
      <xdr:row>35</xdr:row>
      <xdr:rowOff>114300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6622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125095</xdr:rowOff>
    </xdr:from>
    <xdr:ext cx="7620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9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330835</xdr:rowOff>
    </xdr:from>
    <xdr:to>
      <xdr:col>15</xdr:col>
      <xdr:colOff>101600</xdr:colOff>
      <xdr:row>35</xdr:row>
      <xdr:rowOff>90170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6598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99695</xdr:rowOff>
    </xdr:from>
    <xdr:ext cx="762000" cy="25781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67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399,576
396,942
643.57
193,271,715
188,663,443
3,859,259
91,465,907
171,458,297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30.1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94615</xdr:rowOff>
    </xdr:from>
    <xdr:to>
      <xdr:col>24</xdr:col>
      <xdr:colOff>62865</xdr:colOff>
      <xdr:row>38</xdr:row>
      <xdr:rowOff>60325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115"/>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64135</xdr:rowOff>
    </xdr:from>
    <xdr:ext cx="534670" cy="2584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46,435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60325</xdr:rowOff>
    </xdr:from>
    <xdr:to>
      <xdr:col>24</xdr:col>
      <xdr:colOff>152400</xdr:colOff>
      <xdr:row>38</xdr:row>
      <xdr:rowOff>60325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41275</xdr:rowOff>
    </xdr:from>
    <xdr:ext cx="534670"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87,384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94615</xdr:rowOff>
    </xdr:from>
    <xdr:to>
      <xdr:col>24</xdr:col>
      <xdr:colOff>152400</xdr:colOff>
      <xdr:row>30</xdr:row>
      <xdr:rowOff>94615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112395</xdr:rowOff>
    </xdr:from>
    <xdr:to>
      <xdr:col>24</xdr:col>
      <xdr:colOff>63500</xdr:colOff>
      <xdr:row>36</xdr:row>
      <xdr:rowOff>160020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459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158750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135255</xdr:rowOff>
    </xdr:from>
    <xdr:to>
      <xdr:col>24</xdr:col>
      <xdr:colOff>114300</xdr:colOff>
      <xdr:row>35</xdr:row>
      <xdr:rowOff>65405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37</xdr:row>
      <xdr:rowOff>50165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22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156210</xdr:rowOff>
    </xdr:from>
    <xdr:to>
      <xdr:col>20</xdr:col>
      <xdr:colOff>38100</xdr:colOff>
      <xdr:row>35</xdr:row>
      <xdr:rowOff>86360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102870</xdr:rowOff>
    </xdr:from>
    <xdr:ext cx="53403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760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50165</xdr:rowOff>
    </xdr:from>
    <xdr:to>
      <xdr:col>15</xdr:col>
      <xdr:colOff>50800</xdr:colOff>
      <xdr:row>37</xdr:row>
      <xdr:rowOff>92075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38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109220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125095</xdr:rowOff>
    </xdr:from>
    <xdr:ext cx="534035" cy="2584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782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92075</xdr:rowOff>
    </xdr:from>
    <xdr:to>
      <xdr:col>10</xdr:col>
      <xdr:colOff>114300</xdr:colOff>
      <xdr:row>37</xdr:row>
      <xdr:rowOff>95885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57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90170</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591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148590</xdr:rowOff>
    </xdr:from>
    <xdr:to>
      <xdr:col>6</xdr:col>
      <xdr:colOff>38100</xdr:colOff>
      <xdr:row>36</xdr:row>
      <xdr:rowOff>78740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95250</xdr:rowOff>
    </xdr:from>
    <xdr:ext cx="53403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592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40640</xdr:rowOff>
    </xdr:from>
    <xdr:ext cx="534670"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2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109220</xdr:rowOff>
    </xdr:from>
    <xdr:to>
      <xdr:col>20</xdr:col>
      <xdr:colOff>38100</xdr:colOff>
      <xdr:row>37</xdr:row>
      <xdr:rowOff>39370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30480</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37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170815</xdr:rowOff>
    </xdr:from>
    <xdr:to>
      <xdr:col>15</xdr:col>
      <xdr:colOff>101600</xdr:colOff>
      <xdr:row>37</xdr:row>
      <xdr:rowOff>100965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92075</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435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41275</xdr:rowOff>
    </xdr:from>
    <xdr:to>
      <xdr:col>10</xdr:col>
      <xdr:colOff>165100</xdr:colOff>
      <xdr:row>37</xdr:row>
      <xdr:rowOff>143510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133985</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47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45085</xdr:rowOff>
    </xdr:from>
    <xdr:to>
      <xdr:col>6</xdr:col>
      <xdr:colOff>38100</xdr:colOff>
      <xdr:row>37</xdr:row>
      <xdr:rowOff>146685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137795</xdr:rowOff>
    </xdr:from>
    <xdr:ext cx="53403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481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53340</xdr:rowOff>
    </xdr:from>
    <xdr:to>
      <xdr:col>24</xdr:col>
      <xdr:colOff>62865</xdr:colOff>
      <xdr:row>59</xdr:row>
      <xdr:rowOff>16510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584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20320</xdr:rowOff>
    </xdr:from>
    <xdr:ext cx="534670" cy="2584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50,733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16510</xdr:rowOff>
    </xdr:from>
    <xdr:to>
      <xdr:col>24</xdr:col>
      <xdr:colOff>152400</xdr:colOff>
      <xdr:row>59</xdr:row>
      <xdr:rowOff>16510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0</xdr:rowOff>
    </xdr:from>
    <xdr:ext cx="534670"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90,260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53340</xdr:rowOff>
    </xdr:from>
    <xdr:to>
      <xdr:col>24</xdr:col>
      <xdr:colOff>152400</xdr:colOff>
      <xdr:row>50</xdr:row>
      <xdr:rowOff>53340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113030</xdr:rowOff>
    </xdr:from>
    <xdr:to>
      <xdr:col>24</xdr:col>
      <xdr:colOff>63500</xdr:colOff>
      <xdr:row>55</xdr:row>
      <xdr:rowOff>158115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71330"/>
          <a:ext cx="8382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43180</xdr:rowOff>
    </xdr:from>
    <xdr:ext cx="534670" cy="2584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9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64770</xdr:rowOff>
    </xdr:from>
    <xdr:to>
      <xdr:col>24</xdr:col>
      <xdr:colOff>114300</xdr:colOff>
      <xdr:row>55</xdr:row>
      <xdr:rowOff>166370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158115</xdr:rowOff>
    </xdr:from>
    <xdr:to>
      <xdr:col>19</xdr:col>
      <xdr:colOff>177800</xdr:colOff>
      <xdr:row>57</xdr:row>
      <xdr:rowOff>92710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8786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55880</xdr:rowOff>
    </xdr:from>
    <xdr:to>
      <xdr:col>20</xdr:col>
      <xdr:colOff>38100</xdr:colOff>
      <xdr:row>56</xdr:row>
      <xdr:rowOff>157480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148590</xdr:rowOff>
    </xdr:from>
    <xdr:ext cx="53403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74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92710</xdr:rowOff>
    </xdr:from>
    <xdr:to>
      <xdr:col>15</xdr:col>
      <xdr:colOff>50800</xdr:colOff>
      <xdr:row>58</xdr:row>
      <xdr:rowOff>106045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536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156210</xdr:rowOff>
    </xdr:from>
    <xdr:to>
      <xdr:col>15</xdr:col>
      <xdr:colOff>101600</xdr:colOff>
      <xdr:row>58</xdr:row>
      <xdr:rowOff>86360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77470</xdr:rowOff>
    </xdr:from>
    <xdr:ext cx="53403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10021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106045</xdr:rowOff>
    </xdr:from>
    <xdr:to>
      <xdr:col>10</xdr:col>
      <xdr:colOff>114300</xdr:colOff>
      <xdr:row>59</xdr:row>
      <xdr:rowOff>38735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014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24765</xdr:rowOff>
    </xdr:from>
    <xdr:ext cx="53403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10140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59</xdr:row>
      <xdr:rowOff>14605</xdr:rowOff>
    </xdr:from>
    <xdr:to>
      <xdr:col>6</xdr:col>
      <xdr:colOff>38100</xdr:colOff>
      <xdr:row>59</xdr:row>
      <xdr:rowOff>116205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107315</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10222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62230</xdr:rowOff>
    </xdr:from>
    <xdr:to>
      <xdr:col>24</xdr:col>
      <xdr:colOff>114300</xdr:colOff>
      <xdr:row>54</xdr:row>
      <xdr:rowOff>163830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85090</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7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107315</xdr:rowOff>
    </xdr:from>
    <xdr:to>
      <xdr:col>20</xdr:col>
      <xdr:colOff>38100</xdr:colOff>
      <xdr:row>56</xdr:row>
      <xdr:rowOff>37465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53975</xdr:rowOff>
    </xdr:from>
    <xdr:ext cx="534035"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312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41910</xdr:rowOff>
    </xdr:from>
    <xdr:to>
      <xdr:col>15</xdr:col>
      <xdr:colOff>101600</xdr:colOff>
      <xdr:row>57</xdr:row>
      <xdr:rowOff>143510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160020</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589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55245</xdr:rowOff>
    </xdr:from>
    <xdr:to>
      <xdr:col>10</xdr:col>
      <xdr:colOff>165100</xdr:colOff>
      <xdr:row>58</xdr:row>
      <xdr:rowOff>156845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1905</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774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159385</xdr:rowOff>
    </xdr:from>
    <xdr:to>
      <xdr:col>6</xdr:col>
      <xdr:colOff>38100</xdr:colOff>
      <xdr:row>59</xdr:row>
      <xdr:rowOff>89535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106045</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878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828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135890</xdr:rowOff>
    </xdr:from>
    <xdr:to>
      <xdr:col>24</xdr:col>
      <xdr:colOff>62865</xdr:colOff>
      <xdr:row>78</xdr:row>
      <xdr:rowOff>9525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390"/>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xdr:rowOff>
    </xdr:from>
    <xdr:ext cx="378460" cy="25908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82550</xdr:rowOff>
    </xdr:from>
    <xdr:ext cx="534670" cy="25908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135890</xdr:rowOff>
    </xdr:from>
    <xdr:to>
      <xdr:col>24</xdr:col>
      <xdr:colOff>152400</xdr:colOff>
      <xdr:row>70</xdr:row>
      <xdr:rowOff>135890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84455</xdr:rowOff>
    </xdr:from>
    <xdr:to>
      <xdr:col>24</xdr:col>
      <xdr:colOff>63500</xdr:colOff>
      <xdr:row>77</xdr:row>
      <xdr:rowOff>86360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861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58420</xdr:rowOff>
    </xdr:from>
    <xdr:ext cx="46990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35560</xdr:rowOff>
    </xdr:from>
    <xdr:to>
      <xdr:col>24</xdr:col>
      <xdr:colOff>114300</xdr:colOff>
      <xdr:row>76</xdr:row>
      <xdr:rowOff>137160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82550</xdr:rowOff>
    </xdr:from>
    <xdr:to>
      <xdr:col>19</xdr:col>
      <xdr:colOff>177800</xdr:colOff>
      <xdr:row>77</xdr:row>
      <xdr:rowOff>86360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84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27305</xdr:rowOff>
    </xdr:from>
    <xdr:to>
      <xdr:col>20</xdr:col>
      <xdr:colOff>38100</xdr:colOff>
      <xdr:row>76</xdr:row>
      <xdr:rowOff>128905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145415</xdr:rowOff>
    </xdr:from>
    <xdr:ext cx="469265" cy="2584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2832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67310</xdr:rowOff>
    </xdr:from>
    <xdr:to>
      <xdr:col>15</xdr:col>
      <xdr:colOff>50800</xdr:colOff>
      <xdr:row>77</xdr:row>
      <xdr:rowOff>82550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68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36830</xdr:rowOff>
    </xdr:from>
    <xdr:to>
      <xdr:col>15</xdr:col>
      <xdr:colOff>101600</xdr:colOff>
      <xdr:row>76</xdr:row>
      <xdr:rowOff>138430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154940</xdr:rowOff>
    </xdr:from>
    <xdr:ext cx="469265" cy="2584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2842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67310</xdr:rowOff>
    </xdr:from>
    <xdr:to>
      <xdr:col>10</xdr:col>
      <xdr:colOff>114300</xdr:colOff>
      <xdr:row>77</xdr:row>
      <xdr:rowOff>88265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89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83185</xdr:rowOff>
    </xdr:from>
    <xdr:to>
      <xdr:col>10</xdr:col>
      <xdr:colOff>165100</xdr:colOff>
      <xdr:row>77</xdr:row>
      <xdr:rowOff>13335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29845</xdr:rowOff>
    </xdr:from>
    <xdr:ext cx="46926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2888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71120</xdr:rowOff>
    </xdr:from>
    <xdr:to>
      <xdr:col>6</xdr:col>
      <xdr:colOff>38100</xdr:colOff>
      <xdr:row>77</xdr:row>
      <xdr:rowOff>1270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17780</xdr:rowOff>
    </xdr:from>
    <xdr:ext cx="469265" cy="2584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2876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33655</xdr:rowOff>
    </xdr:from>
    <xdr:to>
      <xdr:col>24</xdr:col>
      <xdr:colOff>114300</xdr:colOff>
      <xdr:row>77</xdr:row>
      <xdr:rowOff>135255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120650</xdr:rowOff>
    </xdr:from>
    <xdr:ext cx="469900" cy="2584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0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35560</xdr:rowOff>
    </xdr:from>
    <xdr:to>
      <xdr:col>20</xdr:col>
      <xdr:colOff>38100</xdr:colOff>
      <xdr:row>77</xdr:row>
      <xdr:rowOff>137160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128270</xdr:rowOff>
    </xdr:from>
    <xdr:ext cx="46926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31750</xdr:rowOff>
    </xdr:from>
    <xdr:to>
      <xdr:col>15</xdr:col>
      <xdr:colOff>101600</xdr:colOff>
      <xdr:row>77</xdr:row>
      <xdr:rowOff>133350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124460</xdr:rowOff>
    </xdr:from>
    <xdr:ext cx="46926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32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16510</xdr:rowOff>
    </xdr:from>
    <xdr:to>
      <xdr:col>10</xdr:col>
      <xdr:colOff>165100</xdr:colOff>
      <xdr:row>77</xdr:row>
      <xdr:rowOff>118110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109220</xdr:rowOff>
    </xdr:from>
    <xdr:ext cx="46926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310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37465</xdr:rowOff>
    </xdr:from>
    <xdr:to>
      <xdr:col>6</xdr:col>
      <xdr:colOff>38100</xdr:colOff>
      <xdr:row>77</xdr:row>
      <xdr:rowOff>139065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130175</xdr:rowOff>
    </xdr:from>
    <xdr:ext cx="46926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331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49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102870</xdr:rowOff>
    </xdr:from>
    <xdr:to>
      <xdr:col>24</xdr:col>
      <xdr:colOff>62865</xdr:colOff>
      <xdr:row>99</xdr:row>
      <xdr:rowOff>107950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37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111760</xdr:rowOff>
    </xdr:from>
    <xdr:ext cx="534670" cy="2584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89,141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107950</xdr:rowOff>
    </xdr:from>
    <xdr:to>
      <xdr:col>24</xdr:col>
      <xdr:colOff>152400</xdr:colOff>
      <xdr:row>99</xdr:row>
      <xdr:rowOff>107950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49530</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231,374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102870</xdr:rowOff>
    </xdr:from>
    <xdr:to>
      <xdr:col>24</xdr:col>
      <xdr:colOff>152400</xdr:colOff>
      <xdr:row>90</xdr:row>
      <xdr:rowOff>102870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41275</xdr:rowOff>
    </xdr:from>
    <xdr:to>
      <xdr:col>24</xdr:col>
      <xdr:colOff>63500</xdr:colOff>
      <xdr:row>94</xdr:row>
      <xdr:rowOff>168910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5757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69215</xdr:rowOff>
    </xdr:from>
    <xdr:ext cx="598805"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28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133,325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41275</xdr:rowOff>
    </xdr:from>
    <xdr:to>
      <xdr:col>19</xdr:col>
      <xdr:colOff>177800</xdr:colOff>
      <xdr:row>96</xdr:row>
      <xdr:rowOff>4445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57575"/>
          <a:ext cx="8890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153670</xdr:rowOff>
    </xdr:from>
    <xdr:to>
      <xdr:col>20</xdr:col>
      <xdr:colOff>38100</xdr:colOff>
      <xdr:row>96</xdr:row>
      <xdr:rowOff>83820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74930</xdr:rowOff>
    </xdr:from>
    <xdr:ext cx="598170" cy="2584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580" y="16534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4445</xdr:rowOff>
    </xdr:from>
    <xdr:to>
      <xdr:col>15</xdr:col>
      <xdr:colOff>50800</xdr:colOff>
      <xdr:row>96</xdr:row>
      <xdr:rowOff>73025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36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86360</xdr:rowOff>
    </xdr:from>
    <xdr:to>
      <xdr:col>15</xdr:col>
      <xdr:colOff>101600</xdr:colOff>
      <xdr:row>98</xdr:row>
      <xdr:rowOff>15875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98</xdr:row>
      <xdr:rowOff>6985</xdr:rowOff>
    </xdr:from>
    <xdr:ext cx="598170" cy="2584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580" y="16809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73025</xdr:rowOff>
    </xdr:from>
    <xdr:to>
      <xdr:col>10</xdr:col>
      <xdr:colOff>114300</xdr:colOff>
      <xdr:row>96</xdr:row>
      <xdr:rowOff>123190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22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132080</xdr:rowOff>
    </xdr:from>
    <xdr:to>
      <xdr:col>10</xdr:col>
      <xdr:colOff>165100</xdr:colOff>
      <xdr:row>98</xdr:row>
      <xdr:rowOff>62230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53340</xdr:rowOff>
    </xdr:from>
    <xdr:ext cx="598170" cy="2584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580" y="16855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14605</xdr:rowOff>
    </xdr:from>
    <xdr:to>
      <xdr:col>6</xdr:col>
      <xdr:colOff>38100</xdr:colOff>
      <xdr:row>98</xdr:row>
      <xdr:rowOff>116205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107315</xdr:rowOff>
    </xdr:from>
    <xdr:ext cx="59817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580" y="16909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118110</xdr:rowOff>
    </xdr:from>
    <xdr:to>
      <xdr:col>24</xdr:col>
      <xdr:colOff>114300</xdr:colOff>
      <xdr:row>95</xdr:row>
      <xdr:rowOff>48260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140970</xdr:rowOff>
    </xdr:from>
    <xdr:ext cx="598805"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85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162,342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161925</xdr:rowOff>
    </xdr:from>
    <xdr:to>
      <xdr:col>20</xdr:col>
      <xdr:colOff>38100</xdr:colOff>
      <xdr:row>94</xdr:row>
      <xdr:rowOff>92075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109220</xdr:rowOff>
    </xdr:from>
    <xdr:ext cx="598170" cy="2584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580" y="158826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125095</xdr:rowOff>
    </xdr:from>
    <xdr:to>
      <xdr:col>15</xdr:col>
      <xdr:colOff>101600</xdr:colOff>
      <xdr:row>96</xdr:row>
      <xdr:rowOff>55245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71755</xdr:rowOff>
    </xdr:from>
    <xdr:ext cx="59817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580" y="16188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22225</xdr:rowOff>
    </xdr:from>
    <xdr:to>
      <xdr:col>10</xdr:col>
      <xdr:colOff>165100</xdr:colOff>
      <xdr:row>96</xdr:row>
      <xdr:rowOff>123825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140335</xdr:rowOff>
    </xdr:from>
    <xdr:ext cx="59817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580" y="16256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72390</xdr:rowOff>
    </xdr:from>
    <xdr:to>
      <xdr:col>6</xdr:col>
      <xdr:colOff>38100</xdr:colOff>
      <xdr:row>97</xdr:row>
      <xdr:rowOff>2540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19050</xdr:rowOff>
    </xdr:from>
    <xdr:ext cx="598170"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580" y="16306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140335</xdr:rowOff>
    </xdr:from>
    <xdr:to>
      <xdr:col>54</xdr:col>
      <xdr:colOff>189865</xdr:colOff>
      <xdr:row>39</xdr:row>
      <xdr:rowOff>121920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635"/>
          <a:ext cx="1270" cy="838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125730</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23,907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121920</xdr:rowOff>
    </xdr:from>
    <xdr:to>
      <xdr:col>55</xdr:col>
      <xdr:colOff>88900</xdr:colOff>
      <xdr:row>39</xdr:row>
      <xdr:rowOff>121920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86995</xdr:rowOff>
    </xdr:from>
    <xdr:ext cx="534670" cy="2584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89,962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140335</xdr:rowOff>
    </xdr:from>
    <xdr:to>
      <xdr:col>55</xdr:col>
      <xdr:colOff>88900</xdr:colOff>
      <xdr:row>34</xdr:row>
      <xdr:rowOff>140335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130175</xdr:rowOff>
    </xdr:from>
    <xdr:to>
      <xdr:col>55</xdr:col>
      <xdr:colOff>0</xdr:colOff>
      <xdr:row>38</xdr:row>
      <xdr:rowOff>6985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02375"/>
          <a:ext cx="8382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154940</xdr:rowOff>
    </xdr:from>
    <xdr:ext cx="534670" cy="2584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5080</xdr:rowOff>
    </xdr:from>
    <xdr:to>
      <xdr:col>55</xdr:col>
      <xdr:colOff>50800</xdr:colOff>
      <xdr:row>38</xdr:row>
      <xdr:rowOff>106680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148590</xdr:rowOff>
    </xdr:from>
    <xdr:to>
      <xdr:col>50</xdr:col>
      <xdr:colOff>114300</xdr:colOff>
      <xdr:row>36</xdr:row>
      <xdr:rowOff>130175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92090"/>
          <a:ext cx="889000" cy="1010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50800</xdr:rowOff>
    </xdr:from>
    <xdr:to>
      <xdr:col>50</xdr:col>
      <xdr:colOff>165100</xdr:colOff>
      <xdr:row>38</xdr:row>
      <xdr:rowOff>152400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143510</xdr:rowOff>
    </xdr:from>
    <xdr:ext cx="534035"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1965" y="6658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148590</xdr:rowOff>
    </xdr:from>
    <xdr:to>
      <xdr:col>45</xdr:col>
      <xdr:colOff>177800</xdr:colOff>
      <xdr:row>39</xdr:row>
      <xdr:rowOff>38100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92090"/>
          <a:ext cx="889000" cy="143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156210</xdr:rowOff>
    </xdr:from>
    <xdr:to>
      <xdr:col>46</xdr:col>
      <xdr:colOff>38100</xdr:colOff>
      <xdr:row>31</xdr:row>
      <xdr:rowOff>86360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77470</xdr:rowOff>
    </xdr:from>
    <xdr:ext cx="598170" cy="2584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5392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38100</xdr:rowOff>
    </xdr:from>
    <xdr:to>
      <xdr:col>41</xdr:col>
      <xdr:colOff>50800</xdr:colOff>
      <xdr:row>39</xdr:row>
      <xdr:rowOff>86360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246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146050</xdr:rowOff>
    </xdr:from>
    <xdr:to>
      <xdr:col>41</xdr:col>
      <xdr:colOff>101600</xdr:colOff>
      <xdr:row>39</xdr:row>
      <xdr:rowOff>76200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92710</xdr:rowOff>
    </xdr:from>
    <xdr:ext cx="53403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3965" y="643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167640</xdr:rowOff>
    </xdr:from>
    <xdr:to>
      <xdr:col>36</xdr:col>
      <xdr:colOff>165100</xdr:colOff>
      <xdr:row>39</xdr:row>
      <xdr:rowOff>97790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114300</xdr:rowOff>
    </xdr:from>
    <xdr:ext cx="53403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45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127635</xdr:rowOff>
    </xdr:from>
    <xdr:to>
      <xdr:col>55</xdr:col>
      <xdr:colOff>50800</xdr:colOff>
      <xdr:row>38</xdr:row>
      <xdr:rowOff>57785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150495</xdr:rowOff>
    </xdr:from>
    <xdr:ext cx="534670"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79375</xdr:rowOff>
    </xdr:from>
    <xdr:to>
      <xdr:col>50</xdr:col>
      <xdr:colOff>165100</xdr:colOff>
      <xdr:row>37</xdr:row>
      <xdr:rowOff>9525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26035</xdr:rowOff>
    </xdr:from>
    <xdr:ext cx="53403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1965" y="6026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97790</xdr:rowOff>
    </xdr:from>
    <xdr:to>
      <xdr:col>46</xdr:col>
      <xdr:colOff>38100</xdr:colOff>
      <xdr:row>31</xdr:row>
      <xdr:rowOff>27940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44450</xdr:rowOff>
    </xdr:from>
    <xdr:ext cx="59817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5016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158750</xdr:rowOff>
    </xdr:from>
    <xdr:to>
      <xdr:col>41</xdr:col>
      <xdr:colOff>101600</xdr:colOff>
      <xdr:row>39</xdr:row>
      <xdr:rowOff>88900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80645</xdr:rowOff>
    </xdr:from>
    <xdr:ext cx="53403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3965" y="6767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35560</xdr:rowOff>
    </xdr:from>
    <xdr:to>
      <xdr:col>36</xdr:col>
      <xdr:colOff>165100</xdr:colOff>
      <xdr:row>39</xdr:row>
      <xdr:rowOff>137160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128270</xdr:rowOff>
    </xdr:from>
    <xdr:ext cx="53403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814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285" cy="2584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130175</xdr:rowOff>
    </xdr:from>
    <xdr:to>
      <xdr:col>54</xdr:col>
      <xdr:colOff>189865</xdr:colOff>
      <xdr:row>59</xdr:row>
      <xdr:rowOff>143510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7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147320</xdr:rowOff>
    </xdr:from>
    <xdr:ext cx="534670" cy="25908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143510</xdr:rowOff>
    </xdr:from>
    <xdr:to>
      <xdr:col>55</xdr:col>
      <xdr:colOff>88900</xdr:colOff>
      <xdr:row>59</xdr:row>
      <xdr:rowOff>143510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76835</xdr:rowOff>
    </xdr:from>
    <xdr:ext cx="598805" cy="2584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112,583</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130175</xdr:rowOff>
    </xdr:from>
    <xdr:to>
      <xdr:col>55</xdr:col>
      <xdr:colOff>88900</xdr:colOff>
      <xdr:row>50</xdr:row>
      <xdr:rowOff>130175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158750</xdr:rowOff>
    </xdr:from>
    <xdr:to>
      <xdr:col>55</xdr:col>
      <xdr:colOff>0</xdr:colOff>
      <xdr:row>58</xdr:row>
      <xdr:rowOff>54610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3140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137160</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114300</xdr:rowOff>
    </xdr:from>
    <xdr:to>
      <xdr:col>55</xdr:col>
      <xdr:colOff>50800</xdr:colOff>
      <xdr:row>57</xdr:row>
      <xdr:rowOff>44450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42545</xdr:rowOff>
    </xdr:from>
    <xdr:to>
      <xdr:col>50</xdr:col>
      <xdr:colOff>114300</xdr:colOff>
      <xdr:row>58</xdr:row>
      <xdr:rowOff>54610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43745"/>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103505</xdr:rowOff>
    </xdr:from>
    <xdr:to>
      <xdr:col>50</xdr:col>
      <xdr:colOff>165100</xdr:colOff>
      <xdr:row>57</xdr:row>
      <xdr:rowOff>33655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50165</xdr:rowOff>
    </xdr:from>
    <xdr:ext cx="534035"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479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42545</xdr:rowOff>
    </xdr:from>
    <xdr:to>
      <xdr:col>45</xdr:col>
      <xdr:colOff>177800</xdr:colOff>
      <xdr:row>57</xdr:row>
      <xdr:rowOff>154940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4374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36830</xdr:rowOff>
    </xdr:from>
    <xdr:to>
      <xdr:col>46</xdr:col>
      <xdr:colOff>38100</xdr:colOff>
      <xdr:row>56</xdr:row>
      <xdr:rowOff>138430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129540</xdr:rowOff>
    </xdr:from>
    <xdr:ext cx="53403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730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154940</xdr:rowOff>
    </xdr:from>
    <xdr:to>
      <xdr:col>41</xdr:col>
      <xdr:colOff>50800</xdr:colOff>
      <xdr:row>58</xdr:row>
      <xdr:rowOff>4445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275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42545</xdr:rowOff>
    </xdr:from>
    <xdr:to>
      <xdr:col>41</xdr:col>
      <xdr:colOff>101600</xdr:colOff>
      <xdr:row>56</xdr:row>
      <xdr:rowOff>144145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160655</xdr:rowOff>
    </xdr:from>
    <xdr:ext cx="53403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41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130175</xdr:rowOff>
    </xdr:from>
    <xdr:to>
      <xdr:col>36</xdr:col>
      <xdr:colOff>165100</xdr:colOff>
      <xdr:row>57</xdr:row>
      <xdr:rowOff>60325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76835</xdr:rowOff>
    </xdr:from>
    <xdr:ext cx="534035" cy="2584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506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107950</xdr:rowOff>
    </xdr:from>
    <xdr:to>
      <xdr:col>55</xdr:col>
      <xdr:colOff>50800</xdr:colOff>
      <xdr:row>58</xdr:row>
      <xdr:rowOff>38100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86360</xdr:rowOff>
    </xdr:from>
    <xdr:ext cx="534670" cy="2584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59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3810</xdr:rowOff>
    </xdr:from>
    <xdr:to>
      <xdr:col>50</xdr:col>
      <xdr:colOff>165100</xdr:colOff>
      <xdr:row>58</xdr:row>
      <xdr:rowOff>105410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96520</xdr:rowOff>
    </xdr:from>
    <xdr:ext cx="53403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1004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163195</xdr:rowOff>
    </xdr:from>
    <xdr:to>
      <xdr:col>46</xdr:col>
      <xdr:colOff>38100</xdr:colOff>
      <xdr:row>56</xdr:row>
      <xdr:rowOff>93345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109855</xdr:rowOff>
    </xdr:from>
    <xdr:ext cx="534035" cy="2584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368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104140</xdr:rowOff>
    </xdr:from>
    <xdr:to>
      <xdr:col>41</xdr:col>
      <xdr:colOff>101600</xdr:colOff>
      <xdr:row>58</xdr:row>
      <xdr:rowOff>34290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25400</xdr:rowOff>
    </xdr:from>
    <xdr:ext cx="53403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969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125095</xdr:rowOff>
    </xdr:from>
    <xdr:to>
      <xdr:col>36</xdr:col>
      <xdr:colOff>165100</xdr:colOff>
      <xdr:row>58</xdr:row>
      <xdr:rowOff>55245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46355</xdr:rowOff>
    </xdr:from>
    <xdr:ext cx="53403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990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90805</xdr:rowOff>
    </xdr:from>
    <xdr:to>
      <xdr:col>54</xdr:col>
      <xdr:colOff>189865</xdr:colOff>
      <xdr:row>78</xdr:row>
      <xdr:rowOff>124460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55"/>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128270</xdr:rowOff>
    </xdr:from>
    <xdr:ext cx="378460" cy="259080"/>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124460</xdr:rowOff>
    </xdr:from>
    <xdr:to>
      <xdr:col>55</xdr:col>
      <xdr:colOff>88900</xdr:colOff>
      <xdr:row>78</xdr:row>
      <xdr:rowOff>124460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37465</xdr:rowOff>
    </xdr:from>
    <xdr:ext cx="534670" cy="259080"/>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8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54,637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90805</xdr:rowOff>
    </xdr:from>
    <xdr:to>
      <xdr:col>55</xdr:col>
      <xdr:colOff>88900</xdr:colOff>
      <xdr:row>71</xdr:row>
      <xdr:rowOff>90805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104140</xdr:rowOff>
    </xdr:from>
    <xdr:to>
      <xdr:col>55</xdr:col>
      <xdr:colOff>0</xdr:colOff>
      <xdr:row>77</xdr:row>
      <xdr:rowOff>111760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057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170180</xdr:rowOff>
    </xdr:from>
    <xdr:ext cx="534670" cy="259080"/>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89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147320</xdr:rowOff>
    </xdr:from>
    <xdr:to>
      <xdr:col>55</xdr:col>
      <xdr:colOff>50800</xdr:colOff>
      <xdr:row>77</xdr:row>
      <xdr:rowOff>77470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128270</xdr:rowOff>
    </xdr:from>
    <xdr:to>
      <xdr:col>50</xdr:col>
      <xdr:colOff>114300</xdr:colOff>
      <xdr:row>77</xdr:row>
      <xdr:rowOff>104140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5847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133985</xdr:rowOff>
    </xdr:from>
    <xdr:to>
      <xdr:col>50</xdr:col>
      <xdr:colOff>165100</xdr:colOff>
      <xdr:row>77</xdr:row>
      <xdr:rowOff>64135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80645</xdr:rowOff>
    </xdr:from>
    <xdr:ext cx="53403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293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128270</xdr:rowOff>
    </xdr:from>
    <xdr:to>
      <xdr:col>45</xdr:col>
      <xdr:colOff>177800</xdr:colOff>
      <xdr:row>77</xdr:row>
      <xdr:rowOff>93980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5847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116205</xdr:rowOff>
    </xdr:from>
    <xdr:to>
      <xdr:col>46</xdr:col>
      <xdr:colOff>38100</xdr:colOff>
      <xdr:row>77</xdr:row>
      <xdr:rowOff>46355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37465</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3239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60960</xdr:rowOff>
    </xdr:from>
    <xdr:to>
      <xdr:col>41</xdr:col>
      <xdr:colOff>50800</xdr:colOff>
      <xdr:row>77</xdr:row>
      <xdr:rowOff>93980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626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143510</xdr:rowOff>
    </xdr:from>
    <xdr:to>
      <xdr:col>41</xdr:col>
      <xdr:colOff>101600</xdr:colOff>
      <xdr:row>77</xdr:row>
      <xdr:rowOff>73025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89535</xdr:rowOff>
    </xdr:from>
    <xdr:ext cx="534035" cy="2584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3965" y="12948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29845</xdr:rowOff>
    </xdr:from>
    <xdr:to>
      <xdr:col>36</xdr:col>
      <xdr:colOff>165100</xdr:colOff>
      <xdr:row>77</xdr:row>
      <xdr:rowOff>132080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122555</xdr:rowOff>
    </xdr:from>
    <xdr:ext cx="534035" cy="2584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4965" y="13324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60960</xdr:rowOff>
    </xdr:from>
    <xdr:to>
      <xdr:col>55</xdr:col>
      <xdr:colOff>50800</xdr:colOff>
      <xdr:row>77</xdr:row>
      <xdr:rowOff>162560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39370</xdr:rowOff>
    </xdr:from>
    <xdr:ext cx="469900" cy="259080"/>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4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53340</xdr:rowOff>
    </xdr:from>
    <xdr:to>
      <xdr:col>50</xdr:col>
      <xdr:colOff>165100</xdr:colOff>
      <xdr:row>77</xdr:row>
      <xdr:rowOff>154940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146050</xdr:rowOff>
    </xdr:from>
    <xdr:ext cx="469265" cy="2584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350" y="13347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77470</xdr:rowOff>
    </xdr:from>
    <xdr:to>
      <xdr:col>46</xdr:col>
      <xdr:colOff>38100</xdr:colOff>
      <xdr:row>77</xdr:row>
      <xdr:rowOff>7620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24130</xdr:rowOff>
    </xdr:from>
    <xdr:ext cx="53403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2965" y="12882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43180</xdr:rowOff>
    </xdr:from>
    <xdr:to>
      <xdr:col>41</xdr:col>
      <xdr:colOff>101600</xdr:colOff>
      <xdr:row>77</xdr:row>
      <xdr:rowOff>144780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135890</xdr:rowOff>
    </xdr:from>
    <xdr:ext cx="46926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350" y="13337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10160</xdr:rowOff>
    </xdr:from>
    <xdr:to>
      <xdr:col>36</xdr:col>
      <xdr:colOff>165100</xdr:colOff>
      <xdr:row>77</xdr:row>
      <xdr:rowOff>111760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128270</xdr:rowOff>
    </xdr:from>
    <xdr:ext cx="53403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4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84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84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149225</xdr:rowOff>
    </xdr:from>
    <xdr:to>
      <xdr:col>54</xdr:col>
      <xdr:colOff>189865</xdr:colOff>
      <xdr:row>98</xdr:row>
      <xdr:rowOff>24765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72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469900" cy="2584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24765</xdr:rowOff>
    </xdr:from>
    <xdr:to>
      <xdr:col>55</xdr:col>
      <xdr:colOff>88900</xdr:colOff>
      <xdr:row>98</xdr:row>
      <xdr:rowOff>24765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95885</xdr:rowOff>
    </xdr:from>
    <xdr:ext cx="534670" cy="259080"/>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59,587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149225</xdr:rowOff>
    </xdr:from>
    <xdr:to>
      <xdr:col>55</xdr:col>
      <xdr:colOff>88900</xdr:colOff>
      <xdr:row>90</xdr:row>
      <xdr:rowOff>149225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155575</xdr:rowOff>
    </xdr:from>
    <xdr:to>
      <xdr:col>55</xdr:col>
      <xdr:colOff>0</xdr:colOff>
      <xdr:row>96</xdr:row>
      <xdr:rowOff>125730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4332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21590</xdr:rowOff>
    </xdr:from>
    <xdr:ext cx="534670" cy="259080"/>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7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170180</xdr:rowOff>
    </xdr:from>
    <xdr:to>
      <xdr:col>55</xdr:col>
      <xdr:colOff>50800</xdr:colOff>
      <xdr:row>95</xdr:row>
      <xdr:rowOff>100330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138430</xdr:rowOff>
    </xdr:from>
    <xdr:to>
      <xdr:col>50</xdr:col>
      <xdr:colOff>114300</xdr:colOff>
      <xdr:row>96</xdr:row>
      <xdr:rowOff>125730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2618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16510</xdr:rowOff>
    </xdr:from>
    <xdr:to>
      <xdr:col>50</xdr:col>
      <xdr:colOff>165100</xdr:colOff>
      <xdr:row>95</xdr:row>
      <xdr:rowOff>118110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134620</xdr:rowOff>
    </xdr:from>
    <xdr:ext cx="534035"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07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138430</xdr:rowOff>
    </xdr:from>
    <xdr:to>
      <xdr:col>45</xdr:col>
      <xdr:colOff>177800</xdr:colOff>
      <xdr:row>96</xdr:row>
      <xdr:rowOff>23495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2618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143510</xdr:rowOff>
    </xdr:from>
    <xdr:to>
      <xdr:col>46</xdr:col>
      <xdr:colOff>38100</xdr:colOff>
      <xdr:row>95</xdr:row>
      <xdr:rowOff>73660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90170</xdr:rowOff>
    </xdr:from>
    <xdr:ext cx="53403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03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23495</xdr:rowOff>
    </xdr:from>
    <xdr:to>
      <xdr:col>41</xdr:col>
      <xdr:colOff>50800</xdr:colOff>
      <xdr:row>96</xdr:row>
      <xdr:rowOff>61595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826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122555</xdr:rowOff>
    </xdr:from>
    <xdr:to>
      <xdr:col>41</xdr:col>
      <xdr:colOff>101600</xdr:colOff>
      <xdr:row>95</xdr:row>
      <xdr:rowOff>52705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69215</xdr:rowOff>
    </xdr:from>
    <xdr:ext cx="53403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014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9525</xdr:rowOff>
    </xdr:from>
    <xdr:to>
      <xdr:col>36</xdr:col>
      <xdr:colOff>165100</xdr:colOff>
      <xdr:row>95</xdr:row>
      <xdr:rowOff>111125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127635</xdr:rowOff>
    </xdr:from>
    <xdr:ext cx="53403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104775</xdr:rowOff>
    </xdr:from>
    <xdr:to>
      <xdr:col>55</xdr:col>
      <xdr:colOff>50800</xdr:colOff>
      <xdr:row>96</xdr:row>
      <xdr:rowOff>34925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83185</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7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74930</xdr:rowOff>
    </xdr:from>
    <xdr:to>
      <xdr:col>50</xdr:col>
      <xdr:colOff>165100</xdr:colOff>
      <xdr:row>97</xdr:row>
      <xdr:rowOff>5080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167640</xdr:rowOff>
    </xdr:from>
    <xdr:ext cx="534035" cy="2584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87630</xdr:rowOff>
    </xdr:from>
    <xdr:to>
      <xdr:col>46</xdr:col>
      <xdr:colOff>38100</xdr:colOff>
      <xdr:row>96</xdr:row>
      <xdr:rowOff>17780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8890</xdr:rowOff>
    </xdr:from>
    <xdr:ext cx="534035" cy="2584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468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144145</xdr:rowOff>
    </xdr:from>
    <xdr:to>
      <xdr:col>41</xdr:col>
      <xdr:colOff>101600</xdr:colOff>
      <xdr:row>96</xdr:row>
      <xdr:rowOff>74930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65405</xdr:rowOff>
    </xdr:from>
    <xdr:ext cx="534035" cy="2584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52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10795</xdr:rowOff>
    </xdr:from>
    <xdr:to>
      <xdr:col>36</xdr:col>
      <xdr:colOff>165100</xdr:colOff>
      <xdr:row>96</xdr:row>
      <xdr:rowOff>112395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103505</xdr:rowOff>
    </xdr:from>
    <xdr:ext cx="53403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56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672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66725" cy="2584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6672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4445</xdr:rowOff>
    </xdr:from>
    <xdr:ext cx="534670" cy="259080"/>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59055</xdr:rowOff>
    </xdr:from>
    <xdr:to>
      <xdr:col>85</xdr:col>
      <xdr:colOff>127000</xdr:colOff>
      <xdr:row>38</xdr:row>
      <xdr:rowOff>160020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7415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45720</xdr:rowOff>
    </xdr:from>
    <xdr:ext cx="378460" cy="25908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60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69850</xdr:rowOff>
    </xdr:from>
    <xdr:to>
      <xdr:col>81</xdr:col>
      <xdr:colOff>50800</xdr:colOff>
      <xdr:row>38</xdr:row>
      <xdr:rowOff>160020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8495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166370</xdr:rowOff>
    </xdr:from>
    <xdr:to>
      <xdr:col>81</xdr:col>
      <xdr:colOff>101600</xdr:colOff>
      <xdr:row>38</xdr:row>
      <xdr:rowOff>95885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112395</xdr:rowOff>
    </xdr:from>
    <xdr:ext cx="469265" cy="2584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350" y="6284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127635</xdr:rowOff>
    </xdr:from>
    <xdr:to>
      <xdr:col>76</xdr:col>
      <xdr:colOff>114300</xdr:colOff>
      <xdr:row>38</xdr:row>
      <xdr:rowOff>69850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299835"/>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127000</xdr:rowOff>
    </xdr:from>
    <xdr:to>
      <xdr:col>76</xdr:col>
      <xdr:colOff>165100</xdr:colOff>
      <xdr:row>37</xdr:row>
      <xdr:rowOff>57150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73660</xdr:rowOff>
    </xdr:from>
    <xdr:ext cx="46926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6074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127635</xdr:rowOff>
    </xdr:from>
    <xdr:to>
      <xdr:col>71</xdr:col>
      <xdr:colOff>177800</xdr:colOff>
      <xdr:row>37</xdr:row>
      <xdr:rowOff>140335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29983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8890</xdr:rowOff>
    </xdr:from>
    <xdr:to>
      <xdr:col>72</xdr:col>
      <xdr:colOff>38100</xdr:colOff>
      <xdr:row>37</xdr:row>
      <xdr:rowOff>110490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101600</xdr:rowOff>
    </xdr:from>
    <xdr:ext cx="46926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445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64135</xdr:rowOff>
    </xdr:from>
    <xdr:to>
      <xdr:col>67</xdr:col>
      <xdr:colOff>101600</xdr:colOff>
      <xdr:row>37</xdr:row>
      <xdr:rowOff>166370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10795</xdr:rowOff>
    </xdr:from>
    <xdr:ext cx="469265" cy="2584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182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31115</xdr:rowOff>
    </xdr:from>
    <xdr:ext cx="469900" cy="2584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74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30480</xdr:rowOff>
    </xdr:from>
    <xdr:ext cx="378460" cy="2584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70" y="6717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19050</xdr:rowOff>
    </xdr:from>
    <xdr:to>
      <xdr:col>76</xdr:col>
      <xdr:colOff>165100</xdr:colOff>
      <xdr:row>38</xdr:row>
      <xdr:rowOff>120650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111760</xdr:rowOff>
    </xdr:from>
    <xdr:ext cx="469265" cy="2584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350" y="6626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76835</xdr:rowOff>
    </xdr:from>
    <xdr:to>
      <xdr:col>72</xdr:col>
      <xdr:colOff>38100</xdr:colOff>
      <xdr:row>37</xdr:row>
      <xdr:rowOff>6985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23495</xdr:rowOff>
    </xdr:from>
    <xdr:ext cx="469265"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350" y="6024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89535</xdr:rowOff>
    </xdr:from>
    <xdr:to>
      <xdr:col>67</xdr:col>
      <xdr:colOff>101600</xdr:colOff>
      <xdr:row>38</xdr:row>
      <xdr:rowOff>19685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10795</xdr:rowOff>
    </xdr:from>
    <xdr:ext cx="469265" cy="2584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350" y="6525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28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107950</xdr:rowOff>
    </xdr:from>
    <xdr:to>
      <xdr:col>85</xdr:col>
      <xdr:colOff>126365</xdr:colOff>
      <xdr:row>78</xdr:row>
      <xdr:rowOff>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00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41910</xdr:rowOff>
    </xdr:from>
    <xdr:ext cx="534670" cy="2584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54610</xdr:rowOff>
    </xdr:from>
    <xdr:ext cx="534670" cy="2584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62,216</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107950</xdr:rowOff>
    </xdr:from>
    <xdr:to>
      <xdr:col>86</xdr:col>
      <xdr:colOff>25400</xdr:colOff>
      <xdr:row>69</xdr:row>
      <xdr:rowOff>107950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18415</xdr:rowOff>
    </xdr:from>
    <xdr:to>
      <xdr:col>85</xdr:col>
      <xdr:colOff>127000</xdr:colOff>
      <xdr:row>73</xdr:row>
      <xdr:rowOff>26035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5342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153670</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9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3810</xdr:rowOff>
    </xdr:from>
    <xdr:to>
      <xdr:col>85</xdr:col>
      <xdr:colOff>177800</xdr:colOff>
      <xdr:row>74</xdr:row>
      <xdr:rowOff>105410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18415</xdr:rowOff>
    </xdr:from>
    <xdr:to>
      <xdr:col>81</xdr:col>
      <xdr:colOff>50800</xdr:colOff>
      <xdr:row>73</xdr:row>
      <xdr:rowOff>48260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5342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8890</xdr:rowOff>
    </xdr:from>
    <xdr:to>
      <xdr:col>81</xdr:col>
      <xdr:colOff>101600</xdr:colOff>
      <xdr:row>74</xdr:row>
      <xdr:rowOff>110490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101600</xdr:rowOff>
    </xdr:from>
    <xdr:ext cx="5340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2788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122555</xdr:rowOff>
    </xdr:from>
    <xdr:to>
      <xdr:col>76</xdr:col>
      <xdr:colOff>114300</xdr:colOff>
      <xdr:row>73</xdr:row>
      <xdr:rowOff>48260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46695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32385</xdr:rowOff>
    </xdr:from>
    <xdr:to>
      <xdr:col>76</xdr:col>
      <xdr:colOff>165100</xdr:colOff>
      <xdr:row>74</xdr:row>
      <xdr:rowOff>133985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125095</xdr:rowOff>
    </xdr:from>
    <xdr:ext cx="534035" cy="2584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2812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46990</xdr:rowOff>
    </xdr:from>
    <xdr:to>
      <xdr:col>71</xdr:col>
      <xdr:colOff>177800</xdr:colOff>
      <xdr:row>72</xdr:row>
      <xdr:rowOff>122555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3913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10160</xdr:rowOff>
    </xdr:from>
    <xdr:to>
      <xdr:col>72</xdr:col>
      <xdr:colOff>38100</xdr:colOff>
      <xdr:row>74</xdr:row>
      <xdr:rowOff>111760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102870</xdr:rowOff>
    </xdr:from>
    <xdr:ext cx="53403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2790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162560</xdr:rowOff>
    </xdr:from>
    <xdr:to>
      <xdr:col>67</xdr:col>
      <xdr:colOff>101600</xdr:colOff>
      <xdr:row>74</xdr:row>
      <xdr:rowOff>92710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83820</xdr:rowOff>
    </xdr:from>
    <xdr:ext cx="53403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2771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146685</xdr:rowOff>
    </xdr:from>
    <xdr:to>
      <xdr:col>85</xdr:col>
      <xdr:colOff>177800</xdr:colOff>
      <xdr:row>73</xdr:row>
      <xdr:rowOff>76835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4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169545</xdr:rowOff>
    </xdr:from>
    <xdr:ext cx="534670" cy="2584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342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139065</xdr:rowOff>
    </xdr:from>
    <xdr:to>
      <xdr:col>81</xdr:col>
      <xdr:colOff>101600</xdr:colOff>
      <xdr:row>73</xdr:row>
      <xdr:rowOff>69215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86360</xdr:rowOff>
    </xdr:from>
    <xdr:ext cx="534035" cy="2584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259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168910</xdr:rowOff>
    </xdr:from>
    <xdr:to>
      <xdr:col>76</xdr:col>
      <xdr:colOff>165100</xdr:colOff>
      <xdr:row>73</xdr:row>
      <xdr:rowOff>99060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5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115570</xdr:rowOff>
    </xdr:from>
    <xdr:ext cx="53403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28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71755</xdr:rowOff>
    </xdr:from>
    <xdr:to>
      <xdr:col>72</xdr:col>
      <xdr:colOff>38100</xdr:colOff>
      <xdr:row>73</xdr:row>
      <xdr:rowOff>1905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4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18415</xdr:rowOff>
    </xdr:from>
    <xdr:ext cx="534035" cy="2584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2191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167640</xdr:rowOff>
    </xdr:from>
    <xdr:to>
      <xdr:col>67</xdr:col>
      <xdr:colOff>101600</xdr:colOff>
      <xdr:row>72</xdr:row>
      <xdr:rowOff>97790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3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70</xdr:row>
      <xdr:rowOff>114300</xdr:rowOff>
    </xdr:from>
    <xdr:ext cx="53403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2115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86360</xdr:rowOff>
    </xdr:from>
    <xdr:to>
      <xdr:col>85</xdr:col>
      <xdr:colOff>126365</xdr:colOff>
      <xdr:row>98</xdr:row>
      <xdr:rowOff>120650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686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124460</xdr:rowOff>
    </xdr:from>
    <xdr:ext cx="37846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120650</xdr:rowOff>
    </xdr:from>
    <xdr:to>
      <xdr:col>86</xdr:col>
      <xdr:colOff>25400</xdr:colOff>
      <xdr:row>98</xdr:row>
      <xdr:rowOff>120650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33020</xdr:rowOff>
    </xdr:from>
    <xdr:ext cx="534670"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62,322</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86360</xdr:rowOff>
    </xdr:from>
    <xdr:to>
      <xdr:col>86</xdr:col>
      <xdr:colOff>25400</xdr:colOff>
      <xdr:row>90</xdr:row>
      <xdr:rowOff>86360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137795</xdr:rowOff>
    </xdr:from>
    <xdr:to>
      <xdr:col>85</xdr:col>
      <xdr:colOff>127000</xdr:colOff>
      <xdr:row>97</xdr:row>
      <xdr:rowOff>81280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59699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168910</xdr:rowOff>
    </xdr:from>
    <xdr:ext cx="534670" cy="2584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6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146050</xdr:rowOff>
    </xdr:from>
    <xdr:to>
      <xdr:col>85</xdr:col>
      <xdr:colOff>177800</xdr:colOff>
      <xdr:row>97</xdr:row>
      <xdr:rowOff>76200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137795</xdr:rowOff>
    </xdr:from>
    <xdr:to>
      <xdr:col>81</xdr:col>
      <xdr:colOff>50800</xdr:colOff>
      <xdr:row>98</xdr:row>
      <xdr:rowOff>11430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9699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141605</xdr:rowOff>
    </xdr:from>
    <xdr:to>
      <xdr:col>81</xdr:col>
      <xdr:colOff>101600</xdr:colOff>
      <xdr:row>97</xdr:row>
      <xdr:rowOff>71755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63500</xdr:rowOff>
    </xdr:from>
    <xdr:ext cx="534035" cy="2584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694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11430</xdr:rowOff>
    </xdr:from>
    <xdr:to>
      <xdr:col>76</xdr:col>
      <xdr:colOff>114300</xdr:colOff>
      <xdr:row>98</xdr:row>
      <xdr:rowOff>72390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135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86995</xdr:rowOff>
    </xdr:from>
    <xdr:to>
      <xdr:col>76</xdr:col>
      <xdr:colOff>165100</xdr:colOff>
      <xdr:row>98</xdr:row>
      <xdr:rowOff>17780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33655</xdr:rowOff>
    </xdr:from>
    <xdr:ext cx="469265" cy="2584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350" y="16492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72390</xdr:rowOff>
    </xdr:from>
    <xdr:to>
      <xdr:col>71</xdr:col>
      <xdr:colOff>177800</xdr:colOff>
      <xdr:row>98</xdr:row>
      <xdr:rowOff>80645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744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121920</xdr:rowOff>
    </xdr:from>
    <xdr:to>
      <xdr:col>72</xdr:col>
      <xdr:colOff>38100</xdr:colOff>
      <xdr:row>98</xdr:row>
      <xdr:rowOff>52070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68580</xdr:rowOff>
    </xdr:from>
    <xdr:ext cx="46926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350" y="16527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125095</xdr:rowOff>
    </xdr:from>
    <xdr:to>
      <xdr:col>67</xdr:col>
      <xdr:colOff>101600</xdr:colOff>
      <xdr:row>98</xdr:row>
      <xdr:rowOff>55245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71755</xdr:rowOff>
    </xdr:from>
    <xdr:ext cx="46926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350" y="16530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30480</xdr:rowOff>
    </xdr:from>
    <xdr:to>
      <xdr:col>85</xdr:col>
      <xdr:colOff>177800</xdr:colOff>
      <xdr:row>97</xdr:row>
      <xdr:rowOff>132080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8890</xdr:rowOff>
    </xdr:from>
    <xdr:ext cx="534670" cy="2584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39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86995</xdr:rowOff>
    </xdr:from>
    <xdr:to>
      <xdr:col>81</xdr:col>
      <xdr:colOff>101600</xdr:colOff>
      <xdr:row>97</xdr:row>
      <xdr:rowOff>17780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33655</xdr:rowOff>
    </xdr:from>
    <xdr:ext cx="534035" cy="2584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3965" y="16321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132080</xdr:rowOff>
    </xdr:from>
    <xdr:to>
      <xdr:col>76</xdr:col>
      <xdr:colOff>165100</xdr:colOff>
      <xdr:row>98</xdr:row>
      <xdr:rowOff>62230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53340</xdr:rowOff>
    </xdr:from>
    <xdr:ext cx="469265" cy="2584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350" y="16855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21590</xdr:rowOff>
    </xdr:from>
    <xdr:to>
      <xdr:col>72</xdr:col>
      <xdr:colOff>38100</xdr:colOff>
      <xdr:row>98</xdr:row>
      <xdr:rowOff>123190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114300</xdr:rowOff>
    </xdr:from>
    <xdr:ext cx="46926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350" y="1691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29845</xdr:rowOff>
    </xdr:from>
    <xdr:to>
      <xdr:col>67</xdr:col>
      <xdr:colOff>101600</xdr:colOff>
      <xdr:row>98</xdr:row>
      <xdr:rowOff>132080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122555</xdr:rowOff>
    </xdr:from>
    <xdr:ext cx="469265" cy="2584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350" y="16924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121285</xdr:rowOff>
    </xdr:from>
    <xdr:to>
      <xdr:col>116</xdr:col>
      <xdr:colOff>62865</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78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67945</xdr:rowOff>
    </xdr:from>
    <xdr:ext cx="469900" cy="2584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121285</xdr:rowOff>
    </xdr:from>
    <xdr:to>
      <xdr:col>116</xdr:col>
      <xdr:colOff>152400</xdr:colOff>
      <xdr:row>30</xdr:row>
      <xdr:rowOff>121285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153035</xdr:rowOff>
    </xdr:from>
    <xdr:to>
      <xdr:col>116</xdr:col>
      <xdr:colOff>63500</xdr:colOff>
      <xdr:row>35</xdr:row>
      <xdr:rowOff>47625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598233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118110</xdr:rowOff>
    </xdr:from>
    <xdr:ext cx="469900" cy="259080"/>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0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153035</xdr:rowOff>
    </xdr:from>
    <xdr:to>
      <xdr:col>111</xdr:col>
      <xdr:colOff>177800</xdr:colOff>
      <xdr:row>35</xdr:row>
      <xdr:rowOff>109220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9823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141605</xdr:rowOff>
    </xdr:from>
    <xdr:to>
      <xdr:col>112</xdr:col>
      <xdr:colOff>38100</xdr:colOff>
      <xdr:row>37</xdr:row>
      <xdr:rowOff>71755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63500</xdr:rowOff>
    </xdr:from>
    <xdr:ext cx="469265" cy="2584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350" y="640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109220</xdr:rowOff>
    </xdr:from>
    <xdr:to>
      <xdr:col>107</xdr:col>
      <xdr:colOff>50800</xdr:colOff>
      <xdr:row>35</xdr:row>
      <xdr:rowOff>123190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1099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142240</xdr:rowOff>
    </xdr:from>
    <xdr:to>
      <xdr:col>107</xdr:col>
      <xdr:colOff>101600</xdr:colOff>
      <xdr:row>37</xdr:row>
      <xdr:rowOff>72390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63500</xdr:rowOff>
    </xdr:from>
    <xdr:ext cx="469265" cy="2584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350" y="640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97790</xdr:rowOff>
    </xdr:from>
    <xdr:to>
      <xdr:col>102</xdr:col>
      <xdr:colOff>114300</xdr:colOff>
      <xdr:row>35</xdr:row>
      <xdr:rowOff>123190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0985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117475</xdr:rowOff>
    </xdr:from>
    <xdr:to>
      <xdr:col>102</xdr:col>
      <xdr:colOff>165100</xdr:colOff>
      <xdr:row>37</xdr:row>
      <xdr:rowOff>47625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38735</xdr:rowOff>
    </xdr:from>
    <xdr:ext cx="46926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350" y="6382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111760</xdr:rowOff>
    </xdr:from>
    <xdr:to>
      <xdr:col>98</xdr:col>
      <xdr:colOff>38100</xdr:colOff>
      <xdr:row>37</xdr:row>
      <xdr:rowOff>41910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33020</xdr:rowOff>
    </xdr:from>
    <xdr:ext cx="46926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350" y="6376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168275</xdr:rowOff>
    </xdr:from>
    <xdr:to>
      <xdr:col>116</xdr:col>
      <xdr:colOff>114300</xdr:colOff>
      <xdr:row>35</xdr:row>
      <xdr:rowOff>98425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19685</xdr:rowOff>
    </xdr:from>
    <xdr:ext cx="469900" cy="2584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48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102235</xdr:rowOff>
    </xdr:from>
    <xdr:to>
      <xdr:col>112</xdr:col>
      <xdr:colOff>38100</xdr:colOff>
      <xdr:row>35</xdr:row>
      <xdr:rowOff>32385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33</xdr:row>
      <xdr:rowOff>48895</xdr:rowOff>
    </xdr:from>
    <xdr:ext cx="469265"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350" y="5706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57785</xdr:rowOff>
    </xdr:from>
    <xdr:to>
      <xdr:col>107</xdr:col>
      <xdr:colOff>101600</xdr:colOff>
      <xdr:row>35</xdr:row>
      <xdr:rowOff>159385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4445</xdr:rowOff>
    </xdr:from>
    <xdr:ext cx="46926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350" y="5833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72390</xdr:rowOff>
    </xdr:from>
    <xdr:to>
      <xdr:col>102</xdr:col>
      <xdr:colOff>165100</xdr:colOff>
      <xdr:row>36</xdr:row>
      <xdr:rowOff>2540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19050</xdr:rowOff>
    </xdr:from>
    <xdr:ext cx="469265" cy="2584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350" y="5848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46355</xdr:rowOff>
    </xdr:from>
    <xdr:to>
      <xdr:col>98</xdr:col>
      <xdr:colOff>38100</xdr:colOff>
      <xdr:row>35</xdr:row>
      <xdr:rowOff>147955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33</xdr:row>
      <xdr:rowOff>164465</xdr:rowOff>
    </xdr:from>
    <xdr:ext cx="46926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350" y="5822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121285</xdr:rowOff>
    </xdr:from>
    <xdr:to>
      <xdr:col>116</xdr:col>
      <xdr:colOff>62865</xdr:colOff>
      <xdr:row>59</xdr:row>
      <xdr:rowOff>43815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7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313690" cy="259080"/>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43815</xdr:rowOff>
    </xdr:from>
    <xdr:to>
      <xdr:col>116</xdr:col>
      <xdr:colOff>152400</xdr:colOff>
      <xdr:row>59</xdr:row>
      <xdr:rowOff>43815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67945</xdr:rowOff>
    </xdr:from>
    <xdr:ext cx="534670" cy="2584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8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76,961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121285</xdr:rowOff>
    </xdr:from>
    <xdr:to>
      <xdr:col>116</xdr:col>
      <xdr:colOff>152400</xdr:colOff>
      <xdr:row>50</xdr:row>
      <xdr:rowOff>121285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29210</xdr:rowOff>
    </xdr:from>
    <xdr:to>
      <xdr:col>116</xdr:col>
      <xdr:colOff>63500</xdr:colOff>
      <xdr:row>59</xdr:row>
      <xdr:rowOff>29210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44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44450</xdr:rowOff>
    </xdr:from>
    <xdr:ext cx="469900" cy="259080"/>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21590</xdr:rowOff>
    </xdr:from>
    <xdr:to>
      <xdr:col>116</xdr:col>
      <xdr:colOff>114300</xdr:colOff>
      <xdr:row>58</xdr:row>
      <xdr:rowOff>123190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29210</xdr:rowOff>
    </xdr:from>
    <xdr:to>
      <xdr:col>111</xdr:col>
      <xdr:colOff>177800</xdr:colOff>
      <xdr:row>59</xdr:row>
      <xdr:rowOff>29210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9525</xdr:rowOff>
    </xdr:from>
    <xdr:to>
      <xdr:col>112</xdr:col>
      <xdr:colOff>38100</xdr:colOff>
      <xdr:row>58</xdr:row>
      <xdr:rowOff>111125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127635</xdr:rowOff>
    </xdr:from>
    <xdr:ext cx="46926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350" y="9728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24130</xdr:rowOff>
    </xdr:from>
    <xdr:to>
      <xdr:col>107</xdr:col>
      <xdr:colOff>50800</xdr:colOff>
      <xdr:row>59</xdr:row>
      <xdr:rowOff>29210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39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160655</xdr:rowOff>
    </xdr:from>
    <xdr:to>
      <xdr:col>107</xdr:col>
      <xdr:colOff>101600</xdr:colOff>
      <xdr:row>58</xdr:row>
      <xdr:rowOff>90805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107315</xdr:rowOff>
    </xdr:from>
    <xdr:ext cx="46926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350" y="9708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23495</xdr:rowOff>
    </xdr:from>
    <xdr:to>
      <xdr:col>102</xdr:col>
      <xdr:colOff>114300</xdr:colOff>
      <xdr:row>59</xdr:row>
      <xdr:rowOff>24130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390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44450</xdr:rowOff>
    </xdr:from>
    <xdr:to>
      <xdr:col>102</xdr:col>
      <xdr:colOff>165100</xdr:colOff>
      <xdr:row>58</xdr:row>
      <xdr:rowOff>146050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162560</xdr:rowOff>
    </xdr:from>
    <xdr:ext cx="46926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350" y="9763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37465</xdr:rowOff>
    </xdr:from>
    <xdr:to>
      <xdr:col>98</xdr:col>
      <xdr:colOff>38100</xdr:colOff>
      <xdr:row>58</xdr:row>
      <xdr:rowOff>139065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155575</xdr:rowOff>
    </xdr:from>
    <xdr:ext cx="469265" cy="2584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350" y="9756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149860</xdr:rowOff>
    </xdr:from>
    <xdr:to>
      <xdr:col>116</xdr:col>
      <xdr:colOff>114300</xdr:colOff>
      <xdr:row>59</xdr:row>
      <xdr:rowOff>80010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64770</xdr:rowOff>
    </xdr:from>
    <xdr:ext cx="378460" cy="2584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08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149860</xdr:rowOff>
    </xdr:from>
    <xdr:to>
      <xdr:col>112</xdr:col>
      <xdr:colOff>38100</xdr:colOff>
      <xdr:row>59</xdr:row>
      <xdr:rowOff>80010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71120</xdr:rowOff>
    </xdr:from>
    <xdr:ext cx="37846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70" y="1018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149225</xdr:rowOff>
    </xdr:from>
    <xdr:to>
      <xdr:col>107</xdr:col>
      <xdr:colOff>101600</xdr:colOff>
      <xdr:row>59</xdr:row>
      <xdr:rowOff>79375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70485</xdr:rowOff>
    </xdr:from>
    <xdr:ext cx="37846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144780</xdr:rowOff>
    </xdr:from>
    <xdr:to>
      <xdr:col>102</xdr:col>
      <xdr:colOff>165100</xdr:colOff>
      <xdr:row>59</xdr:row>
      <xdr:rowOff>74930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66040</xdr:rowOff>
    </xdr:from>
    <xdr:ext cx="469265" cy="2584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350" y="10181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144145</xdr:rowOff>
    </xdr:from>
    <xdr:to>
      <xdr:col>98</xdr:col>
      <xdr:colOff>38100</xdr:colOff>
      <xdr:row>59</xdr:row>
      <xdr:rowOff>74930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65405</xdr:rowOff>
    </xdr:from>
    <xdr:ext cx="469265" cy="2584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350" y="10180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70485</xdr:rowOff>
    </xdr:from>
    <xdr:to>
      <xdr:col>116</xdr:col>
      <xdr:colOff>62865</xdr:colOff>
      <xdr:row>78</xdr:row>
      <xdr:rowOff>97790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43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101600</xdr:rowOff>
    </xdr:from>
    <xdr:ext cx="534670" cy="259080"/>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23,106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97790</xdr:rowOff>
    </xdr:from>
    <xdr:to>
      <xdr:col>116</xdr:col>
      <xdr:colOff>152400</xdr:colOff>
      <xdr:row>78</xdr:row>
      <xdr:rowOff>97790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17780</xdr:rowOff>
    </xdr:from>
    <xdr:ext cx="534670" cy="2584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9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55,311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70485</xdr:rowOff>
    </xdr:from>
    <xdr:to>
      <xdr:col>116</xdr:col>
      <xdr:colOff>152400</xdr:colOff>
      <xdr:row>71</xdr:row>
      <xdr:rowOff>70485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20955</xdr:rowOff>
    </xdr:from>
    <xdr:to>
      <xdr:col>116</xdr:col>
      <xdr:colOff>63500</xdr:colOff>
      <xdr:row>75</xdr:row>
      <xdr:rowOff>44450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7970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164465</xdr:rowOff>
    </xdr:from>
    <xdr:ext cx="534670"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17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44450</xdr:rowOff>
    </xdr:from>
    <xdr:to>
      <xdr:col>111</xdr:col>
      <xdr:colOff>177800</xdr:colOff>
      <xdr:row>75</xdr:row>
      <xdr:rowOff>62230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032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46990</xdr:rowOff>
    </xdr:from>
    <xdr:to>
      <xdr:col>112</xdr:col>
      <xdr:colOff>38100</xdr:colOff>
      <xdr:row>75</xdr:row>
      <xdr:rowOff>148590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139700</xdr:rowOff>
    </xdr:from>
    <xdr:ext cx="53403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5965" y="12998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62230</xdr:rowOff>
    </xdr:from>
    <xdr:to>
      <xdr:col>107</xdr:col>
      <xdr:colOff>50800</xdr:colOff>
      <xdr:row>75</xdr:row>
      <xdr:rowOff>140335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2098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64135</xdr:rowOff>
    </xdr:from>
    <xdr:to>
      <xdr:col>107</xdr:col>
      <xdr:colOff>101600</xdr:colOff>
      <xdr:row>75</xdr:row>
      <xdr:rowOff>166370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156845</xdr:rowOff>
    </xdr:from>
    <xdr:ext cx="534035"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6965" y="13015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140335</xdr:rowOff>
    </xdr:from>
    <xdr:to>
      <xdr:col>102</xdr:col>
      <xdr:colOff>114300</xdr:colOff>
      <xdr:row>76</xdr:row>
      <xdr:rowOff>9525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990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69215</xdr:rowOff>
    </xdr:from>
    <xdr:to>
      <xdr:col>102</xdr:col>
      <xdr:colOff>165100</xdr:colOff>
      <xdr:row>75</xdr:row>
      <xdr:rowOff>170815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15875</xdr:rowOff>
    </xdr:from>
    <xdr:ext cx="53403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7965" y="12703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83185</xdr:rowOff>
    </xdr:from>
    <xdr:to>
      <xdr:col>98</xdr:col>
      <xdr:colOff>38100</xdr:colOff>
      <xdr:row>76</xdr:row>
      <xdr:rowOff>13335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29845</xdr:rowOff>
    </xdr:from>
    <xdr:ext cx="534035" cy="2584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8965" y="12717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141605</xdr:rowOff>
    </xdr:from>
    <xdr:to>
      <xdr:col>116</xdr:col>
      <xdr:colOff>114300</xdr:colOff>
      <xdr:row>75</xdr:row>
      <xdr:rowOff>71755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164465</xdr:rowOff>
    </xdr:from>
    <xdr:ext cx="534670" cy="259080"/>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80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165100</xdr:rowOff>
    </xdr:from>
    <xdr:to>
      <xdr:col>112</xdr:col>
      <xdr:colOff>38100</xdr:colOff>
      <xdr:row>75</xdr:row>
      <xdr:rowOff>95250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111760</xdr:rowOff>
    </xdr:from>
    <xdr:ext cx="534035" cy="2584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5965" y="1262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37,995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11430</xdr:rowOff>
    </xdr:from>
    <xdr:to>
      <xdr:col>107</xdr:col>
      <xdr:colOff>101600</xdr:colOff>
      <xdr:row>75</xdr:row>
      <xdr:rowOff>113030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129540</xdr:rowOff>
    </xdr:from>
    <xdr:ext cx="53403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6965" y="12645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89535</xdr:rowOff>
    </xdr:from>
    <xdr:to>
      <xdr:col>102</xdr:col>
      <xdr:colOff>165100</xdr:colOff>
      <xdr:row>76</xdr:row>
      <xdr:rowOff>19685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10795</xdr:rowOff>
    </xdr:from>
    <xdr:ext cx="534035" cy="2584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7965" y="13040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130175</xdr:rowOff>
    </xdr:from>
    <xdr:to>
      <xdr:col>98</xdr:col>
      <xdr:colOff>38100</xdr:colOff>
      <xdr:row>76</xdr:row>
      <xdr:rowOff>60325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52070</xdr:rowOff>
    </xdr:from>
    <xdr:ext cx="534035" cy="2584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8965" y="13082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類似団体平均と比べると「扶助費」、「投資及び出資金」において、住民一人当たりのコストが特に高くなっている。</a:t>
          </a:r>
        </a:p>
        <a:p>
          <a:r>
            <a:rPr kumimoji="1" lang="ja-JP" altLang="en-US" sz="1100">
              <a:latin typeface="游ゴシック"/>
              <a:ea typeface="游ゴシック"/>
            </a:rPr>
            <a:t>「扶助費」が高い要因としては、子ども子育て関係費、障がい福祉関係費の増による児童福祉費、社会福祉費の増などが挙げられる。</a:t>
          </a:r>
        </a:p>
        <a:p>
          <a:r>
            <a:rPr kumimoji="1" lang="ja-JP" altLang="en-US" sz="1100">
              <a:latin typeface="游ゴシック"/>
              <a:ea typeface="游ゴシック"/>
            </a:rPr>
            <a:t>「投資及び出資金」が高い要因としては、公共下水道事業における元金償還金が増えたことに伴い、企業会計への繰出金が多いことが挙げられる。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399,576
396,942
643.57
193,271,715
188,663,443
3,859,259
91,465,907
171,458,297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30.1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655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810" y="6969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17780</xdr:rowOff>
    </xdr:from>
    <xdr:to>
      <xdr:col>24</xdr:col>
      <xdr:colOff>62865</xdr:colOff>
      <xdr:row>38</xdr:row>
      <xdr:rowOff>22225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2730"/>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26035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22225</xdr:rowOff>
    </xdr:from>
    <xdr:to>
      <xdr:col>24</xdr:col>
      <xdr:colOff>152400</xdr:colOff>
      <xdr:row>38</xdr:row>
      <xdr:rowOff>22225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135255</xdr:rowOff>
    </xdr:from>
    <xdr:ext cx="469900"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23</xdr:col>
      <xdr:colOff>165100</xdr:colOff>
      <xdr:row>31</xdr:row>
      <xdr:rowOff>17780</xdr:rowOff>
    </xdr:from>
    <xdr:to>
      <xdr:col>24</xdr:col>
      <xdr:colOff>152400</xdr:colOff>
      <xdr:row>31</xdr:row>
      <xdr:rowOff>17780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44450</xdr:rowOff>
    </xdr:from>
    <xdr:to>
      <xdr:col>24</xdr:col>
      <xdr:colOff>63500</xdr:colOff>
      <xdr:row>36</xdr:row>
      <xdr:rowOff>55880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66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65405</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7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42545</xdr:rowOff>
    </xdr:from>
    <xdr:to>
      <xdr:col>24</xdr:col>
      <xdr:colOff>114300</xdr:colOff>
      <xdr:row>35</xdr:row>
      <xdr:rowOff>144145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55880</xdr:rowOff>
    </xdr:from>
    <xdr:to>
      <xdr:col>19</xdr:col>
      <xdr:colOff>177800</xdr:colOff>
      <xdr:row>36</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80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55880</xdr:rowOff>
    </xdr:from>
    <xdr:to>
      <xdr:col>20</xdr:col>
      <xdr:colOff>38100</xdr:colOff>
      <xdr:row>35</xdr:row>
      <xdr:rowOff>157480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2540</xdr:rowOff>
    </xdr:from>
    <xdr:ext cx="46926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31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39370</xdr:rowOff>
    </xdr:from>
    <xdr:to>
      <xdr:col>15</xdr:col>
      <xdr:colOff>50800</xdr:colOff>
      <xdr:row>36</xdr:row>
      <xdr:rowOff>97790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15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5080</xdr:rowOff>
    </xdr:from>
    <xdr:ext cx="46926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34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8890</xdr:rowOff>
    </xdr:from>
    <xdr:to>
      <xdr:col>10</xdr:col>
      <xdr:colOff>114300</xdr:colOff>
      <xdr:row>36</xdr:row>
      <xdr:rowOff>39370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10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20955</xdr:rowOff>
    </xdr:from>
    <xdr:to>
      <xdr:col>10</xdr:col>
      <xdr:colOff>165100</xdr:colOff>
      <xdr:row>35</xdr:row>
      <xdr:rowOff>122555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139065</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796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29210</xdr:rowOff>
    </xdr:from>
    <xdr:to>
      <xdr:col>6</xdr:col>
      <xdr:colOff>38100</xdr:colOff>
      <xdr:row>35</xdr:row>
      <xdr:rowOff>130810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147320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05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143510</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4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5080</xdr:rowOff>
    </xdr:from>
    <xdr:to>
      <xdr:col>20</xdr:col>
      <xdr:colOff>38100</xdr:colOff>
      <xdr:row>36</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97790</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46990</xdr:rowOff>
    </xdr:from>
    <xdr:to>
      <xdr:col>15</xdr:col>
      <xdr:colOff>101600</xdr:colOff>
      <xdr:row>36</xdr:row>
      <xdr:rowOff>148590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139700</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311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160020</xdr:rowOff>
    </xdr:from>
    <xdr:to>
      <xdr:col>10</xdr:col>
      <xdr:colOff>165100</xdr:colOff>
      <xdr:row>36</xdr:row>
      <xdr:rowOff>90170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81280</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253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129540</xdr:rowOff>
    </xdr:from>
    <xdr:to>
      <xdr:col>6</xdr:col>
      <xdr:colOff>38100</xdr:colOff>
      <xdr:row>36</xdr:row>
      <xdr:rowOff>59690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50800</xdr:rowOff>
    </xdr:from>
    <xdr:ext cx="46926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23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13335</xdr:rowOff>
    </xdr:from>
    <xdr:to>
      <xdr:col>24</xdr:col>
      <xdr:colOff>62865</xdr:colOff>
      <xdr:row>58</xdr:row>
      <xdr:rowOff>29210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85"/>
          <a:ext cx="1270" cy="873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32385</xdr:rowOff>
    </xdr:from>
    <xdr:ext cx="534670" cy="2584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132080</xdr:rowOff>
    </xdr:from>
    <xdr:ext cx="598805" cy="2584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6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102,363</a:t>
          </a:r>
          <a:endParaRPr kumimoji="1" lang="ja-JP" altLang="en-US" sz="1000" b="1">
            <a:latin typeface="ＭＳ Ｐゴシック"/>
          </a:endParaRPr>
        </a:p>
      </xdr:txBody>
    </xdr:sp>
    <xdr:clientData/>
  </xdr:oneCellAnchor>
  <xdr:twoCellAnchor>
    <xdr:from>
      <xdr:col>23</xdr:col>
      <xdr:colOff>165100</xdr:colOff>
      <xdr:row>53</xdr:row>
      <xdr:rowOff>13335</xdr:rowOff>
    </xdr:from>
    <xdr:to>
      <xdr:col>24</xdr:col>
      <xdr:colOff>152400</xdr:colOff>
      <xdr:row>53</xdr:row>
      <xdr:rowOff>13335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45720</xdr:rowOff>
    </xdr:from>
    <xdr:to>
      <xdr:col>24</xdr:col>
      <xdr:colOff>63500</xdr:colOff>
      <xdr:row>56</xdr:row>
      <xdr:rowOff>123825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4692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50800</xdr:rowOff>
    </xdr:from>
    <xdr:ext cx="534670"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72390</xdr:rowOff>
    </xdr:from>
    <xdr:to>
      <xdr:col>24</xdr:col>
      <xdr:colOff>114300</xdr:colOff>
      <xdr:row>57</xdr:row>
      <xdr:rowOff>2540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57785</xdr:rowOff>
    </xdr:from>
    <xdr:to>
      <xdr:col>19</xdr:col>
      <xdr:colOff>177800</xdr:colOff>
      <xdr:row>56</xdr:row>
      <xdr:rowOff>123825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30285"/>
          <a:ext cx="889000" cy="1094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73025</xdr:rowOff>
    </xdr:from>
    <xdr:to>
      <xdr:col>20</xdr:col>
      <xdr:colOff>38100</xdr:colOff>
      <xdr:row>57</xdr:row>
      <xdr:rowOff>3175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166370</xdr:rowOff>
    </xdr:from>
    <xdr:ext cx="534035"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29965" y="9767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57785</xdr:rowOff>
    </xdr:from>
    <xdr:to>
      <xdr:col>15</xdr:col>
      <xdr:colOff>50800</xdr:colOff>
      <xdr:row>57</xdr:row>
      <xdr:rowOff>69850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30285"/>
          <a:ext cx="889000" cy="1212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53975</xdr:rowOff>
    </xdr:from>
    <xdr:to>
      <xdr:col>15</xdr:col>
      <xdr:colOff>101600</xdr:colOff>
      <xdr:row>50</xdr:row>
      <xdr:rowOff>155575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146685</xdr:rowOff>
    </xdr:from>
    <xdr:ext cx="59817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8719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69850</xdr:rowOff>
    </xdr:from>
    <xdr:to>
      <xdr:col>10</xdr:col>
      <xdr:colOff>114300</xdr:colOff>
      <xdr:row>57</xdr:row>
      <xdr:rowOff>98425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25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147955</xdr:rowOff>
    </xdr:from>
    <xdr:to>
      <xdr:col>10</xdr:col>
      <xdr:colOff>165100</xdr:colOff>
      <xdr:row>57</xdr:row>
      <xdr:rowOff>78105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94615</xdr:rowOff>
    </xdr:from>
    <xdr:ext cx="53403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524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1905</xdr:rowOff>
    </xdr:from>
    <xdr:to>
      <xdr:col>6</xdr:col>
      <xdr:colOff>38100</xdr:colOff>
      <xdr:row>57</xdr:row>
      <xdr:rowOff>103505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120650</xdr:rowOff>
    </xdr:from>
    <xdr:ext cx="534035" cy="2584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550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166370</xdr:rowOff>
    </xdr:from>
    <xdr:to>
      <xdr:col>24</xdr:col>
      <xdr:colOff>114300</xdr:colOff>
      <xdr:row>56</xdr:row>
      <xdr:rowOff>96520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17780</xdr:rowOff>
    </xdr:from>
    <xdr:ext cx="534670" cy="2584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47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19685</xdr:rowOff>
    </xdr:from>
    <xdr:ext cx="534035" cy="2584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9449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6985</xdr:rowOff>
    </xdr:from>
    <xdr:to>
      <xdr:col>15</xdr:col>
      <xdr:colOff>101600</xdr:colOff>
      <xdr:row>50</xdr:row>
      <xdr:rowOff>109220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79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48</xdr:row>
      <xdr:rowOff>125095</xdr:rowOff>
    </xdr:from>
    <xdr:ext cx="598170"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8354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19050</xdr:rowOff>
    </xdr:from>
    <xdr:to>
      <xdr:col>10</xdr:col>
      <xdr:colOff>165100</xdr:colOff>
      <xdr:row>57</xdr:row>
      <xdr:rowOff>120650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111760</xdr:rowOff>
    </xdr:from>
    <xdr:ext cx="534035"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9884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47625</xdr:rowOff>
    </xdr:from>
    <xdr:to>
      <xdr:col>6</xdr:col>
      <xdr:colOff>38100</xdr:colOff>
      <xdr:row>57</xdr:row>
      <xdr:rowOff>149225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140335</xdr:rowOff>
    </xdr:from>
    <xdr:ext cx="534035"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9912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99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132715</xdr:rowOff>
    </xdr:from>
    <xdr:to>
      <xdr:col>24</xdr:col>
      <xdr:colOff>62865</xdr:colOff>
      <xdr:row>79</xdr:row>
      <xdr:rowOff>44450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21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48260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2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79375</xdr:rowOff>
    </xdr:from>
    <xdr:ext cx="598805" cy="2584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300,754</a:t>
          </a:r>
          <a:endParaRPr kumimoji="1" lang="ja-JP" altLang="en-US" sz="1000" b="1">
            <a:latin typeface="ＭＳ Ｐゴシック"/>
          </a:endParaRPr>
        </a:p>
      </xdr:txBody>
    </xdr:sp>
    <xdr:clientData/>
  </xdr:oneCellAnchor>
  <xdr:twoCellAnchor>
    <xdr:from>
      <xdr:col>23</xdr:col>
      <xdr:colOff>165100</xdr:colOff>
      <xdr:row>70</xdr:row>
      <xdr:rowOff>132715</xdr:rowOff>
    </xdr:from>
    <xdr:to>
      <xdr:col>24</xdr:col>
      <xdr:colOff>152400</xdr:colOff>
      <xdr:row>70</xdr:row>
      <xdr:rowOff>132715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149860</xdr:rowOff>
    </xdr:from>
    <xdr:to>
      <xdr:col>24</xdr:col>
      <xdr:colOff>63500</xdr:colOff>
      <xdr:row>75</xdr:row>
      <xdr:rowOff>86360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3716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10795</xdr:rowOff>
    </xdr:from>
    <xdr:ext cx="598805" cy="2584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32385</xdr:rowOff>
    </xdr:from>
    <xdr:to>
      <xdr:col>24</xdr:col>
      <xdr:colOff>114300</xdr:colOff>
      <xdr:row>76</xdr:row>
      <xdr:rowOff>133985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149860</xdr:rowOff>
    </xdr:from>
    <xdr:to>
      <xdr:col>19</xdr:col>
      <xdr:colOff>177800</xdr:colOff>
      <xdr:row>76</xdr:row>
      <xdr:rowOff>67945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3716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142240</xdr:rowOff>
    </xdr:from>
    <xdr:to>
      <xdr:col>20</xdr:col>
      <xdr:colOff>38100</xdr:colOff>
      <xdr:row>76</xdr:row>
      <xdr:rowOff>72390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63500</xdr:rowOff>
    </xdr:from>
    <xdr:ext cx="598170" cy="2584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093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67945</xdr:rowOff>
    </xdr:from>
    <xdr:to>
      <xdr:col>15</xdr:col>
      <xdr:colOff>50800</xdr:colOff>
      <xdr:row>77</xdr:row>
      <xdr:rowOff>3175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814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33020</xdr:rowOff>
    </xdr:from>
    <xdr:to>
      <xdr:col>15</xdr:col>
      <xdr:colOff>101600</xdr:colOff>
      <xdr:row>77</xdr:row>
      <xdr:rowOff>134620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125730</xdr:rowOff>
    </xdr:from>
    <xdr:ext cx="59817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327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3175</xdr:rowOff>
    </xdr:from>
    <xdr:to>
      <xdr:col>10</xdr:col>
      <xdr:colOff>114300</xdr:colOff>
      <xdr:row>77</xdr:row>
      <xdr:rowOff>53975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048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11430</xdr:rowOff>
    </xdr:from>
    <xdr:ext cx="59817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384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138430</xdr:rowOff>
    </xdr:from>
    <xdr:to>
      <xdr:col>6</xdr:col>
      <xdr:colOff>38100</xdr:colOff>
      <xdr:row>78</xdr:row>
      <xdr:rowOff>68580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59690</xdr:rowOff>
    </xdr:from>
    <xdr:ext cx="59817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43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34925</xdr:rowOff>
    </xdr:from>
    <xdr:to>
      <xdr:col>24</xdr:col>
      <xdr:colOff>114300</xdr:colOff>
      <xdr:row>75</xdr:row>
      <xdr:rowOff>136525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58420</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5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99060</xdr:rowOff>
    </xdr:from>
    <xdr:to>
      <xdr:col>20</xdr:col>
      <xdr:colOff>38100</xdr:colOff>
      <xdr:row>75</xdr:row>
      <xdr:rowOff>29210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45720</xdr:rowOff>
    </xdr:from>
    <xdr:ext cx="59817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561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17780</xdr:rowOff>
    </xdr:from>
    <xdr:to>
      <xdr:col>15</xdr:col>
      <xdr:colOff>101600</xdr:colOff>
      <xdr:row>76</xdr:row>
      <xdr:rowOff>118745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135255</xdr:rowOff>
    </xdr:from>
    <xdr:ext cx="59817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822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123825</xdr:rowOff>
    </xdr:from>
    <xdr:to>
      <xdr:col>10</xdr:col>
      <xdr:colOff>165100</xdr:colOff>
      <xdr:row>77</xdr:row>
      <xdr:rowOff>53975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71120</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929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3175</xdr:rowOff>
    </xdr:from>
    <xdr:to>
      <xdr:col>6</xdr:col>
      <xdr:colOff>38100</xdr:colOff>
      <xdr:row>77</xdr:row>
      <xdr:rowOff>104775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121285</xdr:rowOff>
    </xdr:from>
    <xdr:ext cx="598170" cy="2584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980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1905</xdr:rowOff>
    </xdr:from>
    <xdr:to>
      <xdr:col>24</xdr:col>
      <xdr:colOff>62865</xdr:colOff>
      <xdr:row>97</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3855"/>
          <a:ext cx="127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29210</xdr:rowOff>
    </xdr:from>
    <xdr:ext cx="534670" cy="2584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59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32,488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25400</xdr:rowOff>
    </xdr:from>
    <xdr:to>
      <xdr:col>24</xdr:col>
      <xdr:colOff>152400</xdr:colOff>
      <xdr:row>97</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120650</xdr:rowOff>
    </xdr:from>
    <xdr:ext cx="534670" cy="2584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78,520</a:t>
          </a:r>
          <a:endParaRPr kumimoji="1" lang="ja-JP" altLang="en-US" sz="1000" b="1">
            <a:latin typeface="ＭＳ Ｐゴシック"/>
          </a:endParaRPr>
        </a:p>
      </xdr:txBody>
    </xdr:sp>
    <xdr:clientData/>
  </xdr:oneCellAnchor>
  <xdr:twoCellAnchor>
    <xdr:from>
      <xdr:col>23</xdr:col>
      <xdr:colOff>165100</xdr:colOff>
      <xdr:row>91</xdr:row>
      <xdr:rowOff>1905</xdr:rowOff>
    </xdr:from>
    <xdr:to>
      <xdr:col>24</xdr:col>
      <xdr:colOff>152400</xdr:colOff>
      <xdr:row>91</xdr:row>
      <xdr:rowOff>1905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152400</xdr:rowOff>
    </xdr:from>
    <xdr:to>
      <xdr:col>24</xdr:col>
      <xdr:colOff>63500</xdr:colOff>
      <xdr:row>95</xdr:row>
      <xdr:rowOff>154940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401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142240</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7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119380</xdr:rowOff>
    </xdr:from>
    <xdr:to>
      <xdr:col>24</xdr:col>
      <xdr:colOff>114300</xdr:colOff>
      <xdr:row>95</xdr:row>
      <xdr:rowOff>49530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154940</xdr:rowOff>
    </xdr:from>
    <xdr:to>
      <xdr:col>19</xdr:col>
      <xdr:colOff>177800</xdr:colOff>
      <xdr:row>97</xdr:row>
      <xdr:rowOff>78740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4269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166370</xdr:rowOff>
    </xdr:from>
    <xdr:to>
      <xdr:col>20</xdr:col>
      <xdr:colOff>38100</xdr:colOff>
      <xdr:row>95</xdr:row>
      <xdr:rowOff>96520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113030</xdr:rowOff>
    </xdr:from>
    <xdr:ext cx="53403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057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78740</xdr:rowOff>
    </xdr:from>
    <xdr:to>
      <xdr:col>15</xdr:col>
      <xdr:colOff>50800</xdr:colOff>
      <xdr:row>97</xdr:row>
      <xdr:rowOff>154940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093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74930</xdr:rowOff>
    </xdr:from>
    <xdr:to>
      <xdr:col>15</xdr:col>
      <xdr:colOff>101600</xdr:colOff>
      <xdr:row>97</xdr:row>
      <xdr:rowOff>4445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20955</xdr:rowOff>
    </xdr:from>
    <xdr:ext cx="534035"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308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154940</xdr:rowOff>
    </xdr:from>
    <xdr:to>
      <xdr:col>10</xdr:col>
      <xdr:colOff>114300</xdr:colOff>
      <xdr:row>98</xdr:row>
      <xdr:rowOff>9525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855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90170</xdr:rowOff>
    </xdr:from>
    <xdr:to>
      <xdr:col>10</xdr:col>
      <xdr:colOff>165100</xdr:colOff>
      <xdr:row>97</xdr:row>
      <xdr:rowOff>20320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36830</xdr:rowOff>
    </xdr:from>
    <xdr:ext cx="53403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324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105410</xdr:rowOff>
    </xdr:from>
    <xdr:to>
      <xdr:col>6</xdr:col>
      <xdr:colOff>38100</xdr:colOff>
      <xdr:row>97</xdr:row>
      <xdr:rowOff>35560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52070</xdr:rowOff>
    </xdr:from>
    <xdr:ext cx="534035" cy="2584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101600</xdr:rowOff>
    </xdr:from>
    <xdr:to>
      <xdr:col>24</xdr:col>
      <xdr:colOff>114300</xdr:colOff>
      <xdr:row>96</xdr:row>
      <xdr:rowOff>31750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80010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6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104140</xdr:rowOff>
    </xdr:from>
    <xdr:to>
      <xdr:col>20</xdr:col>
      <xdr:colOff>38100</xdr:colOff>
      <xdr:row>96</xdr:row>
      <xdr:rowOff>34290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25400</xdr:rowOff>
    </xdr:from>
    <xdr:ext cx="53403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648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27940</xdr:rowOff>
    </xdr:from>
    <xdr:to>
      <xdr:col>15</xdr:col>
      <xdr:colOff>101600</xdr:colOff>
      <xdr:row>97</xdr:row>
      <xdr:rowOff>129540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120650</xdr:rowOff>
    </xdr:from>
    <xdr:ext cx="534035" cy="2584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6751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104140</xdr:rowOff>
    </xdr:from>
    <xdr:to>
      <xdr:col>10</xdr:col>
      <xdr:colOff>165100</xdr:colOff>
      <xdr:row>98</xdr:row>
      <xdr:rowOff>34290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25400</xdr:rowOff>
    </xdr:from>
    <xdr:ext cx="53403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827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130175</xdr:rowOff>
    </xdr:from>
    <xdr:to>
      <xdr:col>6</xdr:col>
      <xdr:colOff>38100</xdr:colOff>
      <xdr:row>98</xdr:row>
      <xdr:rowOff>60325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52070</xdr:rowOff>
    </xdr:from>
    <xdr:ext cx="534035" cy="2584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6854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50800</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7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168910</xdr:rowOff>
    </xdr:from>
    <xdr:ext cx="469900" cy="2584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0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a:t>
          </a:r>
          <a:endParaRPr kumimoji="1" lang="ja-JP" altLang="en-US" sz="1000" b="1">
            <a:latin typeface="ＭＳ Ｐゴシック"/>
          </a:endParaRPr>
        </a:p>
      </xdr:txBody>
    </xdr:sp>
    <xdr:clientData/>
  </xdr:oneCellAnchor>
  <xdr:twoCellAnchor>
    <xdr:from>
      <xdr:col>54</xdr:col>
      <xdr:colOff>101600</xdr:colOff>
      <xdr:row>31</xdr:row>
      <xdr:rowOff>50800</xdr:rowOff>
    </xdr:from>
    <xdr:to>
      <xdr:col>55</xdr:col>
      <xdr:colOff>88900</xdr:colOff>
      <xdr:row>31</xdr:row>
      <xdr:rowOff>50800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34290</xdr:rowOff>
    </xdr:from>
    <xdr:to>
      <xdr:col>55</xdr:col>
      <xdr:colOff>0</xdr:colOff>
      <xdr:row>38</xdr:row>
      <xdr:rowOff>43815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493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137795</xdr:rowOff>
    </xdr:from>
    <xdr:ext cx="378460" cy="259080"/>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114935</xdr:rowOff>
    </xdr:from>
    <xdr:to>
      <xdr:col>55</xdr:col>
      <xdr:colOff>50800</xdr:colOff>
      <xdr:row>37</xdr:row>
      <xdr:rowOff>45085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43815</xdr:rowOff>
    </xdr:from>
    <xdr:to>
      <xdr:col>50</xdr:col>
      <xdr:colOff>114300</xdr:colOff>
      <xdr:row>38</xdr:row>
      <xdr:rowOff>83185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589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99695</xdr:rowOff>
    </xdr:from>
    <xdr:to>
      <xdr:col>50</xdr:col>
      <xdr:colOff>165100</xdr:colOff>
      <xdr:row>37</xdr:row>
      <xdr:rowOff>29845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46355</xdr:rowOff>
    </xdr:from>
    <xdr:ext cx="378460" cy="25908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70" y="6047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27940</xdr:rowOff>
    </xdr:from>
    <xdr:to>
      <xdr:col>45</xdr:col>
      <xdr:colOff>177800</xdr:colOff>
      <xdr:row>38</xdr:row>
      <xdr:rowOff>83185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4304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96520</xdr:rowOff>
    </xdr:from>
    <xdr:to>
      <xdr:col>46</xdr:col>
      <xdr:colOff>38100</xdr:colOff>
      <xdr:row>37</xdr:row>
      <xdr:rowOff>26670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43180</xdr:rowOff>
    </xdr:from>
    <xdr:ext cx="378460" cy="2584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70" y="60439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11430</xdr:rowOff>
    </xdr:from>
    <xdr:to>
      <xdr:col>41</xdr:col>
      <xdr:colOff>50800</xdr:colOff>
      <xdr:row>38</xdr:row>
      <xdr:rowOff>27940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265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57785</xdr:rowOff>
    </xdr:from>
    <xdr:ext cx="37846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81280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70" y="6082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154940</xdr:rowOff>
    </xdr:from>
    <xdr:to>
      <xdr:col>55</xdr:col>
      <xdr:colOff>50800</xdr:colOff>
      <xdr:row>38</xdr:row>
      <xdr:rowOff>85090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69850</xdr:rowOff>
    </xdr:from>
    <xdr:ext cx="378460" cy="259080"/>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164465</xdr:rowOff>
    </xdr:from>
    <xdr:to>
      <xdr:col>50</xdr:col>
      <xdr:colOff>165100</xdr:colOff>
      <xdr:row>38</xdr:row>
      <xdr:rowOff>94615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86360</xdr:rowOff>
    </xdr:from>
    <xdr:ext cx="378460" cy="2584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70" y="66014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32385</xdr:rowOff>
    </xdr:from>
    <xdr:to>
      <xdr:col>46</xdr:col>
      <xdr:colOff>38100</xdr:colOff>
      <xdr:row>38</xdr:row>
      <xdr:rowOff>133985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125095</xdr:rowOff>
    </xdr:from>
    <xdr:ext cx="378460" cy="2584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70" y="6640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148590</xdr:rowOff>
    </xdr:from>
    <xdr:to>
      <xdr:col>41</xdr:col>
      <xdr:colOff>101600</xdr:colOff>
      <xdr:row>38</xdr:row>
      <xdr:rowOff>78740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69850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7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132080</xdr:rowOff>
    </xdr:from>
    <xdr:to>
      <xdr:col>36</xdr:col>
      <xdr:colOff>165100</xdr:colOff>
      <xdr:row>38</xdr:row>
      <xdr:rowOff>62230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53340</xdr:rowOff>
    </xdr:from>
    <xdr:ext cx="378460" cy="2584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70" y="6568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1495" cy="2584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55245</xdr:rowOff>
    </xdr:from>
    <xdr:to>
      <xdr:col>54</xdr:col>
      <xdr:colOff>189865</xdr:colOff>
      <xdr:row>58</xdr:row>
      <xdr:rowOff>19050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9195"/>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22860</xdr:rowOff>
    </xdr:from>
    <xdr:ext cx="378460" cy="259080"/>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19050</xdr:rowOff>
    </xdr:from>
    <xdr:to>
      <xdr:col>55</xdr:col>
      <xdr:colOff>88900</xdr:colOff>
      <xdr:row>58</xdr:row>
      <xdr:rowOff>19050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1905</xdr:rowOff>
    </xdr:from>
    <xdr:ext cx="534670" cy="259080"/>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20,483</a:t>
          </a:r>
          <a:endParaRPr kumimoji="1" lang="ja-JP" altLang="en-US" sz="1000" b="1">
            <a:latin typeface="ＭＳ Ｐゴシック"/>
          </a:endParaRPr>
        </a:p>
      </xdr:txBody>
    </xdr:sp>
    <xdr:clientData/>
  </xdr:oneCellAnchor>
  <xdr:twoCellAnchor>
    <xdr:from>
      <xdr:col>54</xdr:col>
      <xdr:colOff>101600</xdr:colOff>
      <xdr:row>51</xdr:row>
      <xdr:rowOff>55245</xdr:rowOff>
    </xdr:from>
    <xdr:to>
      <xdr:col>55</xdr:col>
      <xdr:colOff>88900</xdr:colOff>
      <xdr:row>51</xdr:row>
      <xdr:rowOff>55245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76200</xdr:rowOff>
    </xdr:from>
    <xdr:to>
      <xdr:col>55</xdr:col>
      <xdr:colOff>0</xdr:colOff>
      <xdr:row>54</xdr:row>
      <xdr:rowOff>95250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3345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161925</xdr:rowOff>
    </xdr:from>
    <xdr:ext cx="469900" cy="259080"/>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91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12065</xdr:rowOff>
    </xdr:from>
    <xdr:to>
      <xdr:col>55</xdr:col>
      <xdr:colOff>50800</xdr:colOff>
      <xdr:row>56</xdr:row>
      <xdr:rowOff>113665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37465</xdr:rowOff>
    </xdr:from>
    <xdr:to>
      <xdr:col>50</xdr:col>
      <xdr:colOff>114300</xdr:colOff>
      <xdr:row>54</xdr:row>
      <xdr:rowOff>76200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2957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17780</xdr:rowOff>
    </xdr:from>
    <xdr:to>
      <xdr:col>50</xdr:col>
      <xdr:colOff>165100</xdr:colOff>
      <xdr:row>56</xdr:row>
      <xdr:rowOff>119380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110490</xdr:rowOff>
    </xdr:from>
    <xdr:ext cx="469265" cy="2584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350" y="9711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37465</xdr:rowOff>
    </xdr:from>
    <xdr:to>
      <xdr:col>45</xdr:col>
      <xdr:colOff>177800</xdr:colOff>
      <xdr:row>54</xdr:row>
      <xdr:rowOff>83185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2957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166370</xdr:rowOff>
    </xdr:from>
    <xdr:to>
      <xdr:col>46</xdr:col>
      <xdr:colOff>38100</xdr:colOff>
      <xdr:row>56</xdr:row>
      <xdr:rowOff>95885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86995</xdr:rowOff>
    </xdr:from>
    <xdr:ext cx="469265" cy="2584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350" y="9688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83185</xdr:rowOff>
    </xdr:from>
    <xdr:to>
      <xdr:col>41</xdr:col>
      <xdr:colOff>50800</xdr:colOff>
      <xdr:row>54</xdr:row>
      <xdr:rowOff>103505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34148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11430</xdr:rowOff>
    </xdr:from>
    <xdr:to>
      <xdr:col>41</xdr:col>
      <xdr:colOff>101600</xdr:colOff>
      <xdr:row>56</xdr:row>
      <xdr:rowOff>113030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104140</xdr:rowOff>
    </xdr:from>
    <xdr:ext cx="469265"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350" y="970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14605</xdr:rowOff>
    </xdr:from>
    <xdr:to>
      <xdr:col>36</xdr:col>
      <xdr:colOff>165100</xdr:colOff>
      <xdr:row>56</xdr:row>
      <xdr:rowOff>116205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107315</xdr:rowOff>
    </xdr:from>
    <xdr:ext cx="46926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350" y="9708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44450</xdr:rowOff>
    </xdr:from>
    <xdr:to>
      <xdr:col>55</xdr:col>
      <xdr:colOff>50800</xdr:colOff>
      <xdr:row>54</xdr:row>
      <xdr:rowOff>146050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3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67310</xdr:rowOff>
    </xdr:from>
    <xdr:ext cx="534670" cy="259080"/>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154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25400</xdr:rowOff>
    </xdr:from>
    <xdr:to>
      <xdr:col>50</xdr:col>
      <xdr:colOff>165100</xdr:colOff>
      <xdr:row>54</xdr:row>
      <xdr:rowOff>127000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143510</xdr:rowOff>
    </xdr:from>
    <xdr:ext cx="534035" cy="2584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1965" y="9058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158115</xdr:rowOff>
    </xdr:from>
    <xdr:to>
      <xdr:col>46</xdr:col>
      <xdr:colOff>38100</xdr:colOff>
      <xdr:row>54</xdr:row>
      <xdr:rowOff>88265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2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104775</xdr:rowOff>
    </xdr:from>
    <xdr:ext cx="53403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2965" y="9020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32385</xdr:rowOff>
    </xdr:from>
    <xdr:to>
      <xdr:col>41</xdr:col>
      <xdr:colOff>101600</xdr:colOff>
      <xdr:row>54</xdr:row>
      <xdr:rowOff>133985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150495</xdr:rowOff>
    </xdr:from>
    <xdr:ext cx="53403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3965" y="9065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52705</xdr:rowOff>
    </xdr:from>
    <xdr:to>
      <xdr:col>36</xdr:col>
      <xdr:colOff>165100</xdr:colOff>
      <xdr:row>54</xdr:row>
      <xdr:rowOff>154940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311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170815</xdr:rowOff>
    </xdr:from>
    <xdr:ext cx="534035" cy="2584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4965" y="9086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143510</xdr:rowOff>
    </xdr:from>
    <xdr:to>
      <xdr:col>54</xdr:col>
      <xdr:colOff>189865</xdr:colOff>
      <xdr:row>79</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501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900" cy="2584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82550</xdr:rowOff>
    </xdr:from>
    <xdr:to>
      <xdr:col>55</xdr:col>
      <xdr:colOff>88900</xdr:colOff>
      <xdr:row>79</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90170</xdr:rowOff>
    </xdr:from>
    <xdr:ext cx="534670" cy="259080"/>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91,776</a:t>
          </a:r>
          <a:endParaRPr kumimoji="1" lang="ja-JP" altLang="en-US" sz="1000" b="1">
            <a:latin typeface="ＭＳ Ｐゴシック"/>
          </a:endParaRPr>
        </a:p>
      </xdr:txBody>
    </xdr:sp>
    <xdr:clientData/>
  </xdr:oneCellAnchor>
  <xdr:twoCellAnchor>
    <xdr:from>
      <xdr:col>54</xdr:col>
      <xdr:colOff>101600</xdr:colOff>
      <xdr:row>70</xdr:row>
      <xdr:rowOff>143510</xdr:rowOff>
    </xdr:from>
    <xdr:to>
      <xdr:col>55</xdr:col>
      <xdr:colOff>88900</xdr:colOff>
      <xdr:row>70</xdr:row>
      <xdr:rowOff>143510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1905</xdr:rowOff>
    </xdr:from>
    <xdr:to>
      <xdr:col>55</xdr:col>
      <xdr:colOff>0</xdr:colOff>
      <xdr:row>77</xdr:row>
      <xdr:rowOff>159385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032105"/>
          <a:ext cx="8382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100965</xdr:rowOff>
    </xdr:from>
    <xdr:ext cx="534670" cy="2584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026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122555</xdr:rowOff>
    </xdr:from>
    <xdr:to>
      <xdr:col>55</xdr:col>
      <xdr:colOff>50800</xdr:colOff>
      <xdr:row>78</xdr:row>
      <xdr:rowOff>52705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1905</xdr:rowOff>
    </xdr:from>
    <xdr:to>
      <xdr:col>50</xdr:col>
      <xdr:colOff>114300</xdr:colOff>
      <xdr:row>77</xdr:row>
      <xdr:rowOff>156210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03210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95250</xdr:rowOff>
    </xdr:from>
    <xdr:to>
      <xdr:col>50</xdr:col>
      <xdr:colOff>165100</xdr:colOff>
      <xdr:row>78</xdr:row>
      <xdr:rowOff>25400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16510</xdr:rowOff>
    </xdr:from>
    <xdr:ext cx="534035" cy="25908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1965" y="1338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156210</xdr:rowOff>
    </xdr:from>
    <xdr:to>
      <xdr:col>45</xdr:col>
      <xdr:colOff>177800</xdr:colOff>
      <xdr:row>78</xdr:row>
      <xdr:rowOff>168275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5786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69215</xdr:rowOff>
    </xdr:from>
    <xdr:to>
      <xdr:col>46</xdr:col>
      <xdr:colOff>38100</xdr:colOff>
      <xdr:row>77</xdr:row>
      <xdr:rowOff>170815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15875</xdr:rowOff>
    </xdr:from>
    <xdr:ext cx="534035"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2965" y="13046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168275</xdr:rowOff>
    </xdr:from>
    <xdr:to>
      <xdr:col>41</xdr:col>
      <xdr:colOff>50800</xdr:colOff>
      <xdr:row>79</xdr:row>
      <xdr:rowOff>26035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413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38100</xdr:rowOff>
    </xdr:from>
    <xdr:to>
      <xdr:col>41</xdr:col>
      <xdr:colOff>101600</xdr:colOff>
      <xdr:row>78</xdr:row>
      <xdr:rowOff>139700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156210</xdr:rowOff>
    </xdr:from>
    <xdr:ext cx="534035" cy="2584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3965" y="13186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49530</xdr:rowOff>
    </xdr:from>
    <xdr:to>
      <xdr:col>36</xdr:col>
      <xdr:colOff>165100</xdr:colOff>
      <xdr:row>78</xdr:row>
      <xdr:rowOff>151130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167640</xdr:rowOff>
    </xdr:from>
    <xdr:ext cx="534035"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4965" y="13197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109220</xdr:rowOff>
    </xdr:from>
    <xdr:to>
      <xdr:col>55</xdr:col>
      <xdr:colOff>50800</xdr:colOff>
      <xdr:row>78</xdr:row>
      <xdr:rowOff>38735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132080</xdr:rowOff>
    </xdr:from>
    <xdr:ext cx="534670" cy="2584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162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122555</xdr:rowOff>
    </xdr:from>
    <xdr:to>
      <xdr:col>50</xdr:col>
      <xdr:colOff>165100</xdr:colOff>
      <xdr:row>76</xdr:row>
      <xdr:rowOff>52705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69215</xdr:rowOff>
    </xdr:from>
    <xdr:ext cx="53403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1965" y="12756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105410</xdr:rowOff>
    </xdr:from>
    <xdr:to>
      <xdr:col>46</xdr:col>
      <xdr:colOff>38100</xdr:colOff>
      <xdr:row>78</xdr:row>
      <xdr:rowOff>35560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26670</xdr:rowOff>
    </xdr:from>
    <xdr:ext cx="53403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2965" y="13399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117475</xdr:rowOff>
    </xdr:from>
    <xdr:to>
      <xdr:col>41</xdr:col>
      <xdr:colOff>101600</xdr:colOff>
      <xdr:row>79</xdr:row>
      <xdr:rowOff>47625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38735</xdr:rowOff>
    </xdr:from>
    <xdr:ext cx="469265"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350" y="13583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146685</xdr:rowOff>
    </xdr:from>
    <xdr:to>
      <xdr:col>36</xdr:col>
      <xdr:colOff>165100</xdr:colOff>
      <xdr:row>79</xdr:row>
      <xdr:rowOff>76835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67945</xdr:rowOff>
    </xdr:from>
    <xdr:ext cx="469265"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350" y="13612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44450</xdr:rowOff>
    </xdr:from>
    <xdr:to>
      <xdr:col>54</xdr:col>
      <xdr:colOff>189865</xdr:colOff>
      <xdr:row>99</xdr:row>
      <xdr:rowOff>38735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95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42545</xdr:rowOff>
    </xdr:from>
    <xdr:ext cx="534670" cy="2584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38735</xdr:rowOff>
    </xdr:from>
    <xdr:to>
      <xdr:col>55</xdr:col>
      <xdr:colOff>88900</xdr:colOff>
      <xdr:row>99</xdr:row>
      <xdr:rowOff>38735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162560</xdr:rowOff>
    </xdr:from>
    <xdr:ext cx="598805" cy="259080"/>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117,847</a:t>
          </a:r>
          <a:endParaRPr kumimoji="1" lang="ja-JP" altLang="en-US" sz="1000" b="1">
            <a:latin typeface="ＭＳ Ｐゴシック"/>
          </a:endParaRPr>
        </a:p>
      </xdr:txBody>
    </xdr:sp>
    <xdr:clientData/>
  </xdr:oneCellAnchor>
  <xdr:twoCellAnchor>
    <xdr:from>
      <xdr:col>54</xdr:col>
      <xdr:colOff>101600</xdr:colOff>
      <xdr:row>90</xdr:row>
      <xdr:rowOff>44450</xdr:rowOff>
    </xdr:from>
    <xdr:to>
      <xdr:col>55</xdr:col>
      <xdr:colOff>88900</xdr:colOff>
      <xdr:row>90</xdr:row>
      <xdr:rowOff>44450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114935</xdr:rowOff>
    </xdr:from>
    <xdr:to>
      <xdr:col>55</xdr:col>
      <xdr:colOff>0</xdr:colOff>
      <xdr:row>97</xdr:row>
      <xdr:rowOff>128270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455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16510</xdr:rowOff>
    </xdr:from>
    <xdr:ext cx="534670" cy="259080"/>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165100</xdr:rowOff>
    </xdr:from>
    <xdr:to>
      <xdr:col>55</xdr:col>
      <xdr:colOff>50800</xdr:colOff>
      <xdr:row>97</xdr:row>
      <xdr:rowOff>95250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43815</xdr:rowOff>
    </xdr:from>
    <xdr:to>
      <xdr:col>50</xdr:col>
      <xdr:colOff>114300</xdr:colOff>
      <xdr:row>97</xdr:row>
      <xdr:rowOff>128270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7446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15240</xdr:rowOff>
    </xdr:from>
    <xdr:to>
      <xdr:col>50</xdr:col>
      <xdr:colOff>165100</xdr:colOff>
      <xdr:row>97</xdr:row>
      <xdr:rowOff>116840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133350</xdr:rowOff>
    </xdr:from>
    <xdr:ext cx="534035" cy="2584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1965" y="16421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43815</xdr:rowOff>
    </xdr:from>
    <xdr:to>
      <xdr:col>45</xdr:col>
      <xdr:colOff>177800</xdr:colOff>
      <xdr:row>97</xdr:row>
      <xdr:rowOff>88265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7446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154940</xdr:rowOff>
    </xdr:from>
    <xdr:to>
      <xdr:col>46</xdr:col>
      <xdr:colOff>38100</xdr:colOff>
      <xdr:row>97</xdr:row>
      <xdr:rowOff>84455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100965</xdr:rowOff>
    </xdr:from>
    <xdr:ext cx="534035" cy="2584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2965" y="16388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64770</xdr:rowOff>
    </xdr:from>
    <xdr:to>
      <xdr:col>41</xdr:col>
      <xdr:colOff>50800</xdr:colOff>
      <xdr:row>97</xdr:row>
      <xdr:rowOff>88265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954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5080</xdr:rowOff>
    </xdr:from>
    <xdr:to>
      <xdr:col>41</xdr:col>
      <xdr:colOff>101600</xdr:colOff>
      <xdr:row>97</xdr:row>
      <xdr:rowOff>106680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123190</xdr:rowOff>
    </xdr:from>
    <xdr:ext cx="534035" cy="2584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3965" y="16410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10160</xdr:rowOff>
    </xdr:from>
    <xdr:to>
      <xdr:col>36</xdr:col>
      <xdr:colOff>165100</xdr:colOff>
      <xdr:row>97</xdr:row>
      <xdr:rowOff>111760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128270</xdr:rowOff>
    </xdr:from>
    <xdr:ext cx="53403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4965" y="1641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64135</xdr:rowOff>
    </xdr:from>
    <xdr:to>
      <xdr:col>55</xdr:col>
      <xdr:colOff>50800</xdr:colOff>
      <xdr:row>97</xdr:row>
      <xdr:rowOff>166370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43180</xdr:rowOff>
    </xdr:from>
    <xdr:ext cx="534670" cy="2584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73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77470</xdr:rowOff>
    </xdr:from>
    <xdr:to>
      <xdr:col>50</xdr:col>
      <xdr:colOff>165100</xdr:colOff>
      <xdr:row>98</xdr:row>
      <xdr:rowOff>7620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170180</xdr:rowOff>
    </xdr:from>
    <xdr:ext cx="53403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1965" y="16800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164465</xdr:rowOff>
    </xdr:from>
    <xdr:to>
      <xdr:col>46</xdr:col>
      <xdr:colOff>38100</xdr:colOff>
      <xdr:row>97</xdr:row>
      <xdr:rowOff>94615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86360</xdr:rowOff>
    </xdr:from>
    <xdr:ext cx="534035" cy="2584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2965" y="1671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37465</xdr:rowOff>
    </xdr:from>
    <xdr:to>
      <xdr:col>41</xdr:col>
      <xdr:colOff>101600</xdr:colOff>
      <xdr:row>97</xdr:row>
      <xdr:rowOff>139065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130175</xdr:rowOff>
    </xdr:from>
    <xdr:ext cx="53403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3965" y="16760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13970</xdr:rowOff>
    </xdr:from>
    <xdr:to>
      <xdr:col>36</xdr:col>
      <xdr:colOff>165100</xdr:colOff>
      <xdr:row>97</xdr:row>
      <xdr:rowOff>115570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106680</xdr:rowOff>
    </xdr:from>
    <xdr:ext cx="53403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4965" y="1673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72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70485</xdr:rowOff>
    </xdr:from>
    <xdr:to>
      <xdr:col>85</xdr:col>
      <xdr:colOff>126365</xdr:colOff>
      <xdr:row>38</xdr:row>
      <xdr:rowOff>157480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398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161290</xdr:rowOff>
    </xdr:from>
    <xdr:ext cx="46990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157480</xdr:rowOff>
    </xdr:from>
    <xdr:to>
      <xdr:col>86</xdr:col>
      <xdr:colOff>25400</xdr:colOff>
      <xdr:row>38</xdr:row>
      <xdr:rowOff>157480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17780</xdr:rowOff>
    </xdr:from>
    <xdr:ext cx="534670" cy="2584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85</xdr:col>
      <xdr:colOff>38100</xdr:colOff>
      <xdr:row>30</xdr:row>
      <xdr:rowOff>70485</xdr:rowOff>
    </xdr:from>
    <xdr:to>
      <xdr:col>86</xdr:col>
      <xdr:colOff>25400</xdr:colOff>
      <xdr:row>30</xdr:row>
      <xdr:rowOff>70485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91440</xdr:rowOff>
    </xdr:from>
    <xdr:to>
      <xdr:col>85</xdr:col>
      <xdr:colOff>127000</xdr:colOff>
      <xdr:row>38</xdr:row>
      <xdr:rowOff>114300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065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45085</xdr:rowOff>
    </xdr:from>
    <xdr:ext cx="534670" cy="2584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743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22225</xdr:rowOff>
    </xdr:from>
    <xdr:to>
      <xdr:col>85</xdr:col>
      <xdr:colOff>177800</xdr:colOff>
      <xdr:row>35</xdr:row>
      <xdr:rowOff>123825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114300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160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76200</xdr:rowOff>
    </xdr:from>
    <xdr:to>
      <xdr:col>81</xdr:col>
      <xdr:colOff>101600</xdr:colOff>
      <xdr:row>36</xdr:row>
      <xdr:rowOff>6350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22860</xdr:rowOff>
    </xdr:from>
    <xdr:ext cx="53403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585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31750</xdr:rowOff>
    </xdr:from>
    <xdr:to>
      <xdr:col>76</xdr:col>
      <xdr:colOff>114300</xdr:colOff>
      <xdr:row>38</xdr:row>
      <xdr:rowOff>100965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468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8890</xdr:rowOff>
    </xdr:from>
    <xdr:to>
      <xdr:col>76</xdr:col>
      <xdr:colOff>165100</xdr:colOff>
      <xdr:row>35</xdr:row>
      <xdr:rowOff>110490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127000</xdr:rowOff>
    </xdr:from>
    <xdr:ext cx="53403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578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31750</xdr:rowOff>
    </xdr:from>
    <xdr:to>
      <xdr:col>71</xdr:col>
      <xdr:colOff>177800</xdr:colOff>
      <xdr:row>38</xdr:row>
      <xdr:rowOff>111125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4685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33020</xdr:rowOff>
    </xdr:from>
    <xdr:to>
      <xdr:col>72</xdr:col>
      <xdr:colOff>38100</xdr:colOff>
      <xdr:row>35</xdr:row>
      <xdr:rowOff>134620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151130</xdr:rowOff>
    </xdr:from>
    <xdr:ext cx="53403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5808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85090</xdr:rowOff>
    </xdr:from>
    <xdr:to>
      <xdr:col>67</xdr:col>
      <xdr:colOff>101600</xdr:colOff>
      <xdr:row>36</xdr:row>
      <xdr:rowOff>15240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31750</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5861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127000</xdr:rowOff>
    </xdr:from>
    <xdr:ext cx="46990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63500</xdr:rowOff>
    </xdr:from>
    <xdr:to>
      <xdr:col>81</xdr:col>
      <xdr:colOff>101600</xdr:colOff>
      <xdr:row>38</xdr:row>
      <xdr:rowOff>165100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156210</xdr:rowOff>
    </xdr:from>
    <xdr:ext cx="469265" cy="2584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350" y="667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50165</xdr:rowOff>
    </xdr:from>
    <xdr:to>
      <xdr:col>76</xdr:col>
      <xdr:colOff>165100</xdr:colOff>
      <xdr:row>38</xdr:row>
      <xdr:rowOff>151765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143510</xdr:rowOff>
    </xdr:from>
    <xdr:ext cx="469265"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350" y="6658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152400</xdr:rowOff>
    </xdr:from>
    <xdr:to>
      <xdr:col>72</xdr:col>
      <xdr:colOff>38100</xdr:colOff>
      <xdr:row>38</xdr:row>
      <xdr:rowOff>82550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73660</xdr:rowOff>
    </xdr:from>
    <xdr:ext cx="46926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350" y="6588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60325</xdr:rowOff>
    </xdr:from>
    <xdr:to>
      <xdr:col>67</xdr:col>
      <xdr:colOff>101600</xdr:colOff>
      <xdr:row>38</xdr:row>
      <xdr:rowOff>161925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153035</xdr:rowOff>
    </xdr:from>
    <xdr:ext cx="46926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350" y="6668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151765</xdr:rowOff>
    </xdr:from>
    <xdr:to>
      <xdr:col>85</xdr:col>
      <xdr:colOff>126365</xdr:colOff>
      <xdr:row>58</xdr:row>
      <xdr:rowOff>16510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715"/>
          <a:ext cx="127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20320</xdr:rowOff>
    </xdr:from>
    <xdr:ext cx="534670" cy="2584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30,483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16510</xdr:rowOff>
    </xdr:from>
    <xdr:to>
      <xdr:col>86</xdr:col>
      <xdr:colOff>25400</xdr:colOff>
      <xdr:row>58</xdr:row>
      <xdr:rowOff>16510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98425</xdr:rowOff>
    </xdr:from>
    <xdr:ext cx="534670" cy="2584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86,377</a:t>
          </a:r>
          <a:endParaRPr kumimoji="1" lang="ja-JP" altLang="en-US" sz="1000" b="1">
            <a:latin typeface="ＭＳ Ｐゴシック"/>
          </a:endParaRPr>
        </a:p>
      </xdr:txBody>
    </xdr:sp>
    <xdr:clientData/>
  </xdr:oneCellAnchor>
  <xdr:twoCellAnchor>
    <xdr:from>
      <xdr:col>85</xdr:col>
      <xdr:colOff>38100</xdr:colOff>
      <xdr:row>51</xdr:row>
      <xdr:rowOff>151765</xdr:rowOff>
    </xdr:from>
    <xdr:to>
      <xdr:col>86</xdr:col>
      <xdr:colOff>25400</xdr:colOff>
      <xdr:row>51</xdr:row>
      <xdr:rowOff>151765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140970</xdr:rowOff>
    </xdr:from>
    <xdr:to>
      <xdr:col>85</xdr:col>
      <xdr:colOff>127000</xdr:colOff>
      <xdr:row>56</xdr:row>
      <xdr:rowOff>171450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421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168275</xdr:rowOff>
    </xdr:from>
    <xdr:ext cx="534670" cy="2584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145415</xdr:rowOff>
    </xdr:from>
    <xdr:to>
      <xdr:col>85</xdr:col>
      <xdr:colOff>177800</xdr:colOff>
      <xdr:row>56</xdr:row>
      <xdr:rowOff>75565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31115</xdr:rowOff>
    </xdr:from>
    <xdr:to>
      <xdr:col>81</xdr:col>
      <xdr:colOff>50800</xdr:colOff>
      <xdr:row>56</xdr:row>
      <xdr:rowOff>171450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3231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3810</xdr:rowOff>
    </xdr:from>
    <xdr:to>
      <xdr:col>81</xdr:col>
      <xdr:colOff>101600</xdr:colOff>
      <xdr:row>56</xdr:row>
      <xdr:rowOff>105410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121920</xdr:rowOff>
    </xdr:from>
    <xdr:ext cx="534035" cy="2584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3965" y="9380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31115</xdr:rowOff>
    </xdr:from>
    <xdr:to>
      <xdr:col>76</xdr:col>
      <xdr:colOff>114300</xdr:colOff>
      <xdr:row>56</xdr:row>
      <xdr:rowOff>153035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3231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138430</xdr:rowOff>
    </xdr:from>
    <xdr:to>
      <xdr:col>76</xdr:col>
      <xdr:colOff>165100</xdr:colOff>
      <xdr:row>56</xdr:row>
      <xdr:rowOff>68580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85090</xdr:rowOff>
    </xdr:from>
    <xdr:ext cx="53403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34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153035</xdr:rowOff>
    </xdr:from>
    <xdr:to>
      <xdr:col>71</xdr:col>
      <xdr:colOff>177800</xdr:colOff>
      <xdr:row>57</xdr:row>
      <xdr:rowOff>53340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5423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38735</xdr:rowOff>
    </xdr:from>
    <xdr:to>
      <xdr:col>72</xdr:col>
      <xdr:colOff>38100</xdr:colOff>
      <xdr:row>56</xdr:row>
      <xdr:rowOff>140335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156845</xdr:rowOff>
    </xdr:from>
    <xdr:ext cx="534035" cy="2584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415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74930</xdr:rowOff>
    </xdr:from>
    <xdr:ext cx="534035" cy="2584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90170</xdr:rowOff>
    </xdr:from>
    <xdr:to>
      <xdr:col>85</xdr:col>
      <xdr:colOff>177800</xdr:colOff>
      <xdr:row>57</xdr:row>
      <xdr:rowOff>20320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68580</xdr:rowOff>
    </xdr:from>
    <xdr:ext cx="534670" cy="259080"/>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41910</xdr:rowOff>
    </xdr:from>
    <xdr:ext cx="534035" cy="2584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9814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151765</xdr:rowOff>
    </xdr:from>
    <xdr:to>
      <xdr:col>76</xdr:col>
      <xdr:colOff>165100</xdr:colOff>
      <xdr:row>56</xdr:row>
      <xdr:rowOff>81915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73025</xdr:rowOff>
    </xdr:from>
    <xdr:ext cx="53403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674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102235</xdr:rowOff>
    </xdr:from>
    <xdr:to>
      <xdr:col>72</xdr:col>
      <xdr:colOff>38100</xdr:colOff>
      <xdr:row>57</xdr:row>
      <xdr:rowOff>32385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23495</xdr:rowOff>
    </xdr:from>
    <xdr:ext cx="53403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9796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2540</xdr:rowOff>
    </xdr:from>
    <xdr:to>
      <xdr:col>67</xdr:col>
      <xdr:colOff>101600</xdr:colOff>
      <xdr:row>57</xdr:row>
      <xdr:rowOff>104140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95250</xdr:rowOff>
    </xdr:from>
    <xdr:ext cx="53403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6965" y="986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672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66725" cy="2584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640" y="1268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66725"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640" y="1230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126365</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4445</xdr:rowOff>
    </xdr:from>
    <xdr:ext cx="534670" cy="25908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12,045</a:t>
          </a:r>
          <a:endParaRPr kumimoji="1" lang="ja-JP" altLang="en-US" sz="1000" b="1">
            <a:latin typeface="ＭＳ Ｐゴシック"/>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59055</xdr:rowOff>
    </xdr:from>
    <xdr:to>
      <xdr:col>85</xdr:col>
      <xdr:colOff>127000</xdr:colOff>
      <xdr:row>78</xdr:row>
      <xdr:rowOff>160020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3215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45720</xdr:rowOff>
    </xdr:from>
    <xdr:ext cx="378460" cy="259080"/>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8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67310</xdr:rowOff>
    </xdr:from>
    <xdr:to>
      <xdr:col>85</xdr:col>
      <xdr:colOff>177800</xdr:colOff>
      <xdr:row>78</xdr:row>
      <xdr:rowOff>168910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69850</xdr:rowOff>
    </xdr:from>
    <xdr:to>
      <xdr:col>81</xdr:col>
      <xdr:colOff>50800</xdr:colOff>
      <xdr:row>78</xdr:row>
      <xdr:rowOff>160020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4295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166370</xdr:rowOff>
    </xdr:from>
    <xdr:to>
      <xdr:col>81</xdr:col>
      <xdr:colOff>101600</xdr:colOff>
      <xdr:row>78</xdr:row>
      <xdr:rowOff>95885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112395</xdr:rowOff>
    </xdr:from>
    <xdr:ext cx="469265" cy="2584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350" y="13142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127635</xdr:rowOff>
    </xdr:from>
    <xdr:to>
      <xdr:col>76</xdr:col>
      <xdr:colOff>114300</xdr:colOff>
      <xdr:row>78</xdr:row>
      <xdr:rowOff>69850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157835"/>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127000</xdr:rowOff>
    </xdr:from>
    <xdr:to>
      <xdr:col>76</xdr:col>
      <xdr:colOff>165100</xdr:colOff>
      <xdr:row>77</xdr:row>
      <xdr:rowOff>57150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73660</xdr:rowOff>
    </xdr:from>
    <xdr:ext cx="46926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350" y="12932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127635</xdr:rowOff>
    </xdr:from>
    <xdr:to>
      <xdr:col>71</xdr:col>
      <xdr:colOff>177800</xdr:colOff>
      <xdr:row>77</xdr:row>
      <xdr:rowOff>140335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15783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8890</xdr:rowOff>
    </xdr:from>
    <xdr:to>
      <xdr:col>72</xdr:col>
      <xdr:colOff>38100</xdr:colOff>
      <xdr:row>77</xdr:row>
      <xdr:rowOff>110490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101600</xdr:rowOff>
    </xdr:from>
    <xdr:ext cx="469265"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303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64135</xdr:rowOff>
    </xdr:from>
    <xdr:to>
      <xdr:col>67</xdr:col>
      <xdr:colOff>101600</xdr:colOff>
      <xdr:row>77</xdr:row>
      <xdr:rowOff>166370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10795</xdr:rowOff>
    </xdr:from>
    <xdr:ext cx="469265" cy="2584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040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8255</xdr:rowOff>
    </xdr:from>
    <xdr:to>
      <xdr:col>85</xdr:col>
      <xdr:colOff>177800</xdr:colOff>
      <xdr:row>78</xdr:row>
      <xdr:rowOff>109855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31115</xdr:rowOff>
    </xdr:from>
    <xdr:ext cx="469900" cy="2584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32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109220</xdr:rowOff>
    </xdr:from>
    <xdr:to>
      <xdr:col>81</xdr:col>
      <xdr:colOff>101600</xdr:colOff>
      <xdr:row>79</xdr:row>
      <xdr:rowOff>39370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30480</xdr:rowOff>
    </xdr:from>
    <xdr:ext cx="378460" cy="2584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70" y="13575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19050</xdr:rowOff>
    </xdr:from>
    <xdr:to>
      <xdr:col>76</xdr:col>
      <xdr:colOff>165100</xdr:colOff>
      <xdr:row>78</xdr:row>
      <xdr:rowOff>120650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111760</xdr:rowOff>
    </xdr:from>
    <xdr:ext cx="469265" cy="2584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350" y="13484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76835</xdr:rowOff>
    </xdr:from>
    <xdr:to>
      <xdr:col>72</xdr:col>
      <xdr:colOff>38100</xdr:colOff>
      <xdr:row>77</xdr:row>
      <xdr:rowOff>6985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23495</xdr:rowOff>
    </xdr:from>
    <xdr:ext cx="46926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350" y="12882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89535</xdr:rowOff>
    </xdr:from>
    <xdr:to>
      <xdr:col>67</xdr:col>
      <xdr:colOff>101600</xdr:colOff>
      <xdr:row>78</xdr:row>
      <xdr:rowOff>19685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10795</xdr:rowOff>
    </xdr:from>
    <xdr:ext cx="469265" cy="2584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350" y="13383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285"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107950</xdr:rowOff>
    </xdr:from>
    <xdr:to>
      <xdr:col>85</xdr:col>
      <xdr:colOff>126365</xdr:colOff>
      <xdr:row>98</xdr:row>
      <xdr:rowOff>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00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41910</xdr:rowOff>
    </xdr:from>
    <xdr:ext cx="534670" cy="2584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38100</xdr:rowOff>
    </xdr:from>
    <xdr:to>
      <xdr:col>86</xdr:col>
      <xdr:colOff>25400</xdr:colOff>
      <xdr:row>98</xdr:row>
      <xdr:rowOff>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54610</xdr:rowOff>
    </xdr:from>
    <xdr:ext cx="534670" cy="2584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62,216</a:t>
          </a:r>
          <a:endParaRPr kumimoji="1" lang="ja-JP" altLang="en-US" sz="1000" b="1">
            <a:latin typeface="ＭＳ Ｐゴシック"/>
          </a:endParaRPr>
        </a:p>
      </xdr:txBody>
    </xdr:sp>
    <xdr:clientData/>
  </xdr:oneCellAnchor>
  <xdr:twoCellAnchor>
    <xdr:from>
      <xdr:col>85</xdr:col>
      <xdr:colOff>38100</xdr:colOff>
      <xdr:row>89</xdr:row>
      <xdr:rowOff>107950</xdr:rowOff>
    </xdr:from>
    <xdr:to>
      <xdr:col>86</xdr:col>
      <xdr:colOff>25400</xdr:colOff>
      <xdr:row>89</xdr:row>
      <xdr:rowOff>107950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18415</xdr:rowOff>
    </xdr:from>
    <xdr:to>
      <xdr:col>85</xdr:col>
      <xdr:colOff>127000</xdr:colOff>
      <xdr:row>93</xdr:row>
      <xdr:rowOff>26035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9632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153670</xdr:rowOff>
    </xdr:from>
    <xdr:ext cx="534670"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98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3810</xdr:rowOff>
    </xdr:from>
    <xdr:to>
      <xdr:col>85</xdr:col>
      <xdr:colOff>177800</xdr:colOff>
      <xdr:row>94</xdr:row>
      <xdr:rowOff>105410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18415</xdr:rowOff>
    </xdr:from>
    <xdr:to>
      <xdr:col>81</xdr:col>
      <xdr:colOff>50800</xdr:colOff>
      <xdr:row>93</xdr:row>
      <xdr:rowOff>48260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632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8890</xdr:rowOff>
    </xdr:from>
    <xdr:to>
      <xdr:col>81</xdr:col>
      <xdr:colOff>101600</xdr:colOff>
      <xdr:row>94</xdr:row>
      <xdr:rowOff>110490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101600</xdr:rowOff>
    </xdr:from>
    <xdr:ext cx="53403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3965" y="1621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122555</xdr:rowOff>
    </xdr:from>
    <xdr:to>
      <xdr:col>76</xdr:col>
      <xdr:colOff>114300</xdr:colOff>
      <xdr:row>93</xdr:row>
      <xdr:rowOff>48260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89595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32385</xdr:rowOff>
    </xdr:from>
    <xdr:to>
      <xdr:col>76</xdr:col>
      <xdr:colOff>165100</xdr:colOff>
      <xdr:row>94</xdr:row>
      <xdr:rowOff>133985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125095</xdr:rowOff>
    </xdr:from>
    <xdr:ext cx="534035"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4965" y="16241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46990</xdr:rowOff>
    </xdr:from>
    <xdr:to>
      <xdr:col>71</xdr:col>
      <xdr:colOff>177800</xdr:colOff>
      <xdr:row>92</xdr:row>
      <xdr:rowOff>122555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8203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10160</xdr:rowOff>
    </xdr:from>
    <xdr:to>
      <xdr:col>72</xdr:col>
      <xdr:colOff>38100</xdr:colOff>
      <xdr:row>94</xdr:row>
      <xdr:rowOff>111760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102870</xdr:rowOff>
    </xdr:from>
    <xdr:ext cx="53403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5965" y="1621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161925</xdr:rowOff>
    </xdr:from>
    <xdr:to>
      <xdr:col>67</xdr:col>
      <xdr:colOff>101600</xdr:colOff>
      <xdr:row>94</xdr:row>
      <xdr:rowOff>92075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83185</xdr:rowOff>
    </xdr:from>
    <xdr:ext cx="53403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6965" y="16199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146685</xdr:rowOff>
    </xdr:from>
    <xdr:to>
      <xdr:col>85</xdr:col>
      <xdr:colOff>177800</xdr:colOff>
      <xdr:row>93</xdr:row>
      <xdr:rowOff>76835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169545</xdr:rowOff>
    </xdr:from>
    <xdr:ext cx="534670" cy="2584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7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139065</xdr:rowOff>
    </xdr:from>
    <xdr:to>
      <xdr:col>81</xdr:col>
      <xdr:colOff>101600</xdr:colOff>
      <xdr:row>93</xdr:row>
      <xdr:rowOff>69215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86360</xdr:rowOff>
    </xdr:from>
    <xdr:ext cx="534035" cy="2584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3965" y="1568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168910</xdr:rowOff>
    </xdr:from>
    <xdr:to>
      <xdr:col>76</xdr:col>
      <xdr:colOff>165100</xdr:colOff>
      <xdr:row>93</xdr:row>
      <xdr:rowOff>99060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115570</xdr:rowOff>
    </xdr:from>
    <xdr:ext cx="53403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4965" y="15717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71755</xdr:rowOff>
    </xdr:from>
    <xdr:to>
      <xdr:col>72</xdr:col>
      <xdr:colOff>38100</xdr:colOff>
      <xdr:row>93</xdr:row>
      <xdr:rowOff>1905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18415</xdr:rowOff>
    </xdr:from>
    <xdr:ext cx="534035" cy="2584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5965" y="15620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167640</xdr:rowOff>
    </xdr:from>
    <xdr:to>
      <xdr:col>67</xdr:col>
      <xdr:colOff>101600</xdr:colOff>
      <xdr:row>92</xdr:row>
      <xdr:rowOff>97790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90</xdr:row>
      <xdr:rowOff>114300</xdr:rowOff>
    </xdr:from>
    <xdr:ext cx="53403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6965" y="15544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52705</xdr:rowOff>
    </xdr:from>
    <xdr:to>
      <xdr:col>116</xdr:col>
      <xdr:colOff>62865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60325</xdr:rowOff>
    </xdr:from>
    <xdr:ext cx="249555" cy="25908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68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170815</xdr:rowOff>
    </xdr:from>
    <xdr:ext cx="534670" cy="2584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35,782</a:t>
          </a:r>
          <a:endParaRPr kumimoji="1" lang="ja-JP" altLang="en-US" sz="1000" b="1">
            <a:latin typeface="ＭＳ Ｐゴシック"/>
          </a:endParaRPr>
        </a:p>
      </xdr:txBody>
    </xdr:sp>
    <xdr:clientData/>
  </xdr:oneCellAnchor>
  <xdr:twoCellAnchor>
    <xdr:from>
      <xdr:col>115</xdr:col>
      <xdr:colOff>165100</xdr:colOff>
      <xdr:row>31</xdr:row>
      <xdr:rowOff>52705</xdr:rowOff>
    </xdr:from>
    <xdr:to>
      <xdr:col>116</xdr:col>
      <xdr:colOff>152400</xdr:colOff>
      <xdr:row>31</xdr:row>
      <xdr:rowOff>52705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149225</xdr:rowOff>
    </xdr:from>
    <xdr:ext cx="469900" cy="259080"/>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84455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100965</xdr:rowOff>
    </xdr:from>
    <xdr:ext cx="378460" cy="2584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70" y="6444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84455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100965</xdr:rowOff>
    </xdr:from>
    <xdr:ext cx="378460" cy="2584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70" y="6444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156845</xdr:rowOff>
    </xdr:from>
    <xdr:to>
      <xdr:col>102</xdr:col>
      <xdr:colOff>165100</xdr:colOff>
      <xdr:row>39</xdr:row>
      <xdr:rowOff>86995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103505</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70" y="6447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153670</xdr:rowOff>
    </xdr:from>
    <xdr:to>
      <xdr:col>98</xdr:col>
      <xdr:colOff>38100</xdr:colOff>
      <xdr:row>39</xdr:row>
      <xdr:rowOff>83820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100965</xdr:rowOff>
    </xdr:from>
    <xdr:ext cx="378460" cy="2584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70" y="6444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104775</xdr:rowOff>
    </xdr:from>
    <xdr:ext cx="249555" cy="25908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198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類似団体平均と比べると「農林水産業費」、「民生費」において、住民一人当たりのコストが特に高くなっている。</a:t>
          </a:r>
        </a:p>
        <a:p>
          <a:r>
            <a:rPr lang="ja-JP" altLang="en-US"/>
            <a:t>「農林水産業費」が高い要因としては、本市の特色である農林水産業を中心とした「ブランド力」の向上に重点的に取組んでいることが挙げられる。</a:t>
          </a:r>
        </a:p>
        <a:p>
          <a:r>
            <a:rPr lang="ja-JP" altLang="en-US"/>
            <a:t>「民生費」については、子ども子育て関係費、障がい福祉関係費の増による児童福祉費、社会福祉費の増などにより、依然として類似団体より高い傾向にある。</a:t>
          </a:r>
          <a:endParaRPr kumimoji="1" lang="ja-JP" altLang="en-US" sz="1300">
            <a:latin typeface="ＭＳ Ｐゴシック"/>
            <a:ea typeface="ＭＳ Ｐゴシック"/>
          </a:endParaRPr>
        </a:p>
        <a:p>
          <a:r>
            <a:rPr kumimoji="1" lang="ja-JP" altLang="en-US" sz="1100">
              <a:latin typeface="游ゴシック"/>
              <a:ea typeface="游ゴシック"/>
            </a:rPr>
            <a:t>「商工費」が減少した要因については、</a:t>
          </a:r>
          <a:r>
            <a:rPr lang="ja-JP" altLang="en-US"/>
            <a:t>新型コロナウイルス感染症拡大防止協力金支給事業費の減等が挙げられる。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　歳入歳出ともに令和3年度と比較して減となっているが、新型コロナウイルス感染症対策関係国庫補助金が減少したこと等による歳入の減少が歳出よりも大きかったことから収支が悪化した。また、新型コロナウイルス感染症対策関係事業が減少したことに伴い、翌年度に繰り越すべき財源は減となったが、収支の悪化に伴い、実質収支額は令和3年度と比較し1.02ポイント悪化した。また、財政調整基金の取崩しを行わなかったことから、基金残高が3.66ポイント改善した。結果として、実質単年度収支は3.12ポイント悪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全ての会計において黒字であり、全体として健全な財政運営が行われていると考えるが、今後も引き続き適正な財政運営に努める。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これまで元利償還金等は右肩下がりで推移していた。令和3年度において元利償還金が増加したが、令和4年度に償還が進んだことにより元利償還金は減少したものの、公営企業債の元利償還金に対する繰出金が増加したこと、分子から控除される元利償還金・準元利償還金に係る基準財政需要額算入額が減少したことにより、実質公債費比率の分子は令和3年度と比較し大きくなっている。</a:t>
          </a:r>
        </a:p>
        <a:p>
          <a:r>
            <a:rPr lang="ja-JP" altLang="en-US"/>
            <a:t>　なお、令和3年度の元利償還金の増の要因は、宮崎西インターチェンジ周辺防災支援拠点整備事業等の大規模事業の財源とした起債発行の増によるもの。</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満期一括償還地方債の償還が終了したため、令和3年度に引き続き満期一括償還地方債の償還に係る減債基金残高については0円となった。</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令和2年度に大規模事業の財源とした市債発行額が増えたことにより、地方債現在高が増となったが、宮崎市中期財政計画（期間：平成30年度から令和6年度）に基づき市全体として地方債の償還を進め、市債残高の圧縮に努めたことにより、令和3年度から令和4年度にかけて地方債現在高が減少となった。結果、将来負担比率は昨年度と比較して改善した。今後もプライマリーバランスの黒字化の堅持等により、市債残高を圧縮し、将来負担比率の改善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宮崎県宮崎市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おいて、収支改善に伴う積立額の増加により約31億円増加した。また、起債償還額の取り崩し額が増加したことにより、減債基金残高が減少したものの、ふるさと納税増加に伴うふるさと基金の増加により、基金全体としては、約43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・各年度の財源調整や災害時等の緊急な財政需要に備えるため</a:t>
          </a:r>
          <a:r>
            <a:rPr kumimoji="1" lang="ja-JP" altLang="en-US" sz="1300">
              <a:solidFill>
                <a:schemeClr val="tx1"/>
              </a:solidFill>
              <a:effectLst/>
              <a:latin typeface="ＭＳ ゴシック"/>
              <a:ea typeface="ＭＳ ゴシック"/>
              <a:cs typeface="+mn-cs"/>
            </a:rPr>
            <a:t>、計画的に積立を行</a:t>
          </a:r>
          <a:r>
            <a:rPr kumimoji="1" lang="ja-JP" altLang="en-US" sz="1300">
              <a:solidFill>
                <a:schemeClr val="dk1"/>
              </a:solidFill>
              <a:effectLst/>
              <a:latin typeface="ＭＳ ゴシック"/>
              <a:ea typeface="ＭＳ ゴシック"/>
              <a:cs typeface="+mn-cs"/>
            </a:rPr>
            <a:t>い、一定程度の基金を確保していく。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・地域振興基金：本市における市民の連帯の強化及び地域振興のための事業（道路整備やまつり開催支援等）に要する経費に充てる。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・ふるさと基金：本市の地域の特色を活かし、個性的なまちづくりを推進するための事業に要する経費に充てる。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本市の公共施設の整備若しくは公共用地の取得に必要な資金又は本市が加入する一部事務組合の公共施設の整備若しくは公共用地の取得に必要な当該組合に対する負担金に要する資金を積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・敬老ふれあい基金：本市の人口の高齢化に備え、福祉活動の促進、快適な生活環境の形成等を図り、もって地域の振興に資する。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・学術振興基金：市民の教育及び文化並びに本市の産業の発展に貢献する学術研究及び地域間等の学術交流を促進し、もって本市の学術の振興を図る。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・地域振興基金：本市における市民の連帯の強化及び地域振興のための事業に要する経費に充てるため、3億円を取崩したことによる減少。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・ふるさと基金：ふるさと納税増加に伴い、ふるさと愛寄附金推進事業等の財源として、24億</a:t>
          </a:r>
          <a:r>
            <a:rPr kumimoji="1" lang="ja-JP" altLang="en-US" sz="1300">
              <a:solidFill>
                <a:srgbClr val="FF0000"/>
              </a:solidFill>
              <a:effectLst/>
              <a:latin typeface="ＭＳ ゴシック"/>
              <a:ea typeface="ＭＳ ゴシック"/>
              <a:cs typeface="+mn-cs"/>
            </a:rPr>
            <a:t>円</a:t>
          </a:r>
          <a:r>
            <a:rPr kumimoji="1" lang="ja-JP" altLang="en-US" sz="1300">
              <a:solidFill>
                <a:schemeClr val="dk1"/>
              </a:solidFill>
              <a:effectLst/>
              <a:latin typeface="ＭＳ ゴシック"/>
              <a:ea typeface="ＭＳ ゴシック"/>
              <a:cs typeface="+mn-cs"/>
            </a:rPr>
            <a:t>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・公共施設整備等基金：庁舎整備のための財源として8億円を積立てたことによる増加。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・各基金について、事業の目的に応じ、積極的に活用を行う。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・地域振興基金：基金の設置目的である市民の連携の強化及び地域振興のため、計画的に取崩しを行う（令和3・4年度はそれぞれ3億円取崩す）。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・公共施設整備等基金：将来予定される大規模な庁舎整備に備えるため、収支の状</a:t>
          </a:r>
          <a:r>
            <a:rPr kumimoji="1" lang="ja-JP" altLang="en-US" sz="1300">
              <a:solidFill>
                <a:schemeClr val="tx1"/>
              </a:solidFill>
              <a:effectLst/>
              <a:latin typeface="ＭＳ ゴシック"/>
              <a:ea typeface="ＭＳ ゴシック"/>
              <a:cs typeface="+mn-cs"/>
            </a:rPr>
            <a:t>況を踏まえて、積立を行う。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・収支改善に伴い、取崩しを行わず、前年度決算剰余金として31億円を積立てたことによる増加。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等の不測の事態における経費の支出等、収支不足に対応するため、持続的な財政運営を実現するうえで、一定額の確保は必要であることから、令和6年度末の目標残高を平成28年度標準財政規模の10％相当の90億円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・起債償還額の取崩し額の増加により積立額が減少したため。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・市債の償還計画を踏まえ、償還財源の積立を行う。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E289FB0-C34B-46E4-BD57-80555F92D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746D174-BC20-4296-8A73-1ACC8819B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a:extLst>
            <a:ext uri="{FF2B5EF4-FFF2-40B4-BE49-F238E27FC236}">
              <a16:creationId xmlns:a16="http://schemas.microsoft.com/office/drawing/2014/main" id="{EABAC5E0-DB15-4D6F-B76B-48BE17F3745E}"/>
            </a:ext>
          </a:extLst>
        </xdr:cNvPr>
        <xdr:cNvSpPr/>
      </xdr:nvSpPr>
      <xdr:spPr>
        <a:xfrm>
          <a:off x="355600" y="64135"/>
          <a:ext cx="1113917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11EB4D19-67F5-43B5-982E-A93453E9B218}"/>
            </a:ext>
          </a:extLst>
        </xdr:cNvPr>
        <xdr:cNvSpPr/>
      </xdr:nvSpPr>
      <xdr:spPr>
        <a:xfrm>
          <a:off x="15013305" y="189230"/>
          <a:ext cx="3473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C0F04213-1FDB-4038-BE7B-3491005862CB}"/>
            </a:ext>
          </a:extLst>
        </xdr:cNvPr>
        <xdr:cNvSpPr/>
      </xdr:nvSpPr>
      <xdr:spPr>
        <a:xfrm>
          <a:off x="15015210" y="215265"/>
          <a:ext cx="3452495"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6EA6BEC3-E08B-43E3-915D-A4B420C7F68D}"/>
            </a:ext>
          </a:extLst>
        </xdr:cNvPr>
        <xdr:cNvSpPr/>
      </xdr:nvSpPr>
      <xdr:spPr>
        <a:xfrm>
          <a:off x="15041245" y="240665"/>
          <a:ext cx="3394710" cy="4438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11E4C516-C840-4CB0-8EF7-CBDBA6FDDE86}"/>
            </a:ext>
          </a:extLst>
        </xdr:cNvPr>
        <xdr:cNvSpPr/>
      </xdr:nvSpPr>
      <xdr:spPr>
        <a:xfrm>
          <a:off x="12539345" y="18923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34B977BF-EB30-46BA-8546-8ED0853AEE11}"/>
            </a:ext>
          </a:extLst>
        </xdr:cNvPr>
        <xdr:cNvSpPr/>
      </xdr:nvSpPr>
      <xdr:spPr>
        <a:xfrm>
          <a:off x="12564745" y="215265"/>
          <a:ext cx="22961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1B41CD04-0B6D-4942-9BDC-3A03FB956862}"/>
            </a:ext>
          </a:extLst>
        </xdr:cNvPr>
        <xdr:cNvSpPr/>
      </xdr:nvSpPr>
      <xdr:spPr>
        <a:xfrm>
          <a:off x="12590145" y="240665"/>
          <a:ext cx="226187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104775</xdr:rowOff>
    </xdr:to>
    <xdr:sp macro="" textlink="">
      <xdr:nvSpPr>
        <xdr:cNvPr id="11" name="正方形/長方形 10">
          <a:extLst>
            <a:ext uri="{FF2B5EF4-FFF2-40B4-BE49-F238E27FC236}">
              <a16:creationId xmlns:a16="http://schemas.microsoft.com/office/drawing/2014/main" id="{CB05445E-834C-441F-82A4-8B7FD1AF6404}"/>
            </a:ext>
          </a:extLst>
        </xdr:cNvPr>
        <xdr:cNvSpPr/>
      </xdr:nvSpPr>
      <xdr:spPr>
        <a:xfrm>
          <a:off x="436880" y="883920"/>
          <a:ext cx="8878570" cy="17430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73025</xdr:rowOff>
    </xdr:to>
    <xdr:sp macro="" textlink="">
      <xdr:nvSpPr>
        <xdr:cNvPr id="12" name="正方形/長方形 11">
          <a:extLst>
            <a:ext uri="{FF2B5EF4-FFF2-40B4-BE49-F238E27FC236}">
              <a16:creationId xmlns:a16="http://schemas.microsoft.com/office/drawing/2014/main" id="{43F2D21B-AB28-4809-B3BB-B5635E30806F}"/>
            </a:ext>
          </a:extLst>
        </xdr:cNvPr>
        <xdr:cNvSpPr/>
      </xdr:nvSpPr>
      <xdr:spPr>
        <a:xfrm>
          <a:off x="558165" y="915670"/>
          <a:ext cx="1213485"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0F6F897-24B8-46BF-9356-0DB0ABD2E49C}"/>
            </a:ext>
          </a:extLst>
        </xdr:cNvPr>
        <xdr:cNvSpPr/>
      </xdr:nvSpPr>
      <xdr:spPr>
        <a:xfrm>
          <a:off x="1731645" y="915670"/>
          <a:ext cx="117348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399,576
396,942
643.57
193,271,715
188,663,443
3,859,259
91,465,907
171,458,297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62D67D1-ED63-473B-B14E-9BDF40A8C2B4}"/>
            </a:ext>
          </a:extLst>
        </xdr:cNvPr>
        <xdr:cNvSpPr/>
      </xdr:nvSpPr>
      <xdr:spPr>
        <a:xfrm>
          <a:off x="2905125" y="915670"/>
          <a:ext cx="1341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5D9A3BD-1A21-4729-A458-C06004655F81}"/>
            </a:ext>
          </a:extLst>
        </xdr:cNvPr>
        <xdr:cNvSpPr/>
      </xdr:nvSpPr>
      <xdr:spPr>
        <a:xfrm>
          <a:off x="4246245" y="934720"/>
          <a:ext cx="17805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a:extLst>
            <a:ext uri="{FF2B5EF4-FFF2-40B4-BE49-F238E27FC236}">
              <a16:creationId xmlns:a16="http://schemas.microsoft.com/office/drawing/2014/main" id="{C403E99B-697E-4C02-9D57-4EF01B9E60F6}"/>
            </a:ext>
          </a:extLst>
        </xdr:cNvPr>
        <xdr:cNvSpPr/>
      </xdr:nvSpPr>
      <xdr:spPr>
        <a:xfrm>
          <a:off x="6026785" y="934720"/>
          <a:ext cx="1109345"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30.1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0ABA36B-EADC-4D78-95DB-A62EA798EBE6}"/>
            </a:ext>
          </a:extLst>
        </xdr:cNvPr>
        <xdr:cNvSpPr/>
      </xdr:nvSpPr>
      <xdr:spPr>
        <a:xfrm>
          <a:off x="7200265" y="947420"/>
          <a:ext cx="5664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87FAF4C-59AA-4D0A-AECD-DA470D62AFA1}"/>
            </a:ext>
          </a:extLst>
        </xdr:cNvPr>
        <xdr:cNvSpPr/>
      </xdr:nvSpPr>
      <xdr:spPr>
        <a:xfrm>
          <a:off x="4246245" y="1692910"/>
          <a:ext cx="178054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130175</xdr:rowOff>
    </xdr:to>
    <xdr:sp macro="" textlink="">
      <xdr:nvSpPr>
        <xdr:cNvPr id="19" name="正方形/長方形 18">
          <a:extLst>
            <a:ext uri="{FF2B5EF4-FFF2-40B4-BE49-F238E27FC236}">
              <a16:creationId xmlns:a16="http://schemas.microsoft.com/office/drawing/2014/main" id="{CA80AA0F-C20A-4521-9EBF-1BD968B8CB28}"/>
            </a:ext>
          </a:extLst>
        </xdr:cNvPr>
        <xdr:cNvSpPr/>
      </xdr:nvSpPr>
      <xdr:spPr>
        <a:xfrm>
          <a:off x="6090285" y="1692910"/>
          <a:ext cx="322516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dr:col>56</xdr:col>
      <xdr:colOff>111125</xdr:colOff>
      <xdr:row>2</xdr:row>
      <xdr:rowOff>22860</xdr:rowOff>
    </xdr:from>
    <xdr:to>
      <xdr:col>64</xdr:col>
      <xdr:colOff>111125</xdr:colOff>
      <xdr:row>8</xdr:row>
      <xdr:rowOff>110490</xdr:rowOff>
    </xdr:to>
    <xdr:sp macro="" textlink="">
      <xdr:nvSpPr>
        <xdr:cNvPr id="20" name="角丸四角形 19">
          <a:extLst>
            <a:ext uri="{FF2B5EF4-FFF2-40B4-BE49-F238E27FC236}">
              <a16:creationId xmlns:a16="http://schemas.microsoft.com/office/drawing/2014/main" id="{B3BE9217-E0E0-48E7-AD62-FBC8B6FF21F3}"/>
            </a:ext>
          </a:extLst>
        </xdr:cNvPr>
        <xdr:cNvSpPr/>
      </xdr:nvSpPr>
      <xdr:spPr>
        <a:xfrm>
          <a:off x="9765665" y="883920"/>
          <a:ext cx="1341120" cy="12458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a:extLst>
            <a:ext uri="{FF2B5EF4-FFF2-40B4-BE49-F238E27FC236}">
              <a16:creationId xmlns:a16="http://schemas.microsoft.com/office/drawing/2014/main" id="{EBB6679D-8FF5-48AB-8EFF-8A7482EB712A}"/>
            </a:ext>
          </a:extLst>
        </xdr:cNvPr>
        <xdr:cNvSpPr/>
      </xdr:nvSpPr>
      <xdr:spPr>
        <a:xfrm>
          <a:off x="9986010" y="947420"/>
          <a:ext cx="11734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34925</xdr:rowOff>
    </xdr:to>
    <xdr:sp macro="" textlink="">
      <xdr:nvSpPr>
        <xdr:cNvPr id="22" name="正方形/長方形 21">
          <a:extLst>
            <a:ext uri="{FF2B5EF4-FFF2-40B4-BE49-F238E27FC236}">
              <a16:creationId xmlns:a16="http://schemas.microsoft.com/office/drawing/2014/main" id="{F39B0A95-60A9-498A-8865-3C57BF8EBA7B}"/>
            </a:ext>
          </a:extLst>
        </xdr:cNvPr>
        <xdr:cNvSpPr/>
      </xdr:nvSpPr>
      <xdr:spPr>
        <a:xfrm>
          <a:off x="9986010" y="1209675"/>
          <a:ext cx="117348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69DDDB0-013B-4B2D-AE68-86D349944AB5}"/>
            </a:ext>
          </a:extLst>
        </xdr:cNvPr>
        <xdr:cNvSpPr/>
      </xdr:nvSpPr>
      <xdr:spPr>
        <a:xfrm>
          <a:off x="9986010" y="1544955"/>
          <a:ext cx="1294765"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3605947B-446F-4D44-A17A-E40B4ABE8D0F}"/>
            </a:ext>
          </a:extLst>
        </xdr:cNvPr>
        <xdr:cNvCxnSpPr/>
      </xdr:nvCxnSpPr>
      <xdr:spPr>
        <a:xfrm flipH="1">
          <a:off x="9825355" y="103632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CD7BC6CC-6598-4E4F-AE71-583C5541E780}"/>
            </a:ext>
          </a:extLst>
        </xdr:cNvPr>
        <xdr:cNvSpPr/>
      </xdr:nvSpPr>
      <xdr:spPr>
        <a:xfrm>
          <a:off x="9879330" y="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116840</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25E2A3E-51BD-4B61-9EAF-919FD5AA447E}"/>
            </a:ext>
          </a:extLst>
        </xdr:cNvPr>
        <xdr:cNvSpPr/>
      </xdr:nvSpPr>
      <xdr:spPr>
        <a:xfrm>
          <a:off x="9879330" y="12979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167640</xdr:rowOff>
    </xdr:to>
    <xdr:cxnSp macro="">
      <xdr:nvCxnSpPr>
        <xdr:cNvPr id="27" name="直線コネクタ 26">
          <a:extLst>
            <a:ext uri="{FF2B5EF4-FFF2-40B4-BE49-F238E27FC236}">
              <a16:creationId xmlns:a16="http://schemas.microsoft.com/office/drawing/2014/main" id="{909FCEE9-6666-46ED-922C-D8306C82BAC2}"/>
            </a:ext>
          </a:extLst>
        </xdr:cNvPr>
        <xdr:cNvCxnSpPr/>
      </xdr:nvCxnSpPr>
      <xdr:spPr>
        <a:xfrm>
          <a:off x="9923780" y="154495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212F922-B2F5-4A76-BBC6-976D10062B8B}"/>
            </a:ext>
          </a:extLst>
        </xdr:cNvPr>
        <xdr:cNvCxnSpPr/>
      </xdr:nvCxnSpPr>
      <xdr:spPr>
        <a:xfrm>
          <a:off x="9844405" y="154495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62865</xdr:rowOff>
    </xdr:to>
    <xdr:cxnSp macro="">
      <xdr:nvCxnSpPr>
        <xdr:cNvPr id="29" name="直線コネクタ 28">
          <a:extLst>
            <a:ext uri="{FF2B5EF4-FFF2-40B4-BE49-F238E27FC236}">
              <a16:creationId xmlns:a16="http://schemas.microsoft.com/office/drawing/2014/main" id="{F2B21E1F-EE9C-4617-A6F6-4859D8ACA449}"/>
            </a:ext>
          </a:extLst>
        </xdr:cNvPr>
        <xdr:cNvCxnSpPr/>
      </xdr:nvCxnSpPr>
      <xdr:spPr>
        <a:xfrm flipV="1">
          <a:off x="9923780" y="177927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4A28336-3930-4377-B2C3-7FC1DE3FE6D2}"/>
            </a:ext>
          </a:extLst>
        </xdr:cNvPr>
        <xdr:cNvCxnSpPr/>
      </xdr:nvCxnSpPr>
      <xdr:spPr>
        <a:xfrm>
          <a:off x="9844405" y="19183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5080" cy="257810"/>
    <xdr:sp macro="" textlink="">
      <xdr:nvSpPr>
        <xdr:cNvPr id="31" name="テキスト ボックス 30">
          <a:extLst>
            <a:ext uri="{FF2B5EF4-FFF2-40B4-BE49-F238E27FC236}">
              <a16:creationId xmlns:a16="http://schemas.microsoft.com/office/drawing/2014/main" id="{BEC88D42-F991-41EE-95BC-5D7DE0E1E6BC}"/>
            </a:ext>
          </a:extLst>
        </xdr:cNvPr>
        <xdr:cNvSpPr txBox="1"/>
      </xdr:nvSpPr>
      <xdr:spPr>
        <a:xfrm>
          <a:off x="419100" y="2724785"/>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5200" cy="257175"/>
    <xdr:sp macro="" textlink="">
      <xdr:nvSpPr>
        <xdr:cNvPr id="32" name="テキスト ボックス 31">
          <a:extLst>
            <a:ext uri="{FF2B5EF4-FFF2-40B4-BE49-F238E27FC236}">
              <a16:creationId xmlns:a16="http://schemas.microsoft.com/office/drawing/2014/main" id="{3966F40F-2EDA-4997-9B16-6546B25E6279}"/>
            </a:ext>
          </a:extLst>
        </xdr:cNvPr>
        <xdr:cNvSpPr txBox="1"/>
      </xdr:nvSpPr>
      <xdr:spPr>
        <a:xfrm>
          <a:off x="419100" y="2962275"/>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0235" cy="258445"/>
    <xdr:sp macro="" textlink="">
      <xdr:nvSpPr>
        <xdr:cNvPr id="33" name="テキスト ボックス 32">
          <a:extLst>
            <a:ext uri="{FF2B5EF4-FFF2-40B4-BE49-F238E27FC236}">
              <a16:creationId xmlns:a16="http://schemas.microsoft.com/office/drawing/2014/main" id="{0C3ED116-AF2F-4F85-90F2-534A17007AE9}"/>
            </a:ext>
          </a:extLst>
        </xdr:cNvPr>
        <xdr:cNvSpPr txBox="1"/>
      </xdr:nvSpPr>
      <xdr:spPr>
        <a:xfrm>
          <a:off x="419100" y="3195955"/>
          <a:ext cx="82302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0585" cy="257810"/>
    <xdr:sp macro="" textlink="">
      <xdr:nvSpPr>
        <xdr:cNvPr id="34" name="テキスト ボックス 33">
          <a:extLst>
            <a:ext uri="{FF2B5EF4-FFF2-40B4-BE49-F238E27FC236}">
              <a16:creationId xmlns:a16="http://schemas.microsoft.com/office/drawing/2014/main" id="{369EF33C-DF8C-4389-8EF5-3C50DE0EC320}"/>
            </a:ext>
          </a:extLst>
        </xdr:cNvPr>
        <xdr:cNvSpPr txBox="1"/>
      </xdr:nvSpPr>
      <xdr:spPr>
        <a:xfrm>
          <a:off x="419100" y="3433445"/>
          <a:ext cx="110305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2300" cy="256540"/>
    <xdr:sp macro="" textlink="">
      <xdr:nvSpPr>
        <xdr:cNvPr id="35" name="テキスト ボックス 34">
          <a:extLst>
            <a:ext uri="{FF2B5EF4-FFF2-40B4-BE49-F238E27FC236}">
              <a16:creationId xmlns:a16="http://schemas.microsoft.com/office/drawing/2014/main" id="{BF1485BF-4013-4B7D-9439-60260E16D51D}"/>
            </a:ext>
          </a:extLst>
        </xdr:cNvPr>
        <xdr:cNvSpPr txBox="1"/>
      </xdr:nvSpPr>
      <xdr:spPr>
        <a:xfrm>
          <a:off x="419100" y="3670935"/>
          <a:ext cx="44323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18CB2E5-E722-430A-8074-D7AB233F994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80645</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7EA5C0E4-B84C-4638-9F24-86C320A0C72C}"/>
            </a:ext>
          </a:extLst>
        </xdr:cNvPr>
        <xdr:cNvSpPr/>
      </xdr:nvSpPr>
      <xdr:spPr>
        <a:xfrm>
          <a:off x="1774825" y="4538345"/>
          <a:ext cx="1513840" cy="2686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64135</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D0BE0D72-E113-4E19-BFF4-CC999D4CDFC9}"/>
            </a:ext>
          </a:extLst>
        </xdr:cNvPr>
        <xdr:cNvSpPr/>
      </xdr:nvSpPr>
      <xdr:spPr>
        <a:xfrm>
          <a:off x="3387090" y="4521835"/>
          <a:ext cx="740410" cy="301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B1831C6-4B3B-4EBC-A3C2-DA7A5398071F}"/>
            </a:ext>
          </a:extLst>
        </xdr:cNvPr>
        <xdr:cNvSpPr/>
      </xdr:nvSpPr>
      <xdr:spPr>
        <a:xfrm>
          <a:off x="481520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110490</xdr:rowOff>
    </xdr:to>
    <xdr:sp macro="" textlink="">
      <xdr:nvSpPr>
        <xdr:cNvPr id="40" name="正方形/長方形 39">
          <a:extLst>
            <a:ext uri="{FF2B5EF4-FFF2-40B4-BE49-F238E27FC236}">
              <a16:creationId xmlns:a16="http://schemas.microsoft.com/office/drawing/2014/main" id="{BDCFD710-7FD7-41AC-BDAA-BAC5187302AB}"/>
            </a:ext>
          </a:extLst>
        </xdr:cNvPr>
        <xdr:cNvSpPr/>
      </xdr:nvSpPr>
      <xdr:spPr>
        <a:xfrm>
          <a:off x="4815205" y="448627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A2E9357-1EBF-43AA-9444-8F2AB9BE84D9}"/>
            </a:ext>
          </a:extLst>
        </xdr:cNvPr>
        <xdr:cNvSpPr/>
      </xdr:nvSpPr>
      <xdr:spPr>
        <a:xfrm>
          <a:off x="615632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110490</xdr:rowOff>
    </xdr:to>
    <xdr:sp macro="" textlink="">
      <xdr:nvSpPr>
        <xdr:cNvPr id="42" name="正方形/長方形 41">
          <a:extLst>
            <a:ext uri="{FF2B5EF4-FFF2-40B4-BE49-F238E27FC236}">
              <a16:creationId xmlns:a16="http://schemas.microsoft.com/office/drawing/2014/main" id="{DBC1D080-FFBA-4F61-A710-ED28231B5466}"/>
            </a:ext>
          </a:extLst>
        </xdr:cNvPr>
        <xdr:cNvSpPr/>
      </xdr:nvSpPr>
      <xdr:spPr>
        <a:xfrm>
          <a:off x="6156325" y="448627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0FE0DE1-8B70-422A-AAEB-40825CAC4C54}"/>
            </a:ext>
          </a:extLst>
        </xdr:cNvPr>
        <xdr:cNvSpPr/>
      </xdr:nvSpPr>
      <xdr:spPr>
        <a:xfrm>
          <a:off x="762444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28575</xdr:rowOff>
    </xdr:from>
    <xdr:to>
      <xdr:col>51</xdr:col>
      <xdr:colOff>149225</xdr:colOff>
      <xdr:row>23</xdr:row>
      <xdr:rowOff>110490</xdr:rowOff>
    </xdr:to>
    <xdr:sp macro="" textlink="">
      <xdr:nvSpPr>
        <xdr:cNvPr id="44" name="正方形/長方形 43">
          <a:extLst>
            <a:ext uri="{FF2B5EF4-FFF2-40B4-BE49-F238E27FC236}">
              <a16:creationId xmlns:a16="http://schemas.microsoft.com/office/drawing/2014/main" id="{12397ACC-7D72-42BA-91B5-927952032D8A}"/>
            </a:ext>
          </a:extLst>
        </xdr:cNvPr>
        <xdr:cNvSpPr/>
      </xdr:nvSpPr>
      <xdr:spPr>
        <a:xfrm>
          <a:off x="7624445" y="448627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167640</xdr:rowOff>
    </xdr:to>
    <xdr:sp macro="" textlink="">
      <xdr:nvSpPr>
        <xdr:cNvPr id="45" name="正方形/長方形 44">
          <a:extLst>
            <a:ext uri="{FF2B5EF4-FFF2-40B4-BE49-F238E27FC236}">
              <a16:creationId xmlns:a16="http://schemas.microsoft.com/office/drawing/2014/main" id="{D46A6C11-B1FB-4B92-B33D-7F9CA6ADA7DF}"/>
            </a:ext>
          </a:extLst>
        </xdr:cNvPr>
        <xdr:cNvSpPr/>
      </xdr:nvSpPr>
      <xdr:spPr>
        <a:xfrm>
          <a:off x="1127125" y="4859655"/>
          <a:ext cx="373888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167640</xdr:rowOff>
    </xdr:to>
    <xdr:sp macro="" textlink="">
      <xdr:nvSpPr>
        <xdr:cNvPr id="46" name="正方形/長方形 45">
          <a:extLst>
            <a:ext uri="{FF2B5EF4-FFF2-40B4-BE49-F238E27FC236}">
              <a16:creationId xmlns:a16="http://schemas.microsoft.com/office/drawing/2014/main" id="{2A50422B-6A01-4448-9584-2503D03ABD63}"/>
            </a:ext>
          </a:extLst>
        </xdr:cNvPr>
        <xdr:cNvSpPr/>
      </xdr:nvSpPr>
      <xdr:spPr>
        <a:xfrm>
          <a:off x="5109845" y="4859655"/>
          <a:ext cx="41910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40640</xdr:rowOff>
    </xdr:to>
    <xdr:sp macro="" textlink="">
      <xdr:nvSpPr>
        <xdr:cNvPr id="47" name="正方形/長方形 46">
          <a:extLst>
            <a:ext uri="{FF2B5EF4-FFF2-40B4-BE49-F238E27FC236}">
              <a16:creationId xmlns:a16="http://schemas.microsoft.com/office/drawing/2014/main" id="{578E3DE6-FB68-4318-BE7B-357706F84C93}"/>
            </a:ext>
          </a:extLst>
        </xdr:cNvPr>
        <xdr:cNvSpPr/>
      </xdr:nvSpPr>
      <xdr:spPr>
        <a:xfrm>
          <a:off x="5109845" y="4923155"/>
          <a:ext cx="4023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78740</xdr:rowOff>
    </xdr:to>
    <xdr:sp macro="" textlink="" fLocksText="0">
      <xdr:nvSpPr>
        <xdr:cNvPr id="48" name="テキスト ボックス 47">
          <a:extLst>
            <a:ext uri="{FF2B5EF4-FFF2-40B4-BE49-F238E27FC236}">
              <a16:creationId xmlns:a16="http://schemas.microsoft.com/office/drawing/2014/main" id="{BBEBEDA1-0422-40F8-9830-6121EC95881D}"/>
            </a:ext>
          </a:extLst>
        </xdr:cNvPr>
        <xdr:cNvSpPr txBox="1"/>
      </xdr:nvSpPr>
      <xdr:spPr>
        <a:xfrm>
          <a:off x="5163185" y="5144135"/>
          <a:ext cx="4010660" cy="1739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当市では、平成28年度に公共施設等総合管理計画を作成した。</a:t>
          </a:r>
        </a:p>
        <a:p>
          <a:r>
            <a:rPr kumimoji="1" lang="ja-JP" altLang="en-US" sz="1100">
              <a:latin typeface="ＭＳ Ｐゴシック"/>
              <a:ea typeface="ＭＳ Ｐゴシック"/>
            </a:rPr>
            <a:t>そのなかで、今後、必要となる修繕更新費用及び過去の平均更新費用から、令和9年度までに約13％の延床面積の削減が必要と試算しており、保有量の縮減及び複合化を進めている。</a:t>
          </a:r>
        </a:p>
        <a:p>
          <a:r>
            <a:rPr kumimoji="1" lang="ja-JP" altLang="en-US" sz="1100">
              <a:latin typeface="ＭＳ Ｐゴシック"/>
              <a:ea typeface="ＭＳ Ｐゴシック"/>
            </a:rPr>
            <a:t>　なお、令和4年度の有形固定資産減価償却率は、類似団体平均と比較し1.0ポイント下回っている。</a:t>
          </a:r>
        </a:p>
      </xdr:txBody>
    </xdr:sp>
    <xdr:clientData/>
  </xdr:twoCellAnchor>
  <xdr:oneCellAnchor>
    <xdr:from>
      <xdr:col>4</xdr:col>
      <xdr:colOff>171450</xdr:colOff>
      <xdr:row>23</xdr:row>
      <xdr:rowOff>47625</xdr:rowOff>
    </xdr:from>
    <xdr:ext cx="349885" cy="224155"/>
    <xdr:sp macro="" textlink="">
      <xdr:nvSpPr>
        <xdr:cNvPr id="49" name="テキスト ボックス 48">
          <a:extLst>
            <a:ext uri="{FF2B5EF4-FFF2-40B4-BE49-F238E27FC236}">
              <a16:creationId xmlns:a16="http://schemas.microsoft.com/office/drawing/2014/main" id="{D9332BDD-BC28-4EBD-BC3C-AC746F407E5A}"/>
            </a:ext>
          </a:extLst>
        </xdr:cNvPr>
        <xdr:cNvSpPr txBox="1"/>
      </xdr:nvSpPr>
      <xdr:spPr>
        <a:xfrm>
          <a:off x="1101090" y="467296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167640</xdr:rowOff>
    </xdr:from>
    <xdr:to>
      <xdr:col>27</xdr:col>
      <xdr:colOff>73025</xdr:colOff>
      <xdr:row>36</xdr:row>
      <xdr:rowOff>167640</xdr:rowOff>
    </xdr:to>
    <xdr:cxnSp macro="">
      <xdr:nvCxnSpPr>
        <xdr:cNvPr id="50" name="直線コネクタ 49">
          <a:extLst>
            <a:ext uri="{FF2B5EF4-FFF2-40B4-BE49-F238E27FC236}">
              <a16:creationId xmlns:a16="http://schemas.microsoft.com/office/drawing/2014/main" id="{A94DB680-E7DD-46D6-89BD-0CC43B4A5F59}"/>
            </a:ext>
          </a:extLst>
        </xdr:cNvPr>
        <xdr:cNvCxnSpPr/>
      </xdr:nvCxnSpPr>
      <xdr:spPr>
        <a:xfrm>
          <a:off x="1127125" y="697230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74295</xdr:rowOff>
    </xdr:from>
    <xdr:ext cx="357505" cy="223520"/>
    <xdr:sp macro="" textlink="">
      <xdr:nvSpPr>
        <xdr:cNvPr id="51" name="テキスト ボックス 50">
          <a:extLst>
            <a:ext uri="{FF2B5EF4-FFF2-40B4-BE49-F238E27FC236}">
              <a16:creationId xmlns:a16="http://schemas.microsoft.com/office/drawing/2014/main" id="{7638776C-4BFE-4D51-B67D-7317334E628E}"/>
            </a:ext>
          </a:extLst>
        </xdr:cNvPr>
        <xdr:cNvSpPr txBox="1"/>
      </xdr:nvSpPr>
      <xdr:spPr>
        <a:xfrm>
          <a:off x="772795" y="68789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AE275055-00A4-4E5A-9EDF-7EBB419C9BD2}"/>
            </a:ext>
          </a:extLst>
        </xdr:cNvPr>
        <xdr:cNvCxnSpPr/>
      </xdr:nvCxnSpPr>
      <xdr:spPr>
        <a:xfrm>
          <a:off x="1127125" y="662051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57150</xdr:rowOff>
    </xdr:from>
    <xdr:ext cx="357505" cy="224790"/>
    <xdr:sp macro="" textlink="">
      <xdr:nvSpPr>
        <xdr:cNvPr id="53" name="テキスト ボックス 52">
          <a:extLst>
            <a:ext uri="{FF2B5EF4-FFF2-40B4-BE49-F238E27FC236}">
              <a16:creationId xmlns:a16="http://schemas.microsoft.com/office/drawing/2014/main" id="{D37FCDD1-3F3A-42DF-9D7D-46B4621BBD4E}"/>
            </a:ext>
          </a:extLst>
        </xdr:cNvPr>
        <xdr:cNvSpPr txBox="1"/>
      </xdr:nvSpPr>
      <xdr:spPr>
        <a:xfrm>
          <a:off x="772795" y="6526530"/>
          <a:ext cx="3575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133985</xdr:rowOff>
    </xdr:from>
    <xdr:to>
      <xdr:col>27</xdr:col>
      <xdr:colOff>73025</xdr:colOff>
      <xdr:row>32</xdr:row>
      <xdr:rowOff>133985</xdr:rowOff>
    </xdr:to>
    <xdr:cxnSp macro="">
      <xdr:nvCxnSpPr>
        <xdr:cNvPr id="54" name="直線コネクタ 53">
          <a:extLst>
            <a:ext uri="{FF2B5EF4-FFF2-40B4-BE49-F238E27FC236}">
              <a16:creationId xmlns:a16="http://schemas.microsoft.com/office/drawing/2014/main" id="{470CD858-A76D-4C84-B368-E54C60B4FBC2}"/>
            </a:ext>
          </a:extLst>
        </xdr:cNvPr>
        <xdr:cNvCxnSpPr/>
      </xdr:nvCxnSpPr>
      <xdr:spPr>
        <a:xfrm>
          <a:off x="1127125" y="626808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40005</xdr:rowOff>
    </xdr:from>
    <xdr:ext cx="357505" cy="224155"/>
    <xdr:sp macro="" textlink="">
      <xdr:nvSpPr>
        <xdr:cNvPr id="55" name="テキスト ボックス 54">
          <a:extLst>
            <a:ext uri="{FF2B5EF4-FFF2-40B4-BE49-F238E27FC236}">
              <a16:creationId xmlns:a16="http://schemas.microsoft.com/office/drawing/2014/main" id="{73806AB3-E780-45B7-9726-8360E3ECC78B}"/>
            </a:ext>
          </a:extLst>
        </xdr:cNvPr>
        <xdr:cNvSpPr txBox="1"/>
      </xdr:nvSpPr>
      <xdr:spPr>
        <a:xfrm>
          <a:off x="772795" y="617410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116840</xdr:rowOff>
    </xdr:from>
    <xdr:to>
      <xdr:col>27</xdr:col>
      <xdr:colOff>73025</xdr:colOff>
      <xdr:row>30</xdr:row>
      <xdr:rowOff>116840</xdr:rowOff>
    </xdr:to>
    <xdr:cxnSp macro="">
      <xdr:nvCxnSpPr>
        <xdr:cNvPr id="56" name="直線コネクタ 55">
          <a:extLst>
            <a:ext uri="{FF2B5EF4-FFF2-40B4-BE49-F238E27FC236}">
              <a16:creationId xmlns:a16="http://schemas.microsoft.com/office/drawing/2014/main" id="{FDC401B6-CAFC-49D9-A1D1-DD70DB2B99DB}"/>
            </a:ext>
          </a:extLst>
        </xdr:cNvPr>
        <xdr:cNvCxnSpPr/>
      </xdr:nvCxnSpPr>
      <xdr:spPr>
        <a:xfrm>
          <a:off x="1127125" y="591566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7505" cy="224790"/>
    <xdr:sp macro="" textlink="">
      <xdr:nvSpPr>
        <xdr:cNvPr id="57" name="テキスト ボックス 56">
          <a:extLst>
            <a:ext uri="{FF2B5EF4-FFF2-40B4-BE49-F238E27FC236}">
              <a16:creationId xmlns:a16="http://schemas.microsoft.com/office/drawing/2014/main" id="{2024801B-6804-4FCE-B9AD-BB750BA3C771}"/>
            </a:ext>
          </a:extLst>
        </xdr:cNvPr>
        <xdr:cNvSpPr txBox="1"/>
      </xdr:nvSpPr>
      <xdr:spPr>
        <a:xfrm>
          <a:off x="772795" y="5821680"/>
          <a:ext cx="3575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99695</xdr:rowOff>
    </xdr:from>
    <xdr:to>
      <xdr:col>27</xdr:col>
      <xdr:colOff>73025</xdr:colOff>
      <xdr:row>28</xdr:row>
      <xdr:rowOff>99695</xdr:rowOff>
    </xdr:to>
    <xdr:cxnSp macro="">
      <xdr:nvCxnSpPr>
        <xdr:cNvPr id="58" name="直線コネクタ 57">
          <a:extLst>
            <a:ext uri="{FF2B5EF4-FFF2-40B4-BE49-F238E27FC236}">
              <a16:creationId xmlns:a16="http://schemas.microsoft.com/office/drawing/2014/main" id="{DF0DB27E-9C27-4E37-8276-1F4E5066A4FD}"/>
            </a:ext>
          </a:extLst>
        </xdr:cNvPr>
        <xdr:cNvCxnSpPr/>
      </xdr:nvCxnSpPr>
      <xdr:spPr>
        <a:xfrm>
          <a:off x="1127125" y="556323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6350</xdr:rowOff>
    </xdr:from>
    <xdr:ext cx="357505" cy="224155"/>
    <xdr:sp macro="" textlink="">
      <xdr:nvSpPr>
        <xdr:cNvPr id="59" name="テキスト ボックス 58">
          <a:extLst>
            <a:ext uri="{FF2B5EF4-FFF2-40B4-BE49-F238E27FC236}">
              <a16:creationId xmlns:a16="http://schemas.microsoft.com/office/drawing/2014/main" id="{85A00618-3B92-47DA-8BC7-6E308F5EBCBF}"/>
            </a:ext>
          </a:extLst>
        </xdr:cNvPr>
        <xdr:cNvSpPr txBox="1"/>
      </xdr:nvSpPr>
      <xdr:spPr>
        <a:xfrm>
          <a:off x="772795" y="546989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83185</xdr:rowOff>
    </xdr:from>
    <xdr:to>
      <xdr:col>27</xdr:col>
      <xdr:colOff>73025</xdr:colOff>
      <xdr:row>26</xdr:row>
      <xdr:rowOff>83185</xdr:rowOff>
    </xdr:to>
    <xdr:cxnSp macro="">
      <xdr:nvCxnSpPr>
        <xdr:cNvPr id="60" name="直線コネクタ 59">
          <a:extLst>
            <a:ext uri="{FF2B5EF4-FFF2-40B4-BE49-F238E27FC236}">
              <a16:creationId xmlns:a16="http://schemas.microsoft.com/office/drawing/2014/main" id="{B7361B83-E8DD-450F-9F77-0531A205F110}"/>
            </a:ext>
          </a:extLst>
        </xdr:cNvPr>
        <xdr:cNvCxnSpPr/>
      </xdr:nvCxnSpPr>
      <xdr:spPr>
        <a:xfrm>
          <a:off x="1127125" y="521144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4155"/>
    <xdr:sp macro="" textlink="">
      <xdr:nvSpPr>
        <xdr:cNvPr id="61" name="テキスト ボックス 60">
          <a:extLst>
            <a:ext uri="{FF2B5EF4-FFF2-40B4-BE49-F238E27FC236}">
              <a16:creationId xmlns:a16="http://schemas.microsoft.com/office/drawing/2014/main" id="{2B88CA75-2691-4FA0-B840-DDD3F9DC9777}"/>
            </a:ext>
          </a:extLst>
        </xdr:cNvPr>
        <xdr:cNvSpPr txBox="1"/>
      </xdr:nvSpPr>
      <xdr:spPr>
        <a:xfrm>
          <a:off x="772795" y="512191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61706A0-185F-4EA6-883A-949ABE54986D}"/>
            </a:ext>
          </a:extLst>
        </xdr:cNvPr>
        <xdr:cNvCxnSpPr/>
      </xdr:nvCxnSpPr>
      <xdr:spPr>
        <a:xfrm>
          <a:off x="1127125" y="485965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143510</xdr:rowOff>
    </xdr:from>
    <xdr:ext cx="357505" cy="223520"/>
    <xdr:sp macro="" textlink="">
      <xdr:nvSpPr>
        <xdr:cNvPr id="63" name="テキスト ボックス 62">
          <a:extLst>
            <a:ext uri="{FF2B5EF4-FFF2-40B4-BE49-F238E27FC236}">
              <a16:creationId xmlns:a16="http://schemas.microsoft.com/office/drawing/2014/main" id="{71811D8D-FB02-435B-B578-21954C356FB6}"/>
            </a:ext>
          </a:extLst>
        </xdr:cNvPr>
        <xdr:cNvSpPr txBox="1"/>
      </xdr:nvSpPr>
      <xdr:spPr>
        <a:xfrm>
          <a:off x="772795" y="476885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167640</xdr:rowOff>
    </xdr:to>
    <xdr:sp macro="" textlink="">
      <xdr:nvSpPr>
        <xdr:cNvPr id="64" name="有形固定資産減価償却率グラフ枠">
          <a:extLst>
            <a:ext uri="{FF2B5EF4-FFF2-40B4-BE49-F238E27FC236}">
              <a16:creationId xmlns:a16="http://schemas.microsoft.com/office/drawing/2014/main" id="{F03B4B72-8667-466C-A6B0-44CAF474338C}"/>
            </a:ext>
          </a:extLst>
        </xdr:cNvPr>
        <xdr:cNvSpPr/>
      </xdr:nvSpPr>
      <xdr:spPr>
        <a:xfrm>
          <a:off x="1127125" y="4859655"/>
          <a:ext cx="373888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151765</xdr:rowOff>
    </xdr:from>
    <xdr:to>
      <xdr:col>23</xdr:col>
      <xdr:colOff>85090</xdr:colOff>
      <xdr:row>34</xdr:row>
      <xdr:rowOff>100330</xdr:rowOff>
    </xdr:to>
    <xdr:cxnSp macro="">
      <xdr:nvCxnSpPr>
        <xdr:cNvPr id="65" name="直線コネクタ 64">
          <a:extLst>
            <a:ext uri="{FF2B5EF4-FFF2-40B4-BE49-F238E27FC236}">
              <a16:creationId xmlns:a16="http://schemas.microsoft.com/office/drawing/2014/main" id="{FBF582B8-FD50-4481-8020-90047D2DE49D}"/>
            </a:ext>
          </a:extLst>
        </xdr:cNvPr>
        <xdr:cNvCxnSpPr/>
      </xdr:nvCxnSpPr>
      <xdr:spPr>
        <a:xfrm flipV="1">
          <a:off x="4206240" y="528002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104775</xdr:rowOff>
    </xdr:from>
    <xdr:ext cx="404495" cy="257175"/>
    <xdr:sp macro="" textlink="">
      <xdr:nvSpPr>
        <xdr:cNvPr id="66" name="有形固定資産減価償却率最小値テキスト">
          <a:extLst>
            <a:ext uri="{FF2B5EF4-FFF2-40B4-BE49-F238E27FC236}">
              <a16:creationId xmlns:a16="http://schemas.microsoft.com/office/drawing/2014/main" id="{A6F8101A-C19D-493B-AF3A-9031291B397B}"/>
            </a:ext>
          </a:extLst>
        </xdr:cNvPr>
        <xdr:cNvSpPr txBox="1"/>
      </xdr:nvSpPr>
      <xdr:spPr>
        <a:xfrm>
          <a:off x="4258945" y="6574155"/>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a:t>
          </a:r>
          <a:endParaRPr kumimoji="1" lang="ja-JP" altLang="en-US" sz="1000" b="1">
            <a:latin typeface="ＭＳ Ｐゴシック"/>
            <a:ea typeface="ＭＳ Ｐゴシック"/>
          </a:endParaRPr>
        </a:p>
      </xdr:txBody>
    </xdr:sp>
    <xdr:clientData/>
  </xdr:oneCellAnchor>
  <xdr:twoCellAnchor>
    <xdr:from>
      <xdr:col>22</xdr:col>
      <xdr:colOff>171450</xdr:colOff>
      <xdr:row>34</xdr:row>
      <xdr:rowOff>100330</xdr:rowOff>
    </xdr:from>
    <xdr:to>
      <xdr:col>23</xdr:col>
      <xdr:colOff>171450</xdr:colOff>
      <xdr:row>34</xdr:row>
      <xdr:rowOff>100330</xdr:rowOff>
    </xdr:to>
    <xdr:cxnSp macro="">
      <xdr:nvCxnSpPr>
        <xdr:cNvPr id="67" name="直線コネクタ 66">
          <a:extLst>
            <a:ext uri="{FF2B5EF4-FFF2-40B4-BE49-F238E27FC236}">
              <a16:creationId xmlns:a16="http://schemas.microsoft.com/office/drawing/2014/main" id="{466BDDF8-DE07-418F-ACB7-B3C43168D9AF}"/>
            </a:ext>
          </a:extLst>
        </xdr:cNvPr>
        <xdr:cNvCxnSpPr/>
      </xdr:nvCxnSpPr>
      <xdr:spPr>
        <a:xfrm>
          <a:off x="4118610" y="6569710"/>
          <a:ext cx="1676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97790</xdr:rowOff>
    </xdr:from>
    <xdr:ext cx="404495" cy="257810"/>
    <xdr:sp macro="" textlink="">
      <xdr:nvSpPr>
        <xdr:cNvPr id="68" name="有形固定資産減価償却率最大値テキスト">
          <a:extLst>
            <a:ext uri="{FF2B5EF4-FFF2-40B4-BE49-F238E27FC236}">
              <a16:creationId xmlns:a16="http://schemas.microsoft.com/office/drawing/2014/main" id="{02EDD2AF-1415-494E-9EC0-142EBD0D6D53}"/>
            </a:ext>
          </a:extLst>
        </xdr:cNvPr>
        <xdr:cNvSpPr txBox="1"/>
      </xdr:nvSpPr>
      <xdr:spPr>
        <a:xfrm>
          <a:off x="4258945" y="505841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151765</xdr:rowOff>
    </xdr:from>
    <xdr:to>
      <xdr:col>23</xdr:col>
      <xdr:colOff>171450</xdr:colOff>
      <xdr:row>26</xdr:row>
      <xdr:rowOff>151765</xdr:rowOff>
    </xdr:to>
    <xdr:cxnSp macro="">
      <xdr:nvCxnSpPr>
        <xdr:cNvPr id="69" name="直線コネクタ 68">
          <a:extLst>
            <a:ext uri="{FF2B5EF4-FFF2-40B4-BE49-F238E27FC236}">
              <a16:creationId xmlns:a16="http://schemas.microsoft.com/office/drawing/2014/main" id="{B5D83FAB-4F82-42F4-996A-DCCC3558F4DB}"/>
            </a:ext>
          </a:extLst>
        </xdr:cNvPr>
        <xdr:cNvCxnSpPr/>
      </xdr:nvCxnSpPr>
      <xdr:spPr>
        <a:xfrm>
          <a:off x="4118610" y="5280025"/>
          <a:ext cx="1676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45720</xdr:rowOff>
    </xdr:from>
    <xdr:ext cx="404495" cy="258445"/>
    <xdr:sp macro="" textlink="">
      <xdr:nvSpPr>
        <xdr:cNvPr id="70" name="有形固定資産減価償却率平均値テキスト">
          <a:extLst>
            <a:ext uri="{FF2B5EF4-FFF2-40B4-BE49-F238E27FC236}">
              <a16:creationId xmlns:a16="http://schemas.microsoft.com/office/drawing/2014/main" id="{29740EF7-04B4-4110-AC70-737915B9219C}"/>
            </a:ext>
          </a:extLst>
        </xdr:cNvPr>
        <xdr:cNvSpPr txBox="1"/>
      </xdr:nvSpPr>
      <xdr:spPr>
        <a:xfrm>
          <a:off x="4258945" y="60121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67945</xdr:rowOff>
    </xdr:from>
    <xdr:to>
      <xdr:col>23</xdr:col>
      <xdr:colOff>136525</xdr:colOff>
      <xdr:row>31</xdr:row>
      <xdr:rowOff>167640</xdr:rowOff>
    </xdr:to>
    <xdr:sp macro="" textlink="">
      <xdr:nvSpPr>
        <xdr:cNvPr id="71" name="フローチャート: 判断 70">
          <a:extLst>
            <a:ext uri="{FF2B5EF4-FFF2-40B4-BE49-F238E27FC236}">
              <a16:creationId xmlns:a16="http://schemas.microsoft.com/office/drawing/2014/main" id="{24682C2B-B514-4EDE-A6B2-08665A61E583}"/>
            </a:ext>
          </a:extLst>
        </xdr:cNvPr>
        <xdr:cNvSpPr/>
      </xdr:nvSpPr>
      <xdr:spPr>
        <a:xfrm>
          <a:off x="4157345" y="6034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171450</xdr:colOff>
      <xdr:row>31</xdr:row>
      <xdr:rowOff>136525</xdr:rowOff>
    </xdr:to>
    <xdr:sp macro="" textlink="">
      <xdr:nvSpPr>
        <xdr:cNvPr id="72" name="フローチャート: 判断 71">
          <a:extLst>
            <a:ext uri="{FF2B5EF4-FFF2-40B4-BE49-F238E27FC236}">
              <a16:creationId xmlns:a16="http://schemas.microsoft.com/office/drawing/2014/main" id="{B05D7067-71A7-4424-B38A-DBC86FC2988D}"/>
            </a:ext>
          </a:extLst>
        </xdr:cNvPr>
        <xdr:cNvSpPr/>
      </xdr:nvSpPr>
      <xdr:spPr>
        <a:xfrm>
          <a:off x="3537585" y="600202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171450</xdr:colOff>
      <xdr:row>31</xdr:row>
      <xdr:rowOff>93980</xdr:rowOff>
    </xdr:to>
    <xdr:sp macro="" textlink="">
      <xdr:nvSpPr>
        <xdr:cNvPr id="73" name="フローチャート: 判断 72">
          <a:extLst>
            <a:ext uri="{FF2B5EF4-FFF2-40B4-BE49-F238E27FC236}">
              <a16:creationId xmlns:a16="http://schemas.microsoft.com/office/drawing/2014/main" id="{25686BD8-F7A4-407E-BD42-BEA5DFEF47D6}"/>
            </a:ext>
          </a:extLst>
        </xdr:cNvPr>
        <xdr:cNvSpPr/>
      </xdr:nvSpPr>
      <xdr:spPr>
        <a:xfrm>
          <a:off x="2867025" y="59626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134620</xdr:rowOff>
    </xdr:from>
    <xdr:to>
      <xdr:col>11</xdr:col>
      <xdr:colOff>171450</xdr:colOff>
      <xdr:row>31</xdr:row>
      <xdr:rowOff>64770</xdr:rowOff>
    </xdr:to>
    <xdr:sp macro="" textlink="">
      <xdr:nvSpPr>
        <xdr:cNvPr id="74" name="フローチャート: 判断 73">
          <a:extLst>
            <a:ext uri="{FF2B5EF4-FFF2-40B4-BE49-F238E27FC236}">
              <a16:creationId xmlns:a16="http://schemas.microsoft.com/office/drawing/2014/main" id="{B73AF790-DEF6-4991-A6F7-7245516B58C4}"/>
            </a:ext>
          </a:extLst>
        </xdr:cNvPr>
        <xdr:cNvSpPr/>
      </xdr:nvSpPr>
      <xdr:spPr>
        <a:xfrm>
          <a:off x="2196465" y="59334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106045</xdr:rowOff>
    </xdr:from>
    <xdr:to>
      <xdr:col>7</xdr:col>
      <xdr:colOff>171450</xdr:colOff>
      <xdr:row>31</xdr:row>
      <xdr:rowOff>36195</xdr:rowOff>
    </xdr:to>
    <xdr:sp macro="" textlink="">
      <xdr:nvSpPr>
        <xdr:cNvPr id="75" name="フローチャート: 判断 74">
          <a:extLst>
            <a:ext uri="{FF2B5EF4-FFF2-40B4-BE49-F238E27FC236}">
              <a16:creationId xmlns:a16="http://schemas.microsoft.com/office/drawing/2014/main" id="{AF2FFA61-B12F-44D2-9CB7-27A22DEE7E6C}"/>
            </a:ext>
          </a:extLst>
        </xdr:cNvPr>
        <xdr:cNvSpPr/>
      </xdr:nvSpPr>
      <xdr:spPr>
        <a:xfrm>
          <a:off x="1525905" y="590486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41910</xdr:rowOff>
    </xdr:from>
    <xdr:ext cx="760730" cy="224155"/>
    <xdr:sp macro="" textlink="">
      <xdr:nvSpPr>
        <xdr:cNvPr id="76" name="テキスト ボックス 75">
          <a:extLst>
            <a:ext uri="{FF2B5EF4-FFF2-40B4-BE49-F238E27FC236}">
              <a16:creationId xmlns:a16="http://schemas.microsoft.com/office/drawing/2014/main" id="{6E2180D3-3DED-49A7-A899-8262870A3DBD}"/>
            </a:ext>
          </a:extLst>
        </xdr:cNvPr>
        <xdr:cNvSpPr txBox="1"/>
      </xdr:nvSpPr>
      <xdr:spPr>
        <a:xfrm>
          <a:off x="4053205" y="701421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41910</xdr:rowOff>
    </xdr:from>
    <xdr:ext cx="760095" cy="224155"/>
    <xdr:sp macro="" textlink="">
      <xdr:nvSpPr>
        <xdr:cNvPr id="77" name="テキスト ボックス 76">
          <a:extLst>
            <a:ext uri="{FF2B5EF4-FFF2-40B4-BE49-F238E27FC236}">
              <a16:creationId xmlns:a16="http://schemas.microsoft.com/office/drawing/2014/main" id="{C39ACDE6-1CCD-4486-B7B2-62BCFBE4F7CF}"/>
            </a:ext>
          </a:extLst>
        </xdr:cNvPr>
        <xdr:cNvSpPr txBox="1"/>
      </xdr:nvSpPr>
      <xdr:spPr>
        <a:xfrm>
          <a:off x="3433445" y="7014210"/>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41910</xdr:rowOff>
    </xdr:from>
    <xdr:ext cx="760095" cy="224155"/>
    <xdr:sp macro="" textlink="">
      <xdr:nvSpPr>
        <xdr:cNvPr id="78" name="テキスト ボックス 77">
          <a:extLst>
            <a:ext uri="{FF2B5EF4-FFF2-40B4-BE49-F238E27FC236}">
              <a16:creationId xmlns:a16="http://schemas.microsoft.com/office/drawing/2014/main" id="{97C8AFC0-9ED2-4BAB-814B-70BFD031B05B}"/>
            </a:ext>
          </a:extLst>
        </xdr:cNvPr>
        <xdr:cNvSpPr txBox="1"/>
      </xdr:nvSpPr>
      <xdr:spPr>
        <a:xfrm>
          <a:off x="2762885" y="7014210"/>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41910</xdr:rowOff>
    </xdr:from>
    <xdr:ext cx="760095" cy="224155"/>
    <xdr:sp macro="" textlink="">
      <xdr:nvSpPr>
        <xdr:cNvPr id="79" name="テキスト ボックス 78">
          <a:extLst>
            <a:ext uri="{FF2B5EF4-FFF2-40B4-BE49-F238E27FC236}">
              <a16:creationId xmlns:a16="http://schemas.microsoft.com/office/drawing/2014/main" id="{C5C47BE2-28BA-46E5-9B4D-32A240B0DB53}"/>
            </a:ext>
          </a:extLst>
        </xdr:cNvPr>
        <xdr:cNvSpPr txBox="1"/>
      </xdr:nvSpPr>
      <xdr:spPr>
        <a:xfrm>
          <a:off x="2092325" y="7014210"/>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41910</xdr:rowOff>
    </xdr:from>
    <xdr:ext cx="760095" cy="224155"/>
    <xdr:sp macro="" textlink="">
      <xdr:nvSpPr>
        <xdr:cNvPr id="80" name="テキスト ボックス 79">
          <a:extLst>
            <a:ext uri="{FF2B5EF4-FFF2-40B4-BE49-F238E27FC236}">
              <a16:creationId xmlns:a16="http://schemas.microsoft.com/office/drawing/2014/main" id="{B98E74D1-C510-4315-8944-8CFCD8870DA0}"/>
            </a:ext>
          </a:extLst>
        </xdr:cNvPr>
        <xdr:cNvSpPr txBox="1"/>
      </xdr:nvSpPr>
      <xdr:spPr>
        <a:xfrm>
          <a:off x="1421765" y="7014210"/>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31750</xdr:rowOff>
    </xdr:from>
    <xdr:to>
      <xdr:col>23</xdr:col>
      <xdr:colOff>136525</xdr:colOff>
      <xdr:row>31</xdr:row>
      <xdr:rowOff>132715</xdr:rowOff>
    </xdr:to>
    <xdr:sp macro="" textlink="">
      <xdr:nvSpPr>
        <xdr:cNvPr id="81" name="楕円 80">
          <a:extLst>
            <a:ext uri="{FF2B5EF4-FFF2-40B4-BE49-F238E27FC236}">
              <a16:creationId xmlns:a16="http://schemas.microsoft.com/office/drawing/2014/main" id="{988AEE28-CB31-4A66-B8B8-B0F3401B8ED0}"/>
            </a:ext>
          </a:extLst>
        </xdr:cNvPr>
        <xdr:cNvSpPr/>
      </xdr:nvSpPr>
      <xdr:spPr>
        <a:xfrm>
          <a:off x="4157345" y="599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53975</xdr:rowOff>
    </xdr:from>
    <xdr:ext cx="404495" cy="257175"/>
    <xdr:sp macro="" textlink="">
      <xdr:nvSpPr>
        <xdr:cNvPr id="82" name="有形固定資産減価償却率該当値テキスト">
          <a:extLst>
            <a:ext uri="{FF2B5EF4-FFF2-40B4-BE49-F238E27FC236}">
              <a16:creationId xmlns:a16="http://schemas.microsoft.com/office/drawing/2014/main" id="{EA3AA7EA-3A51-4A83-93A9-27BB40FC820E}"/>
            </a:ext>
          </a:extLst>
        </xdr:cNvPr>
        <xdr:cNvSpPr txBox="1"/>
      </xdr:nvSpPr>
      <xdr:spPr>
        <a:xfrm>
          <a:off x="4258945" y="5852795"/>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156210</xdr:rowOff>
    </xdr:from>
    <xdr:to>
      <xdr:col>19</xdr:col>
      <xdr:colOff>171450</xdr:colOff>
      <xdr:row>31</xdr:row>
      <xdr:rowOff>86360</xdr:rowOff>
    </xdr:to>
    <xdr:sp macro="" textlink="">
      <xdr:nvSpPr>
        <xdr:cNvPr id="83" name="楕円 82">
          <a:extLst>
            <a:ext uri="{FF2B5EF4-FFF2-40B4-BE49-F238E27FC236}">
              <a16:creationId xmlns:a16="http://schemas.microsoft.com/office/drawing/2014/main" id="{84F796BE-9212-4CBC-B0E2-B46E2B125D72}"/>
            </a:ext>
          </a:extLst>
        </xdr:cNvPr>
        <xdr:cNvSpPr/>
      </xdr:nvSpPr>
      <xdr:spPr>
        <a:xfrm>
          <a:off x="3537585" y="59550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36195</xdr:rowOff>
    </xdr:from>
    <xdr:to>
      <xdr:col>23</xdr:col>
      <xdr:colOff>85725</xdr:colOff>
      <xdr:row>31</xdr:row>
      <xdr:rowOff>81915</xdr:rowOff>
    </xdr:to>
    <xdr:cxnSp macro="">
      <xdr:nvCxnSpPr>
        <xdr:cNvPr id="84" name="直線コネクタ 83">
          <a:extLst>
            <a:ext uri="{FF2B5EF4-FFF2-40B4-BE49-F238E27FC236}">
              <a16:creationId xmlns:a16="http://schemas.microsoft.com/office/drawing/2014/main" id="{5A483F12-E823-4C64-9E58-85A05A22BD8D}"/>
            </a:ext>
          </a:extLst>
        </xdr:cNvPr>
        <xdr:cNvCxnSpPr/>
      </xdr:nvCxnSpPr>
      <xdr:spPr>
        <a:xfrm>
          <a:off x="3588385" y="6002655"/>
          <a:ext cx="6197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160020</xdr:rowOff>
    </xdr:from>
    <xdr:to>
      <xdr:col>15</xdr:col>
      <xdr:colOff>171450</xdr:colOff>
      <xdr:row>31</xdr:row>
      <xdr:rowOff>90170</xdr:rowOff>
    </xdr:to>
    <xdr:sp macro="" textlink="">
      <xdr:nvSpPr>
        <xdr:cNvPr id="85" name="楕円 84">
          <a:extLst>
            <a:ext uri="{FF2B5EF4-FFF2-40B4-BE49-F238E27FC236}">
              <a16:creationId xmlns:a16="http://schemas.microsoft.com/office/drawing/2014/main" id="{A90AB751-5BF1-4EF6-85BA-1A47FBB7BFA3}"/>
            </a:ext>
          </a:extLst>
        </xdr:cNvPr>
        <xdr:cNvSpPr/>
      </xdr:nvSpPr>
      <xdr:spPr>
        <a:xfrm>
          <a:off x="2867025" y="59588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36195</xdr:rowOff>
    </xdr:from>
    <xdr:to>
      <xdr:col>19</xdr:col>
      <xdr:colOff>136525</xdr:colOff>
      <xdr:row>31</xdr:row>
      <xdr:rowOff>39370</xdr:rowOff>
    </xdr:to>
    <xdr:cxnSp macro="">
      <xdr:nvCxnSpPr>
        <xdr:cNvPr id="86" name="直線コネクタ 85">
          <a:extLst>
            <a:ext uri="{FF2B5EF4-FFF2-40B4-BE49-F238E27FC236}">
              <a16:creationId xmlns:a16="http://schemas.microsoft.com/office/drawing/2014/main" id="{3E1C6AF7-E78B-4410-AA3B-7ED7D32D9C37}"/>
            </a:ext>
          </a:extLst>
        </xdr:cNvPr>
        <xdr:cNvCxnSpPr/>
      </xdr:nvCxnSpPr>
      <xdr:spPr>
        <a:xfrm flipV="1">
          <a:off x="2917825" y="6002655"/>
          <a:ext cx="6705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116205</xdr:rowOff>
    </xdr:from>
    <xdr:to>
      <xdr:col>11</xdr:col>
      <xdr:colOff>171450</xdr:colOff>
      <xdr:row>31</xdr:row>
      <xdr:rowOff>46990</xdr:rowOff>
    </xdr:to>
    <xdr:sp macro="" textlink="">
      <xdr:nvSpPr>
        <xdr:cNvPr id="87" name="楕円 86">
          <a:extLst>
            <a:ext uri="{FF2B5EF4-FFF2-40B4-BE49-F238E27FC236}">
              <a16:creationId xmlns:a16="http://schemas.microsoft.com/office/drawing/2014/main" id="{7CC81A10-92FC-44B5-B5E3-7A1A3E5F9A41}"/>
            </a:ext>
          </a:extLst>
        </xdr:cNvPr>
        <xdr:cNvSpPr/>
      </xdr:nvSpPr>
      <xdr:spPr>
        <a:xfrm>
          <a:off x="2196465" y="5915025"/>
          <a:ext cx="781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167005</xdr:rowOff>
    </xdr:from>
    <xdr:to>
      <xdr:col>15</xdr:col>
      <xdr:colOff>136525</xdr:colOff>
      <xdr:row>31</xdr:row>
      <xdr:rowOff>39370</xdr:rowOff>
    </xdr:to>
    <xdr:cxnSp macro="">
      <xdr:nvCxnSpPr>
        <xdr:cNvPr id="88" name="直線コネクタ 87">
          <a:extLst>
            <a:ext uri="{FF2B5EF4-FFF2-40B4-BE49-F238E27FC236}">
              <a16:creationId xmlns:a16="http://schemas.microsoft.com/office/drawing/2014/main" id="{56673033-B103-4908-A5AE-4DE7B9241172}"/>
            </a:ext>
          </a:extLst>
        </xdr:cNvPr>
        <xdr:cNvCxnSpPr/>
      </xdr:nvCxnSpPr>
      <xdr:spPr>
        <a:xfrm>
          <a:off x="2247265" y="5965825"/>
          <a:ext cx="670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73660</xdr:rowOff>
    </xdr:from>
    <xdr:to>
      <xdr:col>7</xdr:col>
      <xdr:colOff>171450</xdr:colOff>
      <xdr:row>31</xdr:row>
      <xdr:rowOff>3810</xdr:rowOff>
    </xdr:to>
    <xdr:sp macro="" textlink="">
      <xdr:nvSpPr>
        <xdr:cNvPr id="89" name="楕円 88">
          <a:extLst>
            <a:ext uri="{FF2B5EF4-FFF2-40B4-BE49-F238E27FC236}">
              <a16:creationId xmlns:a16="http://schemas.microsoft.com/office/drawing/2014/main" id="{799BF73F-1C4F-4525-ABB2-05F677115E0F}"/>
            </a:ext>
          </a:extLst>
        </xdr:cNvPr>
        <xdr:cNvSpPr/>
      </xdr:nvSpPr>
      <xdr:spPr>
        <a:xfrm>
          <a:off x="1525905" y="587248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124460</xdr:rowOff>
    </xdr:from>
    <xdr:to>
      <xdr:col>11</xdr:col>
      <xdr:colOff>136525</xdr:colOff>
      <xdr:row>30</xdr:row>
      <xdr:rowOff>167005</xdr:rowOff>
    </xdr:to>
    <xdr:cxnSp macro="">
      <xdr:nvCxnSpPr>
        <xdr:cNvPr id="90" name="直線コネクタ 89">
          <a:extLst>
            <a:ext uri="{FF2B5EF4-FFF2-40B4-BE49-F238E27FC236}">
              <a16:creationId xmlns:a16="http://schemas.microsoft.com/office/drawing/2014/main" id="{CAD18835-4A73-4464-9FBD-C40A3A7CB374}"/>
            </a:ext>
          </a:extLst>
        </xdr:cNvPr>
        <xdr:cNvCxnSpPr/>
      </xdr:nvCxnSpPr>
      <xdr:spPr>
        <a:xfrm>
          <a:off x="1576705" y="5923280"/>
          <a:ext cx="6705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128270</xdr:rowOff>
    </xdr:from>
    <xdr:ext cx="404495" cy="257810"/>
    <xdr:sp macro="" textlink="">
      <xdr:nvSpPr>
        <xdr:cNvPr id="91" name="n_1aveValue有形固定資産減価償却率">
          <a:extLst>
            <a:ext uri="{FF2B5EF4-FFF2-40B4-BE49-F238E27FC236}">
              <a16:creationId xmlns:a16="http://schemas.microsoft.com/office/drawing/2014/main" id="{4EA9A448-22E8-4A31-B9A7-4110A73A1AD6}"/>
            </a:ext>
          </a:extLst>
        </xdr:cNvPr>
        <xdr:cNvSpPr txBox="1"/>
      </xdr:nvSpPr>
      <xdr:spPr>
        <a:xfrm>
          <a:off x="3395980" y="609473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85090</xdr:rowOff>
    </xdr:from>
    <xdr:ext cx="404495" cy="257175"/>
    <xdr:sp macro="" textlink="">
      <xdr:nvSpPr>
        <xdr:cNvPr id="92" name="n_2aveValue有形固定資産減価償却率">
          <a:extLst>
            <a:ext uri="{FF2B5EF4-FFF2-40B4-BE49-F238E27FC236}">
              <a16:creationId xmlns:a16="http://schemas.microsoft.com/office/drawing/2014/main" id="{041C19EE-EC04-4FA5-8CA2-2597041D7718}"/>
            </a:ext>
          </a:extLst>
        </xdr:cNvPr>
        <xdr:cNvSpPr txBox="1"/>
      </xdr:nvSpPr>
      <xdr:spPr>
        <a:xfrm>
          <a:off x="2738120" y="605155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55880</xdr:rowOff>
    </xdr:from>
    <xdr:ext cx="404495" cy="257810"/>
    <xdr:sp macro="" textlink="">
      <xdr:nvSpPr>
        <xdr:cNvPr id="93" name="n_3aveValue有形固定資産減価償却率">
          <a:extLst>
            <a:ext uri="{FF2B5EF4-FFF2-40B4-BE49-F238E27FC236}">
              <a16:creationId xmlns:a16="http://schemas.microsoft.com/office/drawing/2014/main" id="{F35D8026-BA24-408F-9E04-A3A3C611BF02}"/>
            </a:ext>
          </a:extLst>
        </xdr:cNvPr>
        <xdr:cNvSpPr txBox="1"/>
      </xdr:nvSpPr>
      <xdr:spPr>
        <a:xfrm>
          <a:off x="2067560" y="602234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26670</xdr:rowOff>
    </xdr:from>
    <xdr:ext cx="404495" cy="258445"/>
    <xdr:sp macro="" textlink="">
      <xdr:nvSpPr>
        <xdr:cNvPr id="94" name="n_4aveValue有形固定資産減価償却率">
          <a:extLst>
            <a:ext uri="{FF2B5EF4-FFF2-40B4-BE49-F238E27FC236}">
              <a16:creationId xmlns:a16="http://schemas.microsoft.com/office/drawing/2014/main" id="{8223B3D1-144A-4EFE-A2E5-6BC123082B67}"/>
            </a:ext>
          </a:extLst>
        </xdr:cNvPr>
        <xdr:cNvSpPr txBox="1"/>
      </xdr:nvSpPr>
      <xdr:spPr>
        <a:xfrm>
          <a:off x="1397000" y="5993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103505</xdr:rowOff>
    </xdr:from>
    <xdr:ext cx="404495" cy="257175"/>
    <xdr:sp macro="" textlink="">
      <xdr:nvSpPr>
        <xdr:cNvPr id="95" name="n_1mainValue有形固定資産減価償却率">
          <a:extLst>
            <a:ext uri="{FF2B5EF4-FFF2-40B4-BE49-F238E27FC236}">
              <a16:creationId xmlns:a16="http://schemas.microsoft.com/office/drawing/2014/main" id="{3E655CEE-52C0-48A0-AC07-EA3DB0117D7A}"/>
            </a:ext>
          </a:extLst>
        </xdr:cNvPr>
        <xdr:cNvSpPr txBox="1"/>
      </xdr:nvSpPr>
      <xdr:spPr>
        <a:xfrm>
          <a:off x="3395980" y="5734685"/>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106680</xdr:rowOff>
    </xdr:from>
    <xdr:ext cx="404495" cy="257810"/>
    <xdr:sp macro="" textlink="">
      <xdr:nvSpPr>
        <xdr:cNvPr id="96" name="n_2mainValue有形固定資産減価償却率">
          <a:extLst>
            <a:ext uri="{FF2B5EF4-FFF2-40B4-BE49-F238E27FC236}">
              <a16:creationId xmlns:a16="http://schemas.microsoft.com/office/drawing/2014/main" id="{09EDFEA0-1923-4EE3-A2BD-FEA395E60801}"/>
            </a:ext>
          </a:extLst>
        </xdr:cNvPr>
        <xdr:cNvSpPr txBox="1"/>
      </xdr:nvSpPr>
      <xdr:spPr>
        <a:xfrm>
          <a:off x="2738120" y="573786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62865</xdr:rowOff>
    </xdr:from>
    <xdr:ext cx="404495" cy="257810"/>
    <xdr:sp macro="" textlink="">
      <xdr:nvSpPr>
        <xdr:cNvPr id="97" name="n_3mainValue有形固定資産減価償却率">
          <a:extLst>
            <a:ext uri="{FF2B5EF4-FFF2-40B4-BE49-F238E27FC236}">
              <a16:creationId xmlns:a16="http://schemas.microsoft.com/office/drawing/2014/main" id="{C9E429BC-E378-45CB-97B5-95148C3E39D1}"/>
            </a:ext>
          </a:extLst>
        </xdr:cNvPr>
        <xdr:cNvSpPr txBox="1"/>
      </xdr:nvSpPr>
      <xdr:spPr>
        <a:xfrm>
          <a:off x="2067560" y="569404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19685</xdr:rowOff>
    </xdr:from>
    <xdr:ext cx="404495" cy="257810"/>
    <xdr:sp macro="" textlink="">
      <xdr:nvSpPr>
        <xdr:cNvPr id="98" name="n_4mainValue有形固定資産減価償却率">
          <a:extLst>
            <a:ext uri="{FF2B5EF4-FFF2-40B4-BE49-F238E27FC236}">
              <a16:creationId xmlns:a16="http://schemas.microsoft.com/office/drawing/2014/main" id="{7CE540E3-322D-4714-A2EC-0FFFD174C4FF}"/>
            </a:ext>
          </a:extLst>
        </xdr:cNvPr>
        <xdr:cNvSpPr txBox="1"/>
      </xdr:nvSpPr>
      <xdr:spPr>
        <a:xfrm>
          <a:off x="1397000" y="565086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539E862-F5CA-404C-B247-1E1111B3699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80645</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283317EC-6C93-4135-8456-3A553D0A3155}"/>
            </a:ext>
          </a:extLst>
        </xdr:cNvPr>
        <xdr:cNvSpPr/>
      </xdr:nvSpPr>
      <xdr:spPr>
        <a:xfrm>
          <a:off x="10904220" y="4538345"/>
          <a:ext cx="920750" cy="2686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64135</xdr:rowOff>
    </xdr:from>
    <xdr:to>
      <xdr:col>75</xdr:col>
      <xdr:colOff>171450</xdr:colOff>
      <xdr:row>24</xdr:row>
      <xdr:rowOff>30480</xdr:rowOff>
    </xdr:to>
    <xdr:sp macro="" textlink="">
      <xdr:nvSpPr>
        <xdr:cNvPr id="101" name="正方形/長方形 100">
          <a:extLst>
            <a:ext uri="{FF2B5EF4-FFF2-40B4-BE49-F238E27FC236}">
              <a16:creationId xmlns:a16="http://schemas.microsoft.com/office/drawing/2014/main" id="{63C463E2-1E70-488E-9F39-D0188DB9AECD}"/>
            </a:ext>
          </a:extLst>
        </xdr:cNvPr>
        <xdr:cNvSpPr/>
      </xdr:nvSpPr>
      <xdr:spPr>
        <a:xfrm>
          <a:off x="12165330" y="4521835"/>
          <a:ext cx="838200" cy="301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14FE927-8E5E-477C-BA3E-164B033352D6}"/>
            </a:ext>
          </a:extLst>
        </xdr:cNvPr>
        <xdr:cNvSpPr/>
      </xdr:nvSpPr>
      <xdr:spPr>
        <a:xfrm>
          <a:off x="1365948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110490</xdr:rowOff>
    </xdr:to>
    <xdr:sp macro="" textlink="">
      <xdr:nvSpPr>
        <xdr:cNvPr id="103" name="正方形/長方形 102">
          <a:extLst>
            <a:ext uri="{FF2B5EF4-FFF2-40B4-BE49-F238E27FC236}">
              <a16:creationId xmlns:a16="http://schemas.microsoft.com/office/drawing/2014/main" id="{EF6CBDF0-C0D9-4D9F-A23B-80D5B9451BAC}"/>
            </a:ext>
          </a:extLst>
        </xdr:cNvPr>
        <xdr:cNvSpPr/>
      </xdr:nvSpPr>
      <xdr:spPr>
        <a:xfrm>
          <a:off x="13659485" y="448627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E4AD427-F441-467B-B5DD-7377F38F4190}"/>
            </a:ext>
          </a:extLst>
        </xdr:cNvPr>
        <xdr:cNvSpPr/>
      </xdr:nvSpPr>
      <xdr:spPr>
        <a:xfrm>
          <a:off x="1500060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110490</xdr:rowOff>
    </xdr:to>
    <xdr:sp macro="" textlink="">
      <xdr:nvSpPr>
        <xdr:cNvPr id="105" name="正方形/長方形 104">
          <a:extLst>
            <a:ext uri="{FF2B5EF4-FFF2-40B4-BE49-F238E27FC236}">
              <a16:creationId xmlns:a16="http://schemas.microsoft.com/office/drawing/2014/main" id="{B0699D51-F0A4-4CF4-801A-6CB859B9AE42}"/>
            </a:ext>
          </a:extLst>
        </xdr:cNvPr>
        <xdr:cNvSpPr/>
      </xdr:nvSpPr>
      <xdr:spPr>
        <a:xfrm>
          <a:off x="15000605" y="448627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0D37BD5-4047-4457-8426-EFB1D4086B52}"/>
            </a:ext>
          </a:extLst>
        </xdr:cNvPr>
        <xdr:cNvSpPr/>
      </xdr:nvSpPr>
      <xdr:spPr>
        <a:xfrm>
          <a:off x="1644586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28575</xdr:rowOff>
    </xdr:from>
    <xdr:to>
      <xdr:col>104</xdr:col>
      <xdr:colOff>85725</xdr:colOff>
      <xdr:row>23</xdr:row>
      <xdr:rowOff>110490</xdr:rowOff>
    </xdr:to>
    <xdr:sp macro="" textlink="">
      <xdr:nvSpPr>
        <xdr:cNvPr id="107" name="正方形/長方形 106">
          <a:extLst>
            <a:ext uri="{FF2B5EF4-FFF2-40B4-BE49-F238E27FC236}">
              <a16:creationId xmlns:a16="http://schemas.microsoft.com/office/drawing/2014/main" id="{631A7351-0B69-42F7-9F06-385E1FEF63D1}"/>
            </a:ext>
          </a:extLst>
        </xdr:cNvPr>
        <xdr:cNvSpPr/>
      </xdr:nvSpPr>
      <xdr:spPr>
        <a:xfrm>
          <a:off x="16445865" y="4486275"/>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167640</xdr:rowOff>
    </xdr:to>
    <xdr:sp macro="" textlink="">
      <xdr:nvSpPr>
        <xdr:cNvPr id="108" name="正方形/長方形 107">
          <a:extLst>
            <a:ext uri="{FF2B5EF4-FFF2-40B4-BE49-F238E27FC236}">
              <a16:creationId xmlns:a16="http://schemas.microsoft.com/office/drawing/2014/main" id="{90186502-0EBC-4D0E-A0A0-A514EB6E75AE}"/>
            </a:ext>
          </a:extLst>
        </xdr:cNvPr>
        <xdr:cNvSpPr/>
      </xdr:nvSpPr>
      <xdr:spPr>
        <a:xfrm>
          <a:off x="9971405" y="4859655"/>
          <a:ext cx="371602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167640</xdr:rowOff>
    </xdr:to>
    <xdr:sp macro="" textlink="">
      <xdr:nvSpPr>
        <xdr:cNvPr id="109" name="正方形/長方形 108">
          <a:extLst>
            <a:ext uri="{FF2B5EF4-FFF2-40B4-BE49-F238E27FC236}">
              <a16:creationId xmlns:a16="http://schemas.microsoft.com/office/drawing/2014/main" id="{698DC210-A185-40BD-BF82-5595802C705F}"/>
            </a:ext>
          </a:extLst>
        </xdr:cNvPr>
        <xdr:cNvSpPr/>
      </xdr:nvSpPr>
      <xdr:spPr>
        <a:xfrm>
          <a:off x="13931265" y="4859655"/>
          <a:ext cx="41910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40640</xdr:rowOff>
    </xdr:to>
    <xdr:sp macro="" textlink="">
      <xdr:nvSpPr>
        <xdr:cNvPr id="110" name="正方形/長方形 109">
          <a:extLst>
            <a:ext uri="{FF2B5EF4-FFF2-40B4-BE49-F238E27FC236}">
              <a16:creationId xmlns:a16="http://schemas.microsoft.com/office/drawing/2014/main" id="{83EB4DE3-CF75-444F-BA46-A5780E56B111}"/>
            </a:ext>
          </a:extLst>
        </xdr:cNvPr>
        <xdr:cNvSpPr/>
      </xdr:nvSpPr>
      <xdr:spPr>
        <a:xfrm>
          <a:off x="13931265" y="4923155"/>
          <a:ext cx="4023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78740</xdr:rowOff>
    </xdr:to>
    <xdr:sp macro="" textlink="" fLocksText="0">
      <xdr:nvSpPr>
        <xdr:cNvPr id="111" name="テキスト ボックス 110">
          <a:extLst>
            <a:ext uri="{FF2B5EF4-FFF2-40B4-BE49-F238E27FC236}">
              <a16:creationId xmlns:a16="http://schemas.microsoft.com/office/drawing/2014/main" id="{21988AC5-0F55-4EB5-9726-4807434F11EF}"/>
            </a:ext>
          </a:extLst>
        </xdr:cNvPr>
        <xdr:cNvSpPr txBox="1"/>
      </xdr:nvSpPr>
      <xdr:spPr>
        <a:xfrm>
          <a:off x="14007465" y="5144135"/>
          <a:ext cx="4010660" cy="1739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令和4年度は、類似団体と比較して43.1ポイント低い状況にある。</a:t>
          </a:r>
        </a:p>
        <a:p>
          <a:r>
            <a:rPr kumimoji="1" lang="ja-JP" altLang="en-US" sz="1100">
              <a:latin typeface="ＭＳ Ｐゴシック"/>
              <a:ea typeface="ＭＳ Ｐゴシック"/>
            </a:rPr>
            <a:t>今後も市債発行額を抑制するとともに、償還額の確保に取り組んでいく。</a:t>
          </a:r>
        </a:p>
      </xdr:txBody>
    </xdr:sp>
    <xdr:clientData/>
  </xdr:twoCellAnchor>
  <xdr:oneCellAnchor>
    <xdr:from>
      <xdr:col>57</xdr:col>
      <xdr:colOff>111125</xdr:colOff>
      <xdr:row>23</xdr:row>
      <xdr:rowOff>47625</xdr:rowOff>
    </xdr:from>
    <xdr:ext cx="348615" cy="224155"/>
    <xdr:sp macro="" textlink="">
      <xdr:nvSpPr>
        <xdr:cNvPr id="112" name="テキスト ボックス 111">
          <a:extLst>
            <a:ext uri="{FF2B5EF4-FFF2-40B4-BE49-F238E27FC236}">
              <a16:creationId xmlns:a16="http://schemas.microsoft.com/office/drawing/2014/main" id="{7752448F-33D6-4329-ACC9-808D03988F93}"/>
            </a:ext>
          </a:extLst>
        </xdr:cNvPr>
        <xdr:cNvSpPr txBox="1"/>
      </xdr:nvSpPr>
      <xdr:spPr>
        <a:xfrm>
          <a:off x="9933305" y="467296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167640</xdr:rowOff>
    </xdr:from>
    <xdr:to>
      <xdr:col>80</xdr:col>
      <xdr:colOff>9525</xdr:colOff>
      <xdr:row>36</xdr:row>
      <xdr:rowOff>167640</xdr:rowOff>
    </xdr:to>
    <xdr:cxnSp macro="">
      <xdr:nvCxnSpPr>
        <xdr:cNvPr id="113" name="直線コネクタ 112">
          <a:extLst>
            <a:ext uri="{FF2B5EF4-FFF2-40B4-BE49-F238E27FC236}">
              <a16:creationId xmlns:a16="http://schemas.microsoft.com/office/drawing/2014/main" id="{FB99277A-5B8C-4BCF-AD14-9EF222ADDD87}"/>
            </a:ext>
          </a:extLst>
        </xdr:cNvPr>
        <xdr:cNvCxnSpPr/>
      </xdr:nvCxnSpPr>
      <xdr:spPr>
        <a:xfrm>
          <a:off x="9971405" y="697230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74295</xdr:rowOff>
    </xdr:from>
    <xdr:ext cx="482600" cy="223520"/>
    <xdr:sp macro="" textlink="">
      <xdr:nvSpPr>
        <xdr:cNvPr id="114" name="テキスト ボックス 113">
          <a:extLst>
            <a:ext uri="{FF2B5EF4-FFF2-40B4-BE49-F238E27FC236}">
              <a16:creationId xmlns:a16="http://schemas.microsoft.com/office/drawing/2014/main" id="{F87FDE2D-28BE-4D81-B800-BF4A14F15943}"/>
            </a:ext>
          </a:extLst>
        </xdr:cNvPr>
        <xdr:cNvSpPr txBox="1"/>
      </xdr:nvSpPr>
      <xdr:spPr>
        <a:xfrm>
          <a:off x="9483090" y="68789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E6898889-2839-4EAE-B795-3D4514BFE9DD}"/>
            </a:ext>
          </a:extLst>
        </xdr:cNvPr>
        <xdr:cNvCxnSpPr/>
      </xdr:nvCxnSpPr>
      <xdr:spPr>
        <a:xfrm>
          <a:off x="9971405" y="662051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57150</xdr:rowOff>
    </xdr:from>
    <xdr:ext cx="482600" cy="224790"/>
    <xdr:sp macro="" textlink="">
      <xdr:nvSpPr>
        <xdr:cNvPr id="116" name="テキスト ボックス 115">
          <a:extLst>
            <a:ext uri="{FF2B5EF4-FFF2-40B4-BE49-F238E27FC236}">
              <a16:creationId xmlns:a16="http://schemas.microsoft.com/office/drawing/2014/main" id="{DDEE5B52-6921-4035-A9A1-6425E3C5D884}"/>
            </a:ext>
          </a:extLst>
        </xdr:cNvPr>
        <xdr:cNvSpPr txBox="1"/>
      </xdr:nvSpPr>
      <xdr:spPr>
        <a:xfrm>
          <a:off x="9483090" y="65265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133985</xdr:rowOff>
    </xdr:from>
    <xdr:to>
      <xdr:col>80</xdr:col>
      <xdr:colOff>9525</xdr:colOff>
      <xdr:row>32</xdr:row>
      <xdr:rowOff>133985</xdr:rowOff>
    </xdr:to>
    <xdr:cxnSp macro="">
      <xdr:nvCxnSpPr>
        <xdr:cNvPr id="117" name="直線コネクタ 116">
          <a:extLst>
            <a:ext uri="{FF2B5EF4-FFF2-40B4-BE49-F238E27FC236}">
              <a16:creationId xmlns:a16="http://schemas.microsoft.com/office/drawing/2014/main" id="{BC0F5659-2A65-4D28-9C73-AD9E4C007ACD}"/>
            </a:ext>
          </a:extLst>
        </xdr:cNvPr>
        <xdr:cNvCxnSpPr/>
      </xdr:nvCxnSpPr>
      <xdr:spPr>
        <a:xfrm>
          <a:off x="9971405" y="626808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40005</xdr:rowOff>
    </xdr:from>
    <xdr:ext cx="408940" cy="224155"/>
    <xdr:sp macro="" textlink="">
      <xdr:nvSpPr>
        <xdr:cNvPr id="118" name="テキスト ボックス 117">
          <a:extLst>
            <a:ext uri="{FF2B5EF4-FFF2-40B4-BE49-F238E27FC236}">
              <a16:creationId xmlns:a16="http://schemas.microsoft.com/office/drawing/2014/main" id="{674B92C4-7529-4DB8-A905-DAF2E9759062}"/>
            </a:ext>
          </a:extLst>
        </xdr:cNvPr>
        <xdr:cNvSpPr txBox="1"/>
      </xdr:nvSpPr>
      <xdr:spPr>
        <a:xfrm>
          <a:off x="9542780" y="6174105"/>
          <a:ext cx="4089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116840</xdr:rowOff>
    </xdr:from>
    <xdr:to>
      <xdr:col>80</xdr:col>
      <xdr:colOff>9525</xdr:colOff>
      <xdr:row>30</xdr:row>
      <xdr:rowOff>116840</xdr:rowOff>
    </xdr:to>
    <xdr:cxnSp macro="">
      <xdr:nvCxnSpPr>
        <xdr:cNvPr id="119" name="直線コネクタ 118">
          <a:extLst>
            <a:ext uri="{FF2B5EF4-FFF2-40B4-BE49-F238E27FC236}">
              <a16:creationId xmlns:a16="http://schemas.microsoft.com/office/drawing/2014/main" id="{804A9ACA-7C4C-475A-92FD-CD80A39399D0}"/>
            </a:ext>
          </a:extLst>
        </xdr:cNvPr>
        <xdr:cNvCxnSpPr/>
      </xdr:nvCxnSpPr>
      <xdr:spPr>
        <a:xfrm>
          <a:off x="9971405" y="591566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08940" cy="224790"/>
    <xdr:sp macro="" textlink="">
      <xdr:nvSpPr>
        <xdr:cNvPr id="120" name="テキスト ボックス 119">
          <a:extLst>
            <a:ext uri="{FF2B5EF4-FFF2-40B4-BE49-F238E27FC236}">
              <a16:creationId xmlns:a16="http://schemas.microsoft.com/office/drawing/2014/main" id="{1200703A-C00F-425E-BDB0-4C5092D9AF58}"/>
            </a:ext>
          </a:extLst>
        </xdr:cNvPr>
        <xdr:cNvSpPr txBox="1"/>
      </xdr:nvSpPr>
      <xdr:spPr>
        <a:xfrm>
          <a:off x="9542780" y="5821680"/>
          <a:ext cx="4089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99695</xdr:rowOff>
    </xdr:from>
    <xdr:to>
      <xdr:col>80</xdr:col>
      <xdr:colOff>9525</xdr:colOff>
      <xdr:row>28</xdr:row>
      <xdr:rowOff>99695</xdr:rowOff>
    </xdr:to>
    <xdr:cxnSp macro="">
      <xdr:nvCxnSpPr>
        <xdr:cNvPr id="121" name="直線コネクタ 120">
          <a:extLst>
            <a:ext uri="{FF2B5EF4-FFF2-40B4-BE49-F238E27FC236}">
              <a16:creationId xmlns:a16="http://schemas.microsoft.com/office/drawing/2014/main" id="{18923DA4-C770-42E8-8C41-B5E46C9F1555}"/>
            </a:ext>
          </a:extLst>
        </xdr:cNvPr>
        <xdr:cNvCxnSpPr/>
      </xdr:nvCxnSpPr>
      <xdr:spPr>
        <a:xfrm>
          <a:off x="9971405" y="556323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8940" cy="224155"/>
    <xdr:sp macro="" textlink="">
      <xdr:nvSpPr>
        <xdr:cNvPr id="122" name="テキスト ボックス 121">
          <a:extLst>
            <a:ext uri="{FF2B5EF4-FFF2-40B4-BE49-F238E27FC236}">
              <a16:creationId xmlns:a16="http://schemas.microsoft.com/office/drawing/2014/main" id="{968C7876-FA5A-46C4-A414-1F4C9BFD9C85}"/>
            </a:ext>
          </a:extLst>
        </xdr:cNvPr>
        <xdr:cNvSpPr txBox="1"/>
      </xdr:nvSpPr>
      <xdr:spPr>
        <a:xfrm>
          <a:off x="9542780" y="5469890"/>
          <a:ext cx="4089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83185</xdr:rowOff>
    </xdr:from>
    <xdr:to>
      <xdr:col>80</xdr:col>
      <xdr:colOff>9525</xdr:colOff>
      <xdr:row>26</xdr:row>
      <xdr:rowOff>83185</xdr:rowOff>
    </xdr:to>
    <xdr:cxnSp macro="">
      <xdr:nvCxnSpPr>
        <xdr:cNvPr id="123" name="直線コネクタ 122">
          <a:extLst>
            <a:ext uri="{FF2B5EF4-FFF2-40B4-BE49-F238E27FC236}">
              <a16:creationId xmlns:a16="http://schemas.microsoft.com/office/drawing/2014/main" id="{F8EB9032-E152-414A-A8E1-BCA9FCD3F9F4}"/>
            </a:ext>
          </a:extLst>
        </xdr:cNvPr>
        <xdr:cNvCxnSpPr/>
      </xdr:nvCxnSpPr>
      <xdr:spPr>
        <a:xfrm>
          <a:off x="9971405" y="521144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6705" cy="224155"/>
    <xdr:sp macro="" textlink="">
      <xdr:nvSpPr>
        <xdr:cNvPr id="124" name="テキスト ボックス 123">
          <a:extLst>
            <a:ext uri="{FF2B5EF4-FFF2-40B4-BE49-F238E27FC236}">
              <a16:creationId xmlns:a16="http://schemas.microsoft.com/office/drawing/2014/main" id="{4851168F-FBC6-4583-926D-7D24D0605DBC}"/>
            </a:ext>
          </a:extLst>
        </xdr:cNvPr>
        <xdr:cNvSpPr txBox="1"/>
      </xdr:nvSpPr>
      <xdr:spPr>
        <a:xfrm>
          <a:off x="9645650" y="5121910"/>
          <a:ext cx="3067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ABA60F1-D88A-40E6-A3A1-D3DB0BAC1CA4}"/>
            </a:ext>
          </a:extLst>
        </xdr:cNvPr>
        <xdr:cNvCxnSpPr/>
      </xdr:nvCxnSpPr>
      <xdr:spPr>
        <a:xfrm>
          <a:off x="9971405" y="485965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167640</xdr:rowOff>
    </xdr:to>
    <xdr:sp macro="" textlink="">
      <xdr:nvSpPr>
        <xdr:cNvPr id="126" name="債務償還比率グラフ枠">
          <a:extLst>
            <a:ext uri="{FF2B5EF4-FFF2-40B4-BE49-F238E27FC236}">
              <a16:creationId xmlns:a16="http://schemas.microsoft.com/office/drawing/2014/main" id="{6B7698E6-F504-470E-A145-1F3EF407CE07}"/>
            </a:ext>
          </a:extLst>
        </xdr:cNvPr>
        <xdr:cNvSpPr/>
      </xdr:nvSpPr>
      <xdr:spPr>
        <a:xfrm>
          <a:off x="9971405" y="4859655"/>
          <a:ext cx="371602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83185</xdr:rowOff>
    </xdr:from>
    <xdr:to>
      <xdr:col>76</xdr:col>
      <xdr:colOff>21590</xdr:colOff>
      <xdr:row>34</xdr:row>
      <xdr:rowOff>138430</xdr:rowOff>
    </xdr:to>
    <xdr:cxnSp macro="">
      <xdr:nvCxnSpPr>
        <xdr:cNvPr id="127" name="直線コネクタ 126">
          <a:extLst>
            <a:ext uri="{FF2B5EF4-FFF2-40B4-BE49-F238E27FC236}">
              <a16:creationId xmlns:a16="http://schemas.microsoft.com/office/drawing/2014/main" id="{397BEB24-94B1-4E71-BB55-C83A22739DD9}"/>
            </a:ext>
          </a:extLst>
        </xdr:cNvPr>
        <xdr:cNvCxnSpPr/>
      </xdr:nvCxnSpPr>
      <xdr:spPr>
        <a:xfrm flipV="1">
          <a:off x="13027660" y="52114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142875</xdr:rowOff>
    </xdr:from>
    <xdr:ext cx="560070" cy="256540"/>
    <xdr:sp macro="" textlink="">
      <xdr:nvSpPr>
        <xdr:cNvPr id="128" name="債務償還比率最小値テキスト">
          <a:extLst>
            <a:ext uri="{FF2B5EF4-FFF2-40B4-BE49-F238E27FC236}">
              <a16:creationId xmlns:a16="http://schemas.microsoft.com/office/drawing/2014/main" id="{D9C39B91-1366-46D6-8576-73683CF4BD23}"/>
            </a:ext>
          </a:extLst>
        </xdr:cNvPr>
        <xdr:cNvSpPr txBox="1"/>
      </xdr:nvSpPr>
      <xdr:spPr>
        <a:xfrm>
          <a:off x="13080365" y="6612255"/>
          <a:ext cx="5600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138430</xdr:rowOff>
    </xdr:from>
    <xdr:to>
      <xdr:col>76</xdr:col>
      <xdr:colOff>111125</xdr:colOff>
      <xdr:row>34</xdr:row>
      <xdr:rowOff>138430</xdr:rowOff>
    </xdr:to>
    <xdr:cxnSp macro="">
      <xdr:nvCxnSpPr>
        <xdr:cNvPr id="129" name="直線コネクタ 128">
          <a:extLst>
            <a:ext uri="{FF2B5EF4-FFF2-40B4-BE49-F238E27FC236}">
              <a16:creationId xmlns:a16="http://schemas.microsoft.com/office/drawing/2014/main" id="{25E7FFE1-6424-4833-B548-A5207D26505F}"/>
            </a:ext>
          </a:extLst>
        </xdr:cNvPr>
        <xdr:cNvCxnSpPr/>
      </xdr:nvCxnSpPr>
      <xdr:spPr>
        <a:xfrm>
          <a:off x="12963525" y="6607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6540"/>
    <xdr:sp macro="" textlink="">
      <xdr:nvSpPr>
        <xdr:cNvPr id="130" name="債務償還比率最大値テキスト">
          <a:extLst>
            <a:ext uri="{FF2B5EF4-FFF2-40B4-BE49-F238E27FC236}">
              <a16:creationId xmlns:a16="http://schemas.microsoft.com/office/drawing/2014/main" id="{3A68AB58-2AC4-4486-80A9-54FAA61AF24D}"/>
            </a:ext>
          </a:extLst>
        </xdr:cNvPr>
        <xdr:cNvSpPr txBox="1"/>
      </xdr:nvSpPr>
      <xdr:spPr>
        <a:xfrm>
          <a:off x="13080365" y="4991100"/>
          <a:ext cx="339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83185</xdr:rowOff>
    </xdr:from>
    <xdr:to>
      <xdr:col>76</xdr:col>
      <xdr:colOff>111125</xdr:colOff>
      <xdr:row>26</xdr:row>
      <xdr:rowOff>83185</xdr:rowOff>
    </xdr:to>
    <xdr:cxnSp macro="">
      <xdr:nvCxnSpPr>
        <xdr:cNvPr id="131" name="直線コネクタ 130">
          <a:extLst>
            <a:ext uri="{FF2B5EF4-FFF2-40B4-BE49-F238E27FC236}">
              <a16:creationId xmlns:a16="http://schemas.microsoft.com/office/drawing/2014/main" id="{25DA589C-D526-4803-9F82-43B48EB4B61C}"/>
            </a:ext>
          </a:extLst>
        </xdr:cNvPr>
        <xdr:cNvCxnSpPr/>
      </xdr:nvCxnSpPr>
      <xdr:spPr>
        <a:xfrm>
          <a:off x="12963525" y="52114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6350</xdr:rowOff>
    </xdr:from>
    <xdr:ext cx="469265" cy="257810"/>
    <xdr:sp macro="" textlink="">
      <xdr:nvSpPr>
        <xdr:cNvPr id="132" name="債務償還比率平均値テキスト">
          <a:extLst>
            <a:ext uri="{FF2B5EF4-FFF2-40B4-BE49-F238E27FC236}">
              <a16:creationId xmlns:a16="http://schemas.microsoft.com/office/drawing/2014/main" id="{084EE67B-FD18-472B-933C-073722F091C8}"/>
            </a:ext>
          </a:extLst>
        </xdr:cNvPr>
        <xdr:cNvSpPr txBox="1"/>
      </xdr:nvSpPr>
      <xdr:spPr>
        <a:xfrm>
          <a:off x="13080365" y="580517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28575</xdr:rowOff>
    </xdr:from>
    <xdr:to>
      <xdr:col>76</xdr:col>
      <xdr:colOff>73025</xdr:colOff>
      <xdr:row>30</xdr:row>
      <xdr:rowOff>130175</xdr:rowOff>
    </xdr:to>
    <xdr:sp macro="" textlink="">
      <xdr:nvSpPr>
        <xdr:cNvPr id="133" name="フローチャート: 判断 132">
          <a:extLst>
            <a:ext uri="{FF2B5EF4-FFF2-40B4-BE49-F238E27FC236}">
              <a16:creationId xmlns:a16="http://schemas.microsoft.com/office/drawing/2014/main" id="{CBCDC8EF-5EA4-4A62-B8EE-07E904B91F66}"/>
            </a:ext>
          </a:extLst>
        </xdr:cNvPr>
        <xdr:cNvSpPr/>
      </xdr:nvSpPr>
      <xdr:spPr>
        <a:xfrm>
          <a:off x="13001625" y="5827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125095</xdr:rowOff>
    </xdr:from>
    <xdr:to>
      <xdr:col>72</xdr:col>
      <xdr:colOff>123825</xdr:colOff>
      <xdr:row>30</xdr:row>
      <xdr:rowOff>54610</xdr:rowOff>
    </xdr:to>
    <xdr:sp macro="" textlink="">
      <xdr:nvSpPr>
        <xdr:cNvPr id="134" name="フローチャート: 判断 133">
          <a:extLst>
            <a:ext uri="{FF2B5EF4-FFF2-40B4-BE49-F238E27FC236}">
              <a16:creationId xmlns:a16="http://schemas.microsoft.com/office/drawing/2014/main" id="{27E8F0F0-FAA3-4AC4-91AD-E863F4AE58D9}"/>
            </a:ext>
          </a:extLst>
        </xdr:cNvPr>
        <xdr:cNvSpPr/>
      </xdr:nvSpPr>
      <xdr:spPr>
        <a:xfrm>
          <a:off x="12359005" y="5756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135255</xdr:rowOff>
    </xdr:from>
    <xdr:to>
      <xdr:col>68</xdr:col>
      <xdr:colOff>123825</xdr:colOff>
      <xdr:row>31</xdr:row>
      <xdr:rowOff>66040</xdr:rowOff>
    </xdr:to>
    <xdr:sp macro="" textlink="">
      <xdr:nvSpPr>
        <xdr:cNvPr id="135" name="フローチャート: 判断 134">
          <a:extLst>
            <a:ext uri="{FF2B5EF4-FFF2-40B4-BE49-F238E27FC236}">
              <a16:creationId xmlns:a16="http://schemas.microsoft.com/office/drawing/2014/main" id="{947BC927-FF2A-43A5-9AF0-2F358A67F292}"/>
            </a:ext>
          </a:extLst>
        </xdr:cNvPr>
        <xdr:cNvSpPr/>
      </xdr:nvSpPr>
      <xdr:spPr>
        <a:xfrm>
          <a:off x="11688445" y="59340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142875</xdr:rowOff>
    </xdr:from>
    <xdr:to>
      <xdr:col>64</xdr:col>
      <xdr:colOff>123825</xdr:colOff>
      <xdr:row>31</xdr:row>
      <xdr:rowOff>73025</xdr:rowOff>
    </xdr:to>
    <xdr:sp macro="" textlink="">
      <xdr:nvSpPr>
        <xdr:cNvPr id="136" name="フローチャート: 判断 135">
          <a:extLst>
            <a:ext uri="{FF2B5EF4-FFF2-40B4-BE49-F238E27FC236}">
              <a16:creationId xmlns:a16="http://schemas.microsoft.com/office/drawing/2014/main" id="{EE831AB5-F274-4921-8B31-D178CFA521CF}"/>
            </a:ext>
          </a:extLst>
        </xdr:cNvPr>
        <xdr:cNvSpPr/>
      </xdr:nvSpPr>
      <xdr:spPr>
        <a:xfrm>
          <a:off x="11017885" y="5941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116840</xdr:rowOff>
    </xdr:from>
    <xdr:to>
      <xdr:col>60</xdr:col>
      <xdr:colOff>123825</xdr:colOff>
      <xdr:row>31</xdr:row>
      <xdr:rowOff>47625</xdr:rowOff>
    </xdr:to>
    <xdr:sp macro="" textlink="">
      <xdr:nvSpPr>
        <xdr:cNvPr id="137" name="フローチャート: 判断 136">
          <a:extLst>
            <a:ext uri="{FF2B5EF4-FFF2-40B4-BE49-F238E27FC236}">
              <a16:creationId xmlns:a16="http://schemas.microsoft.com/office/drawing/2014/main" id="{208C1DC3-EEEE-4B70-BF4E-AE35EA71CAB5}"/>
            </a:ext>
          </a:extLst>
        </xdr:cNvPr>
        <xdr:cNvSpPr/>
      </xdr:nvSpPr>
      <xdr:spPr>
        <a:xfrm>
          <a:off x="10347325" y="5915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41910</xdr:rowOff>
    </xdr:from>
    <xdr:ext cx="760730" cy="224155"/>
    <xdr:sp macro="" textlink="">
      <xdr:nvSpPr>
        <xdr:cNvPr id="138" name="テキスト ボックス 137">
          <a:extLst>
            <a:ext uri="{FF2B5EF4-FFF2-40B4-BE49-F238E27FC236}">
              <a16:creationId xmlns:a16="http://schemas.microsoft.com/office/drawing/2014/main" id="{7C7DAA0D-1691-42A7-9378-E18489DD4ABC}"/>
            </a:ext>
          </a:extLst>
        </xdr:cNvPr>
        <xdr:cNvSpPr txBox="1"/>
      </xdr:nvSpPr>
      <xdr:spPr>
        <a:xfrm>
          <a:off x="12874625" y="701421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41910</xdr:rowOff>
    </xdr:from>
    <xdr:ext cx="761365" cy="224155"/>
    <xdr:sp macro="" textlink="">
      <xdr:nvSpPr>
        <xdr:cNvPr id="139" name="テキスト ボックス 138">
          <a:extLst>
            <a:ext uri="{FF2B5EF4-FFF2-40B4-BE49-F238E27FC236}">
              <a16:creationId xmlns:a16="http://schemas.microsoft.com/office/drawing/2014/main" id="{535BB42D-02D9-41C2-B488-F2D2CF98899E}"/>
            </a:ext>
          </a:extLst>
        </xdr:cNvPr>
        <xdr:cNvSpPr txBox="1"/>
      </xdr:nvSpPr>
      <xdr:spPr>
        <a:xfrm>
          <a:off x="12254865" y="7014210"/>
          <a:ext cx="7613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41910</xdr:rowOff>
    </xdr:from>
    <xdr:ext cx="761365" cy="224155"/>
    <xdr:sp macro="" textlink="">
      <xdr:nvSpPr>
        <xdr:cNvPr id="140" name="テキスト ボックス 139">
          <a:extLst>
            <a:ext uri="{FF2B5EF4-FFF2-40B4-BE49-F238E27FC236}">
              <a16:creationId xmlns:a16="http://schemas.microsoft.com/office/drawing/2014/main" id="{C0D07EBF-4E2C-4CB7-8880-1E84413BBE9B}"/>
            </a:ext>
          </a:extLst>
        </xdr:cNvPr>
        <xdr:cNvSpPr txBox="1"/>
      </xdr:nvSpPr>
      <xdr:spPr>
        <a:xfrm>
          <a:off x="11584305" y="7014210"/>
          <a:ext cx="7613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41910</xdr:rowOff>
    </xdr:from>
    <xdr:ext cx="761365" cy="224155"/>
    <xdr:sp macro="" textlink="">
      <xdr:nvSpPr>
        <xdr:cNvPr id="141" name="テキスト ボックス 140">
          <a:extLst>
            <a:ext uri="{FF2B5EF4-FFF2-40B4-BE49-F238E27FC236}">
              <a16:creationId xmlns:a16="http://schemas.microsoft.com/office/drawing/2014/main" id="{50B0506B-F374-4907-B63A-7CEBD16F387C}"/>
            </a:ext>
          </a:extLst>
        </xdr:cNvPr>
        <xdr:cNvSpPr txBox="1"/>
      </xdr:nvSpPr>
      <xdr:spPr>
        <a:xfrm>
          <a:off x="10913745" y="7014210"/>
          <a:ext cx="7613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41910</xdr:rowOff>
    </xdr:from>
    <xdr:ext cx="761365" cy="224155"/>
    <xdr:sp macro="" textlink="">
      <xdr:nvSpPr>
        <xdr:cNvPr id="142" name="テキスト ボックス 141">
          <a:extLst>
            <a:ext uri="{FF2B5EF4-FFF2-40B4-BE49-F238E27FC236}">
              <a16:creationId xmlns:a16="http://schemas.microsoft.com/office/drawing/2014/main" id="{6B1F5380-44B3-4396-A9C9-666C357FF400}"/>
            </a:ext>
          </a:extLst>
        </xdr:cNvPr>
        <xdr:cNvSpPr txBox="1"/>
      </xdr:nvSpPr>
      <xdr:spPr>
        <a:xfrm>
          <a:off x="10243185" y="7014210"/>
          <a:ext cx="7613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148590</xdr:rowOff>
    </xdr:from>
    <xdr:to>
      <xdr:col>76</xdr:col>
      <xdr:colOff>73025</xdr:colOff>
      <xdr:row>30</xdr:row>
      <xdr:rowOff>78105</xdr:rowOff>
    </xdr:to>
    <xdr:sp macro="" textlink="">
      <xdr:nvSpPr>
        <xdr:cNvPr id="143" name="楕円 142">
          <a:extLst>
            <a:ext uri="{FF2B5EF4-FFF2-40B4-BE49-F238E27FC236}">
              <a16:creationId xmlns:a16="http://schemas.microsoft.com/office/drawing/2014/main" id="{E6F1922A-3C8B-4FBE-94B5-D70C7E19162C}"/>
            </a:ext>
          </a:extLst>
        </xdr:cNvPr>
        <xdr:cNvSpPr/>
      </xdr:nvSpPr>
      <xdr:spPr>
        <a:xfrm>
          <a:off x="13001625" y="577977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167640</xdr:rowOff>
    </xdr:from>
    <xdr:ext cx="469265" cy="258445"/>
    <xdr:sp macro="" textlink="">
      <xdr:nvSpPr>
        <xdr:cNvPr id="144" name="債務償還比率該当値テキスト">
          <a:extLst>
            <a:ext uri="{FF2B5EF4-FFF2-40B4-BE49-F238E27FC236}">
              <a16:creationId xmlns:a16="http://schemas.microsoft.com/office/drawing/2014/main" id="{C9634AB2-CD52-42FC-90B0-7E1AB215B921}"/>
            </a:ext>
          </a:extLst>
        </xdr:cNvPr>
        <xdr:cNvSpPr txBox="1"/>
      </xdr:nvSpPr>
      <xdr:spPr>
        <a:xfrm>
          <a:off x="13080365" y="5631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95885</xdr:rowOff>
    </xdr:from>
    <xdr:to>
      <xdr:col>72</xdr:col>
      <xdr:colOff>123825</xdr:colOff>
      <xdr:row>30</xdr:row>
      <xdr:rowOff>25400</xdr:rowOff>
    </xdr:to>
    <xdr:sp macro="" textlink="">
      <xdr:nvSpPr>
        <xdr:cNvPr id="145" name="楕円 144">
          <a:extLst>
            <a:ext uri="{FF2B5EF4-FFF2-40B4-BE49-F238E27FC236}">
              <a16:creationId xmlns:a16="http://schemas.microsoft.com/office/drawing/2014/main" id="{0FAF9575-F909-49A9-9A75-E1534F64CA07}"/>
            </a:ext>
          </a:extLst>
        </xdr:cNvPr>
        <xdr:cNvSpPr/>
      </xdr:nvSpPr>
      <xdr:spPr>
        <a:xfrm>
          <a:off x="12359005" y="57270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146050</xdr:rowOff>
    </xdr:from>
    <xdr:to>
      <xdr:col>76</xdr:col>
      <xdr:colOff>22225</xdr:colOff>
      <xdr:row>30</xdr:row>
      <xdr:rowOff>27305</xdr:rowOff>
    </xdr:to>
    <xdr:cxnSp macro="">
      <xdr:nvCxnSpPr>
        <xdr:cNvPr id="146" name="直線コネクタ 145">
          <a:extLst>
            <a:ext uri="{FF2B5EF4-FFF2-40B4-BE49-F238E27FC236}">
              <a16:creationId xmlns:a16="http://schemas.microsoft.com/office/drawing/2014/main" id="{2555A257-E991-4710-A843-102054D36874}"/>
            </a:ext>
          </a:extLst>
        </xdr:cNvPr>
        <xdr:cNvCxnSpPr/>
      </xdr:nvCxnSpPr>
      <xdr:spPr>
        <a:xfrm>
          <a:off x="12409805" y="5777230"/>
          <a:ext cx="619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126365</xdr:rowOff>
    </xdr:from>
    <xdr:to>
      <xdr:col>68</xdr:col>
      <xdr:colOff>123825</xdr:colOff>
      <xdr:row>31</xdr:row>
      <xdr:rowOff>55880</xdr:rowOff>
    </xdr:to>
    <xdr:sp macro="" textlink="">
      <xdr:nvSpPr>
        <xdr:cNvPr id="147" name="楕円 146">
          <a:extLst>
            <a:ext uri="{FF2B5EF4-FFF2-40B4-BE49-F238E27FC236}">
              <a16:creationId xmlns:a16="http://schemas.microsoft.com/office/drawing/2014/main" id="{751ED92C-84FF-4D8B-8B58-4FDD62E1E7E3}"/>
            </a:ext>
          </a:extLst>
        </xdr:cNvPr>
        <xdr:cNvSpPr/>
      </xdr:nvSpPr>
      <xdr:spPr>
        <a:xfrm>
          <a:off x="11688445" y="59251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146050</xdr:rowOff>
    </xdr:from>
    <xdr:to>
      <xdr:col>72</xdr:col>
      <xdr:colOff>73025</xdr:colOff>
      <xdr:row>31</xdr:row>
      <xdr:rowOff>5715</xdr:rowOff>
    </xdr:to>
    <xdr:cxnSp macro="">
      <xdr:nvCxnSpPr>
        <xdr:cNvPr id="148" name="直線コネクタ 147">
          <a:extLst>
            <a:ext uri="{FF2B5EF4-FFF2-40B4-BE49-F238E27FC236}">
              <a16:creationId xmlns:a16="http://schemas.microsoft.com/office/drawing/2014/main" id="{AC57B469-470A-4411-9B73-0FABB79FFE04}"/>
            </a:ext>
          </a:extLst>
        </xdr:cNvPr>
        <xdr:cNvCxnSpPr/>
      </xdr:nvCxnSpPr>
      <xdr:spPr>
        <a:xfrm flipV="1">
          <a:off x="11739245" y="5777230"/>
          <a:ext cx="67056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133350</xdr:rowOff>
    </xdr:from>
    <xdr:to>
      <xdr:col>64</xdr:col>
      <xdr:colOff>123825</xdr:colOff>
      <xdr:row>31</xdr:row>
      <xdr:rowOff>63500</xdr:rowOff>
    </xdr:to>
    <xdr:sp macro="" textlink="">
      <xdr:nvSpPr>
        <xdr:cNvPr id="149" name="楕円 148">
          <a:extLst>
            <a:ext uri="{FF2B5EF4-FFF2-40B4-BE49-F238E27FC236}">
              <a16:creationId xmlns:a16="http://schemas.microsoft.com/office/drawing/2014/main" id="{3B93F801-9535-48C0-B217-EA82F7E58BB8}"/>
            </a:ext>
          </a:extLst>
        </xdr:cNvPr>
        <xdr:cNvSpPr/>
      </xdr:nvSpPr>
      <xdr:spPr>
        <a:xfrm>
          <a:off x="11017885" y="5932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5715</xdr:rowOff>
    </xdr:from>
    <xdr:to>
      <xdr:col>68</xdr:col>
      <xdr:colOff>73025</xdr:colOff>
      <xdr:row>31</xdr:row>
      <xdr:rowOff>13335</xdr:rowOff>
    </xdr:to>
    <xdr:cxnSp macro="">
      <xdr:nvCxnSpPr>
        <xdr:cNvPr id="150" name="直線コネクタ 149">
          <a:extLst>
            <a:ext uri="{FF2B5EF4-FFF2-40B4-BE49-F238E27FC236}">
              <a16:creationId xmlns:a16="http://schemas.microsoft.com/office/drawing/2014/main" id="{C7C12F5C-6325-43A6-8C75-D7E091E4E328}"/>
            </a:ext>
          </a:extLst>
        </xdr:cNvPr>
        <xdr:cNvCxnSpPr/>
      </xdr:nvCxnSpPr>
      <xdr:spPr>
        <a:xfrm flipV="1">
          <a:off x="11068685" y="5972175"/>
          <a:ext cx="670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94615</xdr:rowOff>
    </xdr:from>
    <xdr:to>
      <xdr:col>60</xdr:col>
      <xdr:colOff>123825</xdr:colOff>
      <xdr:row>31</xdr:row>
      <xdr:rowOff>24130</xdr:rowOff>
    </xdr:to>
    <xdr:sp macro="" textlink="">
      <xdr:nvSpPr>
        <xdr:cNvPr id="151" name="楕円 150">
          <a:extLst>
            <a:ext uri="{FF2B5EF4-FFF2-40B4-BE49-F238E27FC236}">
              <a16:creationId xmlns:a16="http://schemas.microsoft.com/office/drawing/2014/main" id="{5BFF6953-FFE6-4F01-BA07-B1565F71218F}"/>
            </a:ext>
          </a:extLst>
        </xdr:cNvPr>
        <xdr:cNvSpPr/>
      </xdr:nvSpPr>
      <xdr:spPr>
        <a:xfrm>
          <a:off x="10347325" y="58934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144780</xdr:rowOff>
    </xdr:from>
    <xdr:to>
      <xdr:col>64</xdr:col>
      <xdr:colOff>73025</xdr:colOff>
      <xdr:row>31</xdr:row>
      <xdr:rowOff>13335</xdr:rowOff>
    </xdr:to>
    <xdr:cxnSp macro="">
      <xdr:nvCxnSpPr>
        <xdr:cNvPr id="152" name="直線コネクタ 151">
          <a:extLst>
            <a:ext uri="{FF2B5EF4-FFF2-40B4-BE49-F238E27FC236}">
              <a16:creationId xmlns:a16="http://schemas.microsoft.com/office/drawing/2014/main" id="{595707AF-5AC6-4F7A-A85D-CB197418F559}"/>
            </a:ext>
          </a:extLst>
        </xdr:cNvPr>
        <xdr:cNvCxnSpPr/>
      </xdr:nvCxnSpPr>
      <xdr:spPr>
        <a:xfrm>
          <a:off x="10398125" y="5943600"/>
          <a:ext cx="670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45720</xdr:rowOff>
    </xdr:from>
    <xdr:ext cx="469265" cy="258445"/>
    <xdr:sp macro="" textlink="">
      <xdr:nvSpPr>
        <xdr:cNvPr id="153" name="n_1aveValue債務償還比率">
          <a:extLst>
            <a:ext uri="{FF2B5EF4-FFF2-40B4-BE49-F238E27FC236}">
              <a16:creationId xmlns:a16="http://schemas.microsoft.com/office/drawing/2014/main" id="{DFC2B94E-BA2A-4624-87BE-E5E0954C454B}"/>
            </a:ext>
          </a:extLst>
        </xdr:cNvPr>
        <xdr:cNvSpPr txBox="1"/>
      </xdr:nvSpPr>
      <xdr:spPr>
        <a:xfrm>
          <a:off x="12185015" y="5844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56515</xdr:rowOff>
    </xdr:from>
    <xdr:ext cx="469265" cy="258445"/>
    <xdr:sp macro="" textlink="">
      <xdr:nvSpPr>
        <xdr:cNvPr id="154" name="n_2aveValue債務償還比率">
          <a:extLst>
            <a:ext uri="{FF2B5EF4-FFF2-40B4-BE49-F238E27FC236}">
              <a16:creationId xmlns:a16="http://schemas.microsoft.com/office/drawing/2014/main" id="{ED0102F2-8AC3-4AFD-981E-34E78485D7C3}"/>
            </a:ext>
          </a:extLst>
        </xdr:cNvPr>
        <xdr:cNvSpPr txBox="1"/>
      </xdr:nvSpPr>
      <xdr:spPr>
        <a:xfrm>
          <a:off x="11527155" y="6022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63500</xdr:rowOff>
    </xdr:from>
    <xdr:ext cx="469265" cy="257810"/>
    <xdr:sp macro="" textlink="">
      <xdr:nvSpPr>
        <xdr:cNvPr id="155" name="n_3aveValue債務償還比率">
          <a:extLst>
            <a:ext uri="{FF2B5EF4-FFF2-40B4-BE49-F238E27FC236}">
              <a16:creationId xmlns:a16="http://schemas.microsoft.com/office/drawing/2014/main" id="{21BDD92E-E8C5-4A5E-A74C-07279B903B7D}"/>
            </a:ext>
          </a:extLst>
        </xdr:cNvPr>
        <xdr:cNvSpPr txBox="1"/>
      </xdr:nvSpPr>
      <xdr:spPr>
        <a:xfrm>
          <a:off x="10856595" y="60299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38735</xdr:rowOff>
    </xdr:from>
    <xdr:ext cx="469265" cy="258445"/>
    <xdr:sp macro="" textlink="">
      <xdr:nvSpPr>
        <xdr:cNvPr id="156" name="n_4aveValue債務償還比率">
          <a:extLst>
            <a:ext uri="{FF2B5EF4-FFF2-40B4-BE49-F238E27FC236}">
              <a16:creationId xmlns:a16="http://schemas.microsoft.com/office/drawing/2014/main" id="{3C171201-60D5-4493-A898-E2FCFE65DE96}"/>
            </a:ext>
          </a:extLst>
        </xdr:cNvPr>
        <xdr:cNvSpPr txBox="1"/>
      </xdr:nvSpPr>
      <xdr:spPr>
        <a:xfrm>
          <a:off x="10186035" y="6005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41910</xdr:rowOff>
    </xdr:from>
    <xdr:ext cx="469265" cy="257810"/>
    <xdr:sp macro="" textlink="">
      <xdr:nvSpPr>
        <xdr:cNvPr id="157" name="n_1mainValue債務償還比率">
          <a:extLst>
            <a:ext uri="{FF2B5EF4-FFF2-40B4-BE49-F238E27FC236}">
              <a16:creationId xmlns:a16="http://schemas.microsoft.com/office/drawing/2014/main" id="{023BC3D5-3473-436C-B45E-E834D7B80AC1}"/>
            </a:ext>
          </a:extLst>
        </xdr:cNvPr>
        <xdr:cNvSpPr txBox="1"/>
      </xdr:nvSpPr>
      <xdr:spPr>
        <a:xfrm>
          <a:off x="12185015" y="55054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73025</xdr:rowOff>
    </xdr:from>
    <xdr:ext cx="469265" cy="257810"/>
    <xdr:sp macro="" textlink="">
      <xdr:nvSpPr>
        <xdr:cNvPr id="158" name="n_2mainValue債務償還比率">
          <a:extLst>
            <a:ext uri="{FF2B5EF4-FFF2-40B4-BE49-F238E27FC236}">
              <a16:creationId xmlns:a16="http://schemas.microsoft.com/office/drawing/2014/main" id="{3510B97F-9D7C-47DF-B066-74456D68E558}"/>
            </a:ext>
          </a:extLst>
        </xdr:cNvPr>
        <xdr:cNvSpPr txBox="1"/>
      </xdr:nvSpPr>
      <xdr:spPr>
        <a:xfrm>
          <a:off x="11527155" y="570420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80010</xdr:rowOff>
    </xdr:from>
    <xdr:ext cx="469265" cy="258445"/>
    <xdr:sp macro="" textlink="">
      <xdr:nvSpPr>
        <xdr:cNvPr id="159" name="n_3mainValue債務償還比率">
          <a:extLst>
            <a:ext uri="{FF2B5EF4-FFF2-40B4-BE49-F238E27FC236}">
              <a16:creationId xmlns:a16="http://schemas.microsoft.com/office/drawing/2014/main" id="{76A8607A-62B0-4DB5-8BCD-764E0E9BC42F}"/>
            </a:ext>
          </a:extLst>
        </xdr:cNvPr>
        <xdr:cNvSpPr txBox="1"/>
      </xdr:nvSpPr>
      <xdr:spPr>
        <a:xfrm>
          <a:off x="10856595" y="5711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40640</xdr:rowOff>
    </xdr:from>
    <xdr:ext cx="469265" cy="257810"/>
    <xdr:sp macro="" textlink="">
      <xdr:nvSpPr>
        <xdr:cNvPr id="160" name="n_4mainValue債務償還比率">
          <a:extLst>
            <a:ext uri="{FF2B5EF4-FFF2-40B4-BE49-F238E27FC236}">
              <a16:creationId xmlns:a16="http://schemas.microsoft.com/office/drawing/2014/main" id="{463B1043-6077-4FCB-AF11-631854154EFA}"/>
            </a:ext>
          </a:extLst>
        </xdr:cNvPr>
        <xdr:cNvSpPr txBox="1"/>
      </xdr:nvSpPr>
      <xdr:spPr>
        <a:xfrm>
          <a:off x="10186035" y="56718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9BA6CA0-9AFF-4830-BDDD-F9DAABC409A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2" name="正方形/長方形 161">
          <a:extLst>
            <a:ext uri="{FF2B5EF4-FFF2-40B4-BE49-F238E27FC236}">
              <a16:creationId xmlns:a16="http://schemas.microsoft.com/office/drawing/2014/main" id="{20BDA786-14FE-4774-BD2F-56F693DA677E}"/>
            </a:ext>
          </a:extLst>
        </xdr:cNvPr>
        <xdr:cNvSpPr/>
      </xdr:nvSpPr>
      <xdr:spPr>
        <a:xfrm>
          <a:off x="1127125" y="115474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62865</xdr:rowOff>
    </xdr:from>
    <xdr:ext cx="368935" cy="241300"/>
    <xdr:sp macro="" textlink="">
      <xdr:nvSpPr>
        <xdr:cNvPr id="163" name="テキスト ボックス 162">
          <a:extLst>
            <a:ext uri="{FF2B5EF4-FFF2-40B4-BE49-F238E27FC236}">
              <a16:creationId xmlns:a16="http://schemas.microsoft.com/office/drawing/2014/main" id="{C704AF4F-86BB-4D4D-90CE-FEBD542BBCA0}"/>
            </a:ext>
          </a:extLst>
        </xdr:cNvPr>
        <xdr:cNvSpPr txBox="1"/>
      </xdr:nvSpPr>
      <xdr:spPr>
        <a:xfrm>
          <a:off x="817245" y="8079105"/>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69570" cy="236220"/>
    <xdr:sp macro="" textlink="">
      <xdr:nvSpPr>
        <xdr:cNvPr id="164" name="テキスト ボックス 163">
          <a:extLst>
            <a:ext uri="{FF2B5EF4-FFF2-40B4-BE49-F238E27FC236}">
              <a16:creationId xmlns:a16="http://schemas.microsoft.com/office/drawing/2014/main" id="{F0DFB66C-42A7-412D-B4EE-3CF2F752523C}"/>
            </a:ext>
          </a:extLst>
        </xdr:cNvPr>
        <xdr:cNvSpPr txBox="1"/>
      </xdr:nvSpPr>
      <xdr:spPr>
        <a:xfrm>
          <a:off x="6156325" y="10685780"/>
          <a:ext cx="369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8935" cy="234950"/>
    <xdr:sp macro="" textlink="">
      <xdr:nvSpPr>
        <xdr:cNvPr id="165" name="テキスト ボックス 164">
          <a:extLst>
            <a:ext uri="{FF2B5EF4-FFF2-40B4-BE49-F238E27FC236}">
              <a16:creationId xmlns:a16="http://schemas.microsoft.com/office/drawing/2014/main" id="{F048D03A-BE15-42B2-9E77-FF4A81B21C00}"/>
            </a:ext>
          </a:extLst>
        </xdr:cNvPr>
        <xdr:cNvSpPr txBox="1"/>
      </xdr:nvSpPr>
      <xdr:spPr>
        <a:xfrm>
          <a:off x="817245" y="11770995"/>
          <a:ext cx="36893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69570" cy="227965"/>
    <xdr:sp macro="" textlink="">
      <xdr:nvSpPr>
        <xdr:cNvPr id="166" name="テキスト ボックス 165">
          <a:extLst>
            <a:ext uri="{FF2B5EF4-FFF2-40B4-BE49-F238E27FC236}">
              <a16:creationId xmlns:a16="http://schemas.microsoft.com/office/drawing/2014/main" id="{89024AD0-5FA8-4CC2-811C-195A79F69736}"/>
            </a:ext>
          </a:extLst>
        </xdr:cNvPr>
        <xdr:cNvSpPr txBox="1"/>
      </xdr:nvSpPr>
      <xdr:spPr>
        <a:xfrm>
          <a:off x="6156325" y="14463395"/>
          <a:ext cx="36957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C95380-A6CD-45C7-A72C-111927ABD825}"/>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62865</xdr:rowOff>
    </xdr:to>
    <xdr:sp macro="" textlink="">
      <xdr:nvSpPr>
        <xdr:cNvPr id="3" name="正方形/長方形 2">
          <a:extLst>
            <a:ext uri="{FF2B5EF4-FFF2-40B4-BE49-F238E27FC236}">
              <a16:creationId xmlns:a16="http://schemas.microsoft.com/office/drawing/2014/main" id="{AD4A3305-67ED-42A2-BD81-7A967E4BDAD2}"/>
            </a:ext>
          </a:extLst>
        </xdr:cNvPr>
        <xdr:cNvSpPr/>
      </xdr:nvSpPr>
      <xdr:spPr>
        <a:xfrm>
          <a:off x="16764000" y="186055"/>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06C117-A51A-4D79-A346-7FC2216C4E16}"/>
            </a:ext>
          </a:extLst>
        </xdr:cNvPr>
        <xdr:cNvSpPr/>
      </xdr:nvSpPr>
      <xdr:spPr>
        <a:xfrm>
          <a:off x="16783050" y="211455"/>
          <a:ext cx="34607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D9AEDD-85C7-45FA-A925-1E5C0EF0F7B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18415</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992A00BD-4E93-4AC2-B14D-59C54274C1BE}"/>
            </a:ext>
          </a:extLst>
        </xdr:cNvPr>
        <xdr:cNvSpPr/>
      </xdr:nvSpPr>
      <xdr:spPr>
        <a:xfrm>
          <a:off x="14312900" y="186055"/>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B6FC4A-73A7-4185-A707-6E9DB9B5C394}"/>
            </a:ext>
          </a:extLst>
        </xdr:cNvPr>
        <xdr:cNvSpPr/>
      </xdr:nvSpPr>
      <xdr:spPr>
        <a:xfrm>
          <a:off x="14338300" y="211455"/>
          <a:ext cx="229616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8D2374-2CA4-4110-ADBD-1874E78F947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1CD314B5-61D6-4F6A-8ED3-89B01F6D5E4E}"/>
            </a:ext>
          </a:extLst>
        </xdr:cNvPr>
        <xdr:cNvSpPr/>
      </xdr:nvSpPr>
      <xdr:spPr>
        <a:xfrm>
          <a:off x="670560" y="869950"/>
          <a:ext cx="8884920" cy="17392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A32330A7-311A-4BF6-9AEC-E404C4A3DDA7}"/>
            </a:ext>
          </a:extLst>
        </xdr:cNvPr>
        <xdr:cNvSpPr/>
      </xdr:nvSpPr>
      <xdr:spPr>
        <a:xfrm>
          <a:off x="797560" y="901065"/>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18</xdr:col>
      <xdr:colOff>127000</xdr:colOff>
      <xdr:row>15</xdr:row>
      <xdr:rowOff>62865</xdr:rowOff>
    </xdr:to>
    <xdr:sp macro="" textlink="">
      <xdr:nvSpPr>
        <xdr:cNvPr id="11" name="正方形/長方形 10">
          <a:extLst>
            <a:ext uri="{FF2B5EF4-FFF2-40B4-BE49-F238E27FC236}">
              <a16:creationId xmlns:a16="http://schemas.microsoft.com/office/drawing/2014/main" id="{A33175B3-C8A2-4201-858F-B6F0948D2331}"/>
            </a:ext>
          </a:extLst>
        </xdr:cNvPr>
        <xdr:cNvSpPr/>
      </xdr:nvSpPr>
      <xdr:spPr>
        <a:xfrm>
          <a:off x="1971040" y="901065"/>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399,576
396,942
643.57
193,271,715
188,663,443
3,859,259
91,465,907
171,458,297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552D8CA4-0DE1-45E4-A4E9-631115BEC0A1}"/>
            </a:ext>
          </a:extLst>
        </xdr:cNvPr>
        <xdr:cNvSpPr/>
      </xdr:nvSpPr>
      <xdr:spPr>
        <a:xfrm>
          <a:off x="3144520" y="901065"/>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2E43FA-343C-4BDB-AD4E-AEF1B3D4EE60}"/>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C336FF-0A06-4BE9-923C-C2DA5E5B0900}"/>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30.1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935A0CA9-140D-4F2B-8172-9389633A4235}"/>
            </a:ext>
          </a:extLst>
        </xdr:cNvPr>
        <xdr:cNvSpPr/>
      </xdr:nvSpPr>
      <xdr:spPr>
        <a:xfrm>
          <a:off x="7439660" y="932815"/>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3D079609-8A13-4AA1-89D7-2A4E9BB406E2}"/>
            </a:ext>
          </a:extLst>
        </xdr:cNvPr>
        <xdr:cNvSpPr/>
      </xdr:nvSpPr>
      <xdr:spPr>
        <a:xfrm>
          <a:off x="4485640" y="1676400"/>
          <a:ext cx="178054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120015</xdr:rowOff>
    </xdr:to>
    <xdr:sp macro="" textlink="">
      <xdr:nvSpPr>
        <xdr:cNvPr id="17" name="正方形/長方形 16">
          <a:extLst>
            <a:ext uri="{FF2B5EF4-FFF2-40B4-BE49-F238E27FC236}">
              <a16:creationId xmlns:a16="http://schemas.microsoft.com/office/drawing/2014/main" id="{32135AD0-029F-4376-B82F-86868861F062}"/>
            </a:ext>
          </a:extLst>
        </xdr:cNvPr>
        <xdr:cNvSpPr/>
      </xdr:nvSpPr>
      <xdr:spPr>
        <a:xfrm>
          <a:off x="6329680" y="1676400"/>
          <a:ext cx="32258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100965</xdr:rowOff>
    </xdr:to>
    <xdr:sp macro="" textlink="">
      <xdr:nvSpPr>
        <xdr:cNvPr id="18" name="角丸四角形 17">
          <a:extLst>
            <a:ext uri="{FF2B5EF4-FFF2-40B4-BE49-F238E27FC236}">
              <a16:creationId xmlns:a16="http://schemas.microsoft.com/office/drawing/2014/main" id="{A4FE4017-7C5B-4080-BA66-EAA80C9FE547}"/>
            </a:ext>
          </a:extLst>
        </xdr:cNvPr>
        <xdr:cNvSpPr/>
      </xdr:nvSpPr>
      <xdr:spPr>
        <a:xfrm>
          <a:off x="9748520" y="869950"/>
          <a:ext cx="134112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3DCCDC2D-DF63-4A2D-A4C2-CFD2ED0E0A06}"/>
            </a:ext>
          </a:extLst>
        </xdr:cNvPr>
        <xdr:cNvSpPr/>
      </xdr:nvSpPr>
      <xdr:spPr>
        <a:xfrm>
          <a:off x="9986010" y="932815"/>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100965</xdr:rowOff>
    </xdr:to>
    <xdr:sp macro="" textlink="">
      <xdr:nvSpPr>
        <xdr:cNvPr id="20" name="正方形/長方形 19">
          <a:extLst>
            <a:ext uri="{FF2B5EF4-FFF2-40B4-BE49-F238E27FC236}">
              <a16:creationId xmlns:a16="http://schemas.microsoft.com/office/drawing/2014/main" id="{2F8AA61E-A2A6-4218-A92F-A1F349266C28}"/>
            </a:ext>
          </a:extLst>
        </xdr:cNvPr>
        <xdr:cNvSpPr/>
      </xdr:nvSpPr>
      <xdr:spPr>
        <a:xfrm>
          <a:off x="9986010" y="1191895"/>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A64B7B-3309-4E65-B05F-47C70C23A653}"/>
            </a:ext>
          </a:extLst>
        </xdr:cNvPr>
        <xdr:cNvSpPr/>
      </xdr:nvSpPr>
      <xdr:spPr>
        <a:xfrm>
          <a:off x="9986010" y="1514475"/>
          <a:ext cx="12776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C13717-3EB4-47D6-85F7-CFE3A46A90EE}"/>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132715</xdr:rowOff>
    </xdr:from>
    <xdr:to>
      <xdr:col>59</xdr:col>
      <xdr:colOff>73025</xdr:colOff>
      <xdr:row>6</xdr:row>
      <xdr:rowOff>62865</xdr:rowOff>
    </xdr:to>
    <xdr:sp macro="" textlink="">
      <xdr:nvSpPr>
        <xdr:cNvPr id="23" name="楕円 22">
          <a:extLst>
            <a:ext uri="{FF2B5EF4-FFF2-40B4-BE49-F238E27FC236}">
              <a16:creationId xmlns:a16="http://schemas.microsoft.com/office/drawing/2014/main" id="{10FB649E-7108-41AA-876A-B6019155AC46}"/>
            </a:ext>
          </a:extLst>
        </xdr:cNvPr>
        <xdr:cNvSpPr/>
      </xdr:nvSpPr>
      <xdr:spPr>
        <a:xfrm>
          <a:off x="9885045" y="970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56515</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E9C713-B3C8-4629-BB63-DBD912B16F20}"/>
            </a:ext>
          </a:extLst>
        </xdr:cNvPr>
        <xdr:cNvSpPr/>
      </xdr:nvSpPr>
      <xdr:spPr>
        <a:xfrm>
          <a:off x="9885045" y="122999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151765</xdr:rowOff>
    </xdr:from>
    <xdr:to>
      <xdr:col>59</xdr:col>
      <xdr:colOff>15875</xdr:colOff>
      <xdr:row>9</xdr:row>
      <xdr:rowOff>120015</xdr:rowOff>
    </xdr:to>
    <xdr:cxnSp macro="">
      <xdr:nvCxnSpPr>
        <xdr:cNvPr id="25" name="直線コネクタ 24">
          <a:extLst>
            <a:ext uri="{FF2B5EF4-FFF2-40B4-BE49-F238E27FC236}">
              <a16:creationId xmlns:a16="http://schemas.microsoft.com/office/drawing/2014/main" id="{440F2255-22BF-4DA2-B435-7A5AB7772F22}"/>
            </a:ext>
          </a:extLst>
        </xdr:cNvPr>
        <xdr:cNvCxnSpPr/>
      </xdr:nvCxnSpPr>
      <xdr:spPr>
        <a:xfrm>
          <a:off x="9906635" y="149288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534444C2-3BC1-473C-8ACF-24945CCD5136}"/>
            </a:ext>
          </a:extLst>
        </xdr:cNvPr>
        <xdr:cNvCxnSpPr/>
      </xdr:nvCxnSpPr>
      <xdr:spPr>
        <a:xfrm>
          <a:off x="9850120" y="149288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4397C3-7844-43BC-83D2-FE9FADF8BB32}"/>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92C570AB-2AB3-4110-AD8B-F1FE929641AE}"/>
            </a:ext>
          </a:extLst>
        </xdr:cNvPr>
        <xdr:cNvCxnSpPr/>
      </xdr:nvCxnSpPr>
      <xdr:spPr>
        <a:xfrm>
          <a:off x="9850120" y="186245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7810"/>
    <xdr:sp macro="" textlink="">
      <xdr:nvSpPr>
        <xdr:cNvPr id="29" name="テキスト ボックス 28">
          <a:extLst>
            <a:ext uri="{FF2B5EF4-FFF2-40B4-BE49-F238E27FC236}">
              <a16:creationId xmlns:a16="http://schemas.microsoft.com/office/drawing/2014/main" id="{947318C7-92A2-46CE-9C2C-6713ABC5F280}"/>
            </a:ext>
          </a:extLst>
        </xdr:cNvPr>
        <xdr:cNvSpPr txBox="1"/>
      </xdr:nvSpPr>
      <xdr:spPr>
        <a:xfrm>
          <a:off x="629920" y="2732405"/>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7810"/>
    <xdr:sp macro="" textlink="">
      <xdr:nvSpPr>
        <xdr:cNvPr id="30" name="テキスト ボックス 29">
          <a:extLst>
            <a:ext uri="{FF2B5EF4-FFF2-40B4-BE49-F238E27FC236}">
              <a16:creationId xmlns:a16="http://schemas.microsoft.com/office/drawing/2014/main" id="{409264DF-2B3B-43D0-A745-2F97E736B369}"/>
            </a:ext>
          </a:extLst>
        </xdr:cNvPr>
        <xdr:cNvSpPr txBox="1"/>
      </xdr:nvSpPr>
      <xdr:spPr>
        <a:xfrm>
          <a:off x="629920" y="3042285"/>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8445"/>
    <xdr:sp macro="" textlink="">
      <xdr:nvSpPr>
        <xdr:cNvPr id="31" name="テキスト ボックス 30">
          <a:extLst>
            <a:ext uri="{FF2B5EF4-FFF2-40B4-BE49-F238E27FC236}">
              <a16:creationId xmlns:a16="http://schemas.microsoft.com/office/drawing/2014/main" id="{559F04D4-2AF0-4EB9-B5BE-C85AACC1ECF1}"/>
            </a:ext>
          </a:extLst>
        </xdr:cNvPr>
        <xdr:cNvSpPr txBox="1"/>
      </xdr:nvSpPr>
      <xdr:spPr>
        <a:xfrm>
          <a:off x="629920" y="33528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3FE92FE-ECA7-4838-8995-05464FAEFDCF}"/>
            </a:ext>
          </a:extLst>
        </xdr:cNvPr>
        <xdr:cNvSpPr txBox="1"/>
      </xdr:nvSpPr>
      <xdr:spPr>
        <a:xfrm>
          <a:off x="629920" y="366649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D8C8FB-AF3A-4B47-8139-4C55BDAB03B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51435</xdr:rowOff>
    </xdr:from>
    <xdr:to>
      <xdr:col>12</xdr:col>
      <xdr:colOff>127000</xdr:colOff>
      <xdr:row>29</xdr:row>
      <xdr:rowOff>135255</xdr:rowOff>
    </xdr:to>
    <xdr:sp macro="" textlink="">
      <xdr:nvSpPr>
        <xdr:cNvPr id="34" name="正方形/長方形 33">
          <a:extLst>
            <a:ext uri="{FF2B5EF4-FFF2-40B4-BE49-F238E27FC236}">
              <a16:creationId xmlns:a16="http://schemas.microsoft.com/office/drawing/2014/main" id="{EC2D7FD8-C3C1-4732-B25D-EAA14001F396}"/>
            </a:ext>
          </a:extLst>
        </xdr:cNvPr>
        <xdr:cNvSpPr/>
      </xdr:nvSpPr>
      <xdr:spPr>
        <a:xfrm>
          <a:off x="79756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84455</xdr:rowOff>
    </xdr:from>
    <xdr:to>
      <xdr:col>12</xdr:col>
      <xdr:colOff>127000</xdr:colOff>
      <xdr:row>30</xdr:row>
      <xdr:rowOff>167640</xdr:rowOff>
    </xdr:to>
    <xdr:sp macro="" textlink="">
      <xdr:nvSpPr>
        <xdr:cNvPr id="35" name="正方形/長方形 34">
          <a:extLst>
            <a:ext uri="{FF2B5EF4-FFF2-40B4-BE49-F238E27FC236}">
              <a16:creationId xmlns:a16="http://schemas.microsoft.com/office/drawing/2014/main" id="{BF0ECFFD-CA18-41FD-BC8A-D13B44DF3D25}"/>
            </a:ext>
          </a:extLst>
        </xdr:cNvPr>
        <xdr:cNvSpPr/>
      </xdr:nvSpPr>
      <xdr:spPr>
        <a:xfrm>
          <a:off x="79756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51435</xdr:rowOff>
    </xdr:from>
    <xdr:to>
      <xdr:col>18</xdr:col>
      <xdr:colOff>0</xdr:colOff>
      <xdr:row>29</xdr:row>
      <xdr:rowOff>135255</xdr:rowOff>
    </xdr:to>
    <xdr:sp macro="" textlink="">
      <xdr:nvSpPr>
        <xdr:cNvPr id="36" name="正方形/長方形 35">
          <a:extLst>
            <a:ext uri="{FF2B5EF4-FFF2-40B4-BE49-F238E27FC236}">
              <a16:creationId xmlns:a16="http://schemas.microsoft.com/office/drawing/2014/main" id="{6A3DA829-DCBC-4DCB-B921-1F5C1E1A67FF}"/>
            </a:ext>
          </a:extLst>
        </xdr:cNvPr>
        <xdr:cNvSpPr/>
      </xdr:nvSpPr>
      <xdr:spPr>
        <a:xfrm>
          <a:off x="167640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84455</xdr:rowOff>
    </xdr:from>
    <xdr:to>
      <xdr:col>18</xdr:col>
      <xdr:colOff>0</xdr:colOff>
      <xdr:row>30</xdr:row>
      <xdr:rowOff>167640</xdr:rowOff>
    </xdr:to>
    <xdr:sp macro="" textlink="">
      <xdr:nvSpPr>
        <xdr:cNvPr id="37" name="正方形/長方形 36">
          <a:extLst>
            <a:ext uri="{FF2B5EF4-FFF2-40B4-BE49-F238E27FC236}">
              <a16:creationId xmlns:a16="http://schemas.microsoft.com/office/drawing/2014/main" id="{9A4F465B-349C-4C9A-939B-EC245DF20FF3}"/>
            </a:ext>
          </a:extLst>
        </xdr:cNvPr>
        <xdr:cNvSpPr/>
      </xdr:nvSpPr>
      <xdr:spPr>
        <a:xfrm>
          <a:off x="167640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51435</xdr:rowOff>
    </xdr:from>
    <xdr:to>
      <xdr:col>24</xdr:col>
      <xdr:colOff>0</xdr:colOff>
      <xdr:row>29</xdr:row>
      <xdr:rowOff>135255</xdr:rowOff>
    </xdr:to>
    <xdr:sp macro="" textlink="">
      <xdr:nvSpPr>
        <xdr:cNvPr id="38" name="正方形/長方形 37">
          <a:extLst>
            <a:ext uri="{FF2B5EF4-FFF2-40B4-BE49-F238E27FC236}">
              <a16:creationId xmlns:a16="http://schemas.microsoft.com/office/drawing/2014/main" id="{D6F44DE1-3570-4AEB-8159-9B17A4BABEF4}"/>
            </a:ext>
          </a:extLst>
        </xdr:cNvPr>
        <xdr:cNvSpPr/>
      </xdr:nvSpPr>
      <xdr:spPr>
        <a:xfrm>
          <a:off x="268224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84455</xdr:rowOff>
    </xdr:from>
    <xdr:to>
      <xdr:col>24</xdr:col>
      <xdr:colOff>0</xdr:colOff>
      <xdr:row>30</xdr:row>
      <xdr:rowOff>167640</xdr:rowOff>
    </xdr:to>
    <xdr:sp macro="" textlink="">
      <xdr:nvSpPr>
        <xdr:cNvPr id="39" name="正方形/長方形 38">
          <a:extLst>
            <a:ext uri="{FF2B5EF4-FFF2-40B4-BE49-F238E27FC236}">
              <a16:creationId xmlns:a16="http://schemas.microsoft.com/office/drawing/2014/main" id="{B6D8798F-7DD5-4110-9939-CC2E22A792A8}"/>
            </a:ext>
          </a:extLst>
        </xdr:cNvPr>
        <xdr:cNvSpPr/>
      </xdr:nvSpPr>
      <xdr:spPr>
        <a:xfrm>
          <a:off x="268224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77470</xdr:rowOff>
    </xdr:to>
    <xdr:sp macro="" textlink="">
      <xdr:nvSpPr>
        <xdr:cNvPr id="40" name="正方形/長方形 39">
          <a:extLst>
            <a:ext uri="{FF2B5EF4-FFF2-40B4-BE49-F238E27FC236}">
              <a16:creationId xmlns:a16="http://schemas.microsoft.com/office/drawing/2014/main" id="{5A988438-46B9-4EBF-B06D-E187A5EB6B9D}"/>
            </a:ext>
          </a:extLst>
        </xdr:cNvPr>
        <xdr:cNvSpPr/>
      </xdr:nvSpPr>
      <xdr:spPr>
        <a:xfrm>
          <a:off x="670560" y="521589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8600"/>
    <xdr:sp macro="" textlink="">
      <xdr:nvSpPr>
        <xdr:cNvPr id="41" name="テキスト ボックス 40">
          <a:extLst>
            <a:ext uri="{FF2B5EF4-FFF2-40B4-BE49-F238E27FC236}">
              <a16:creationId xmlns:a16="http://schemas.microsoft.com/office/drawing/2014/main" id="{E4690717-7752-49FC-B2A8-8E3F3DEB1CD6}"/>
            </a:ext>
          </a:extLst>
        </xdr:cNvPr>
        <xdr:cNvSpPr txBox="1"/>
      </xdr:nvSpPr>
      <xdr:spPr>
        <a:xfrm>
          <a:off x="655320" y="502920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77470</xdr:rowOff>
    </xdr:from>
    <xdr:to>
      <xdr:col>28</xdr:col>
      <xdr:colOff>114300</xdr:colOff>
      <xdr:row>44</xdr:row>
      <xdr:rowOff>77470</xdr:rowOff>
    </xdr:to>
    <xdr:cxnSp macro="">
      <xdr:nvCxnSpPr>
        <xdr:cNvPr id="42" name="直線コネクタ 41">
          <a:extLst>
            <a:ext uri="{FF2B5EF4-FFF2-40B4-BE49-F238E27FC236}">
              <a16:creationId xmlns:a16="http://schemas.microsoft.com/office/drawing/2014/main" id="{031E4A5C-1393-4523-87D6-5EDC75BF4613}"/>
            </a:ext>
          </a:extLst>
        </xdr:cNvPr>
        <xdr:cNvCxnSpPr/>
      </xdr:nvCxnSpPr>
      <xdr:spPr>
        <a:xfrm>
          <a:off x="670560" y="7453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107315</xdr:rowOff>
    </xdr:from>
    <xdr:ext cx="467360" cy="262255"/>
    <xdr:sp macro="" textlink="">
      <xdr:nvSpPr>
        <xdr:cNvPr id="43" name="テキスト ボックス 42">
          <a:extLst>
            <a:ext uri="{FF2B5EF4-FFF2-40B4-BE49-F238E27FC236}">
              <a16:creationId xmlns:a16="http://schemas.microsoft.com/office/drawing/2014/main" id="{832764F8-55BA-4BB7-A966-04AB10B032A6}"/>
            </a:ext>
          </a:extLst>
        </xdr:cNvPr>
        <xdr:cNvSpPr txBox="1"/>
      </xdr:nvSpPr>
      <xdr:spPr>
        <a:xfrm>
          <a:off x="271780" y="731583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135255</xdr:rowOff>
    </xdr:from>
    <xdr:to>
      <xdr:col>28</xdr:col>
      <xdr:colOff>114300</xdr:colOff>
      <xdr:row>41</xdr:row>
      <xdr:rowOff>135255</xdr:rowOff>
    </xdr:to>
    <xdr:cxnSp macro="">
      <xdr:nvCxnSpPr>
        <xdr:cNvPr id="44" name="直線コネクタ 43">
          <a:extLst>
            <a:ext uri="{FF2B5EF4-FFF2-40B4-BE49-F238E27FC236}">
              <a16:creationId xmlns:a16="http://schemas.microsoft.com/office/drawing/2014/main" id="{31C5C360-CA5D-4BAC-898D-35367A20B945}"/>
            </a:ext>
          </a:extLst>
        </xdr:cNvPr>
        <xdr:cNvCxnSpPr/>
      </xdr:nvCxnSpPr>
      <xdr:spPr>
        <a:xfrm>
          <a:off x="670560" y="70084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165100</xdr:rowOff>
    </xdr:from>
    <xdr:ext cx="467360" cy="261620"/>
    <xdr:sp macro="" textlink="">
      <xdr:nvSpPr>
        <xdr:cNvPr id="45" name="テキスト ボックス 44">
          <a:extLst>
            <a:ext uri="{FF2B5EF4-FFF2-40B4-BE49-F238E27FC236}">
              <a16:creationId xmlns:a16="http://schemas.microsoft.com/office/drawing/2014/main" id="{683A7350-C07B-4E70-88FB-C44F8B62CBC8}"/>
            </a:ext>
          </a:extLst>
        </xdr:cNvPr>
        <xdr:cNvSpPr txBox="1"/>
      </xdr:nvSpPr>
      <xdr:spPr>
        <a:xfrm>
          <a:off x="271780" y="687070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25502C8-3076-4E4C-B929-B56CC7C093D8}"/>
            </a:ext>
          </a:extLst>
        </xdr:cNvPr>
        <xdr:cNvCxnSpPr/>
      </xdr:nvCxnSpPr>
      <xdr:spPr>
        <a:xfrm>
          <a:off x="670560" y="65570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38</xdr:row>
      <xdr:rowOff>49530</xdr:rowOff>
    </xdr:from>
    <xdr:ext cx="403225" cy="262255"/>
    <xdr:sp macro="" textlink="">
      <xdr:nvSpPr>
        <xdr:cNvPr id="47" name="テキスト ボックス 46">
          <a:extLst>
            <a:ext uri="{FF2B5EF4-FFF2-40B4-BE49-F238E27FC236}">
              <a16:creationId xmlns:a16="http://schemas.microsoft.com/office/drawing/2014/main" id="{12E207B0-609D-40CF-96F5-FFA257E6A6F5}"/>
            </a:ext>
          </a:extLst>
        </xdr:cNvPr>
        <xdr:cNvSpPr txBox="1"/>
      </xdr:nvSpPr>
      <xdr:spPr>
        <a:xfrm>
          <a:off x="335280" y="641985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77470</xdr:rowOff>
    </xdr:from>
    <xdr:to>
      <xdr:col>28</xdr:col>
      <xdr:colOff>114300</xdr:colOff>
      <xdr:row>36</xdr:row>
      <xdr:rowOff>77470</xdr:rowOff>
    </xdr:to>
    <xdr:cxnSp macro="">
      <xdr:nvCxnSpPr>
        <xdr:cNvPr id="48" name="直線コネクタ 47">
          <a:extLst>
            <a:ext uri="{FF2B5EF4-FFF2-40B4-BE49-F238E27FC236}">
              <a16:creationId xmlns:a16="http://schemas.microsoft.com/office/drawing/2014/main" id="{BF96B02A-7176-4D3B-9D34-CE5C68CFEC86}"/>
            </a:ext>
          </a:extLst>
        </xdr:cNvPr>
        <xdr:cNvCxnSpPr/>
      </xdr:nvCxnSpPr>
      <xdr:spPr>
        <a:xfrm>
          <a:off x="670560" y="61125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35</xdr:row>
      <xdr:rowOff>107315</xdr:rowOff>
    </xdr:from>
    <xdr:ext cx="403225" cy="262255"/>
    <xdr:sp macro="" textlink="">
      <xdr:nvSpPr>
        <xdr:cNvPr id="49" name="テキスト ボックス 48">
          <a:extLst>
            <a:ext uri="{FF2B5EF4-FFF2-40B4-BE49-F238E27FC236}">
              <a16:creationId xmlns:a16="http://schemas.microsoft.com/office/drawing/2014/main" id="{8AD78FF0-6451-4AC0-B963-F6344F3EBD9C}"/>
            </a:ext>
          </a:extLst>
        </xdr:cNvPr>
        <xdr:cNvSpPr txBox="1"/>
      </xdr:nvSpPr>
      <xdr:spPr>
        <a:xfrm>
          <a:off x="335280" y="597471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135255</xdr:rowOff>
    </xdr:from>
    <xdr:to>
      <xdr:col>28</xdr:col>
      <xdr:colOff>114300</xdr:colOff>
      <xdr:row>33</xdr:row>
      <xdr:rowOff>135255</xdr:rowOff>
    </xdr:to>
    <xdr:cxnSp macro="">
      <xdr:nvCxnSpPr>
        <xdr:cNvPr id="50" name="直線コネクタ 49">
          <a:extLst>
            <a:ext uri="{FF2B5EF4-FFF2-40B4-BE49-F238E27FC236}">
              <a16:creationId xmlns:a16="http://schemas.microsoft.com/office/drawing/2014/main" id="{76EE6444-3CC8-4ABC-A551-CE9BF4C31618}"/>
            </a:ext>
          </a:extLst>
        </xdr:cNvPr>
        <xdr:cNvCxnSpPr/>
      </xdr:nvCxnSpPr>
      <xdr:spPr>
        <a:xfrm>
          <a:off x="670560" y="5667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32</xdr:row>
      <xdr:rowOff>165100</xdr:rowOff>
    </xdr:from>
    <xdr:ext cx="403225" cy="261620"/>
    <xdr:sp macro="" textlink="">
      <xdr:nvSpPr>
        <xdr:cNvPr id="51" name="テキスト ボックス 50">
          <a:extLst>
            <a:ext uri="{FF2B5EF4-FFF2-40B4-BE49-F238E27FC236}">
              <a16:creationId xmlns:a16="http://schemas.microsoft.com/office/drawing/2014/main" id="{B768C03A-AA9B-4B0E-AB9D-E8ACB2791D59}"/>
            </a:ext>
          </a:extLst>
        </xdr:cNvPr>
        <xdr:cNvSpPr txBox="1"/>
      </xdr:nvSpPr>
      <xdr:spPr>
        <a:xfrm>
          <a:off x="335280" y="552958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61856DA-5380-47D8-96C4-E70E81EF4310}"/>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30</xdr:row>
      <xdr:rowOff>49530</xdr:rowOff>
    </xdr:from>
    <xdr:ext cx="403225" cy="262255"/>
    <xdr:sp macro="" textlink="">
      <xdr:nvSpPr>
        <xdr:cNvPr id="53" name="テキスト ボックス 52">
          <a:extLst>
            <a:ext uri="{FF2B5EF4-FFF2-40B4-BE49-F238E27FC236}">
              <a16:creationId xmlns:a16="http://schemas.microsoft.com/office/drawing/2014/main" id="{3123CC2D-6FE4-4EAF-BEFE-23323A096F2D}"/>
            </a:ext>
          </a:extLst>
        </xdr:cNvPr>
        <xdr:cNvSpPr txBox="1"/>
      </xdr:nvSpPr>
      <xdr:spPr>
        <a:xfrm>
          <a:off x="335280" y="50787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77470</xdr:rowOff>
    </xdr:to>
    <xdr:sp macro="" textlink="">
      <xdr:nvSpPr>
        <xdr:cNvPr id="54" name="【道路】&#10;有形固定資産減価償却率グラフ枠">
          <a:extLst>
            <a:ext uri="{FF2B5EF4-FFF2-40B4-BE49-F238E27FC236}">
              <a16:creationId xmlns:a16="http://schemas.microsoft.com/office/drawing/2014/main" id="{E4250B04-7805-48CA-83DC-0F584DDC71D4}"/>
            </a:ext>
          </a:extLst>
        </xdr:cNvPr>
        <xdr:cNvSpPr/>
      </xdr:nvSpPr>
      <xdr:spPr>
        <a:xfrm>
          <a:off x="670560" y="521589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95885</xdr:rowOff>
    </xdr:from>
    <xdr:to>
      <xdr:col>24</xdr:col>
      <xdr:colOff>62865</xdr:colOff>
      <xdr:row>41</xdr:row>
      <xdr:rowOff>74930</xdr:rowOff>
    </xdr:to>
    <xdr:cxnSp macro="">
      <xdr:nvCxnSpPr>
        <xdr:cNvPr id="55" name="直線コネクタ 54">
          <a:extLst>
            <a:ext uri="{FF2B5EF4-FFF2-40B4-BE49-F238E27FC236}">
              <a16:creationId xmlns:a16="http://schemas.microsoft.com/office/drawing/2014/main" id="{54884DC1-D298-4562-BA29-EA002B3EE0D6}"/>
            </a:ext>
          </a:extLst>
        </xdr:cNvPr>
        <xdr:cNvCxnSpPr/>
      </xdr:nvCxnSpPr>
      <xdr:spPr>
        <a:xfrm flipV="1">
          <a:off x="4086225" y="562800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78740</xdr:rowOff>
    </xdr:from>
    <xdr:ext cx="405130" cy="262890"/>
    <xdr:sp macro="" textlink="">
      <xdr:nvSpPr>
        <xdr:cNvPr id="56" name="【道路】&#10;有形固定資産減価償却率最小値テキスト">
          <a:extLst>
            <a:ext uri="{FF2B5EF4-FFF2-40B4-BE49-F238E27FC236}">
              <a16:creationId xmlns:a16="http://schemas.microsoft.com/office/drawing/2014/main" id="{D607E0BD-0949-4FE6-9A36-21BE015FB873}"/>
            </a:ext>
          </a:extLst>
        </xdr:cNvPr>
        <xdr:cNvSpPr txBox="1"/>
      </xdr:nvSpPr>
      <xdr:spPr>
        <a:xfrm>
          <a:off x="4124960" y="695198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74930</xdr:rowOff>
    </xdr:from>
    <xdr:to>
      <xdr:col>24</xdr:col>
      <xdr:colOff>152400</xdr:colOff>
      <xdr:row>41</xdr:row>
      <xdr:rowOff>74930</xdr:rowOff>
    </xdr:to>
    <xdr:cxnSp macro="">
      <xdr:nvCxnSpPr>
        <xdr:cNvPr id="57" name="直線コネクタ 56">
          <a:extLst>
            <a:ext uri="{FF2B5EF4-FFF2-40B4-BE49-F238E27FC236}">
              <a16:creationId xmlns:a16="http://schemas.microsoft.com/office/drawing/2014/main" id="{B2A93040-8688-4C9A-B36A-CC785BFE2042}"/>
            </a:ext>
          </a:extLst>
        </xdr:cNvPr>
        <xdr:cNvCxnSpPr/>
      </xdr:nvCxnSpPr>
      <xdr:spPr>
        <a:xfrm>
          <a:off x="4020820" y="69481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41910</xdr:rowOff>
    </xdr:from>
    <xdr:ext cx="405130" cy="262890"/>
    <xdr:sp macro="" textlink="">
      <xdr:nvSpPr>
        <xdr:cNvPr id="58" name="【道路】&#10;有形固定資産減価償却率最大値テキスト">
          <a:extLst>
            <a:ext uri="{FF2B5EF4-FFF2-40B4-BE49-F238E27FC236}">
              <a16:creationId xmlns:a16="http://schemas.microsoft.com/office/drawing/2014/main" id="{CC4F2A4C-0E11-4FBA-9819-35CA6E3D49CB}"/>
            </a:ext>
          </a:extLst>
        </xdr:cNvPr>
        <xdr:cNvSpPr txBox="1"/>
      </xdr:nvSpPr>
      <xdr:spPr>
        <a:xfrm>
          <a:off x="4124960" y="540639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95885</xdr:rowOff>
    </xdr:from>
    <xdr:to>
      <xdr:col>24</xdr:col>
      <xdr:colOff>152400</xdr:colOff>
      <xdr:row>33</xdr:row>
      <xdr:rowOff>95885</xdr:rowOff>
    </xdr:to>
    <xdr:cxnSp macro="">
      <xdr:nvCxnSpPr>
        <xdr:cNvPr id="59" name="直線コネクタ 58">
          <a:extLst>
            <a:ext uri="{FF2B5EF4-FFF2-40B4-BE49-F238E27FC236}">
              <a16:creationId xmlns:a16="http://schemas.microsoft.com/office/drawing/2014/main" id="{24565431-4701-415A-9E5C-A2E6FC003F3E}"/>
            </a:ext>
          </a:extLst>
        </xdr:cNvPr>
        <xdr:cNvCxnSpPr/>
      </xdr:nvCxnSpPr>
      <xdr:spPr>
        <a:xfrm>
          <a:off x="4020820" y="56280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3810</xdr:rowOff>
    </xdr:from>
    <xdr:ext cx="405130" cy="262890"/>
    <xdr:sp macro="" textlink="">
      <xdr:nvSpPr>
        <xdr:cNvPr id="60" name="【道路】&#10;有形固定資産減価償却率平均値テキスト">
          <a:extLst>
            <a:ext uri="{FF2B5EF4-FFF2-40B4-BE49-F238E27FC236}">
              <a16:creationId xmlns:a16="http://schemas.microsoft.com/office/drawing/2014/main" id="{4FC09623-8BC1-488C-8695-F4DB8FC5BF03}"/>
            </a:ext>
          </a:extLst>
        </xdr:cNvPr>
        <xdr:cNvSpPr txBox="1"/>
      </xdr:nvSpPr>
      <xdr:spPr>
        <a:xfrm>
          <a:off x="4124960" y="6206490"/>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25400</xdr:rowOff>
    </xdr:from>
    <xdr:to>
      <xdr:col>24</xdr:col>
      <xdr:colOff>114300</xdr:colOff>
      <xdr:row>37</xdr:row>
      <xdr:rowOff>128905</xdr:rowOff>
    </xdr:to>
    <xdr:sp macro="" textlink="">
      <xdr:nvSpPr>
        <xdr:cNvPr id="61" name="フローチャート: 判断 60">
          <a:extLst>
            <a:ext uri="{FF2B5EF4-FFF2-40B4-BE49-F238E27FC236}">
              <a16:creationId xmlns:a16="http://schemas.microsoft.com/office/drawing/2014/main" id="{DF84437B-932A-466D-92B6-D6791610119C}"/>
            </a:ext>
          </a:extLst>
        </xdr:cNvPr>
        <xdr:cNvSpPr/>
      </xdr:nvSpPr>
      <xdr:spPr>
        <a:xfrm>
          <a:off x="4036060" y="62280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167640</xdr:rowOff>
    </xdr:from>
    <xdr:to>
      <xdr:col>20</xdr:col>
      <xdr:colOff>38100</xdr:colOff>
      <xdr:row>37</xdr:row>
      <xdr:rowOff>96520</xdr:rowOff>
    </xdr:to>
    <xdr:sp macro="" textlink="">
      <xdr:nvSpPr>
        <xdr:cNvPr id="62" name="フローチャート: 判断 61">
          <a:extLst>
            <a:ext uri="{FF2B5EF4-FFF2-40B4-BE49-F238E27FC236}">
              <a16:creationId xmlns:a16="http://schemas.microsoft.com/office/drawing/2014/main" id="{2F90E8AC-BA90-42A1-B7EE-6002F106F65B}"/>
            </a:ext>
          </a:extLst>
        </xdr:cNvPr>
        <xdr:cNvSpPr/>
      </xdr:nvSpPr>
      <xdr:spPr>
        <a:xfrm>
          <a:off x="3312160" y="620268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134620</xdr:rowOff>
    </xdr:from>
    <xdr:to>
      <xdr:col>15</xdr:col>
      <xdr:colOff>101600</xdr:colOff>
      <xdr:row>37</xdr:row>
      <xdr:rowOff>63500</xdr:rowOff>
    </xdr:to>
    <xdr:sp macro="" textlink="">
      <xdr:nvSpPr>
        <xdr:cNvPr id="63" name="フローチャート: 判断 62">
          <a:extLst>
            <a:ext uri="{FF2B5EF4-FFF2-40B4-BE49-F238E27FC236}">
              <a16:creationId xmlns:a16="http://schemas.microsoft.com/office/drawing/2014/main" id="{F6818AD1-B46F-4694-89E5-98F637D99946}"/>
            </a:ext>
          </a:extLst>
        </xdr:cNvPr>
        <xdr:cNvSpPr/>
      </xdr:nvSpPr>
      <xdr:spPr>
        <a:xfrm>
          <a:off x="2514600" y="61696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29210</xdr:rowOff>
    </xdr:to>
    <xdr:sp macro="" textlink="">
      <xdr:nvSpPr>
        <xdr:cNvPr id="64" name="フローチャート: 判断 63">
          <a:extLst>
            <a:ext uri="{FF2B5EF4-FFF2-40B4-BE49-F238E27FC236}">
              <a16:creationId xmlns:a16="http://schemas.microsoft.com/office/drawing/2014/main" id="{26983CE8-53D2-452E-AB3A-835C8F299B4A}"/>
            </a:ext>
          </a:extLst>
        </xdr:cNvPr>
        <xdr:cNvSpPr/>
      </xdr:nvSpPr>
      <xdr:spPr>
        <a:xfrm>
          <a:off x="1739900" y="61347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60325</xdr:rowOff>
    </xdr:from>
    <xdr:to>
      <xdr:col>6</xdr:col>
      <xdr:colOff>38100</xdr:colOff>
      <xdr:row>36</xdr:row>
      <xdr:rowOff>163830</xdr:rowOff>
    </xdr:to>
    <xdr:sp macro="" textlink="">
      <xdr:nvSpPr>
        <xdr:cNvPr id="65" name="フローチャート: 判断 64">
          <a:extLst>
            <a:ext uri="{FF2B5EF4-FFF2-40B4-BE49-F238E27FC236}">
              <a16:creationId xmlns:a16="http://schemas.microsoft.com/office/drawing/2014/main" id="{1C4B5D37-D6EE-4243-B752-BF4A966B6544}"/>
            </a:ext>
          </a:extLst>
        </xdr:cNvPr>
        <xdr:cNvSpPr/>
      </xdr:nvSpPr>
      <xdr:spPr>
        <a:xfrm>
          <a:off x="965200" y="60953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74930</xdr:rowOff>
    </xdr:from>
    <xdr:ext cx="762000" cy="262890"/>
    <xdr:sp macro="" textlink="">
      <xdr:nvSpPr>
        <xdr:cNvPr id="66" name="テキスト ボックス 65">
          <a:extLst>
            <a:ext uri="{FF2B5EF4-FFF2-40B4-BE49-F238E27FC236}">
              <a16:creationId xmlns:a16="http://schemas.microsoft.com/office/drawing/2014/main" id="{14CA8F72-F5E0-42CC-B088-3415A6CD00B8}"/>
            </a:ext>
          </a:extLst>
        </xdr:cNvPr>
        <xdr:cNvSpPr txBox="1"/>
      </xdr:nvSpPr>
      <xdr:spPr>
        <a:xfrm>
          <a:off x="391922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44</xdr:row>
      <xdr:rowOff>74930</xdr:rowOff>
    </xdr:from>
    <xdr:ext cx="762000" cy="262890"/>
    <xdr:sp macro="" textlink="">
      <xdr:nvSpPr>
        <xdr:cNvPr id="67" name="テキスト ボックス 66">
          <a:extLst>
            <a:ext uri="{FF2B5EF4-FFF2-40B4-BE49-F238E27FC236}">
              <a16:creationId xmlns:a16="http://schemas.microsoft.com/office/drawing/2014/main" id="{88A103BE-0750-42C9-B9B1-9DBEF901B176}"/>
            </a:ext>
          </a:extLst>
        </xdr:cNvPr>
        <xdr:cNvSpPr txBox="1"/>
      </xdr:nvSpPr>
      <xdr:spPr>
        <a:xfrm>
          <a:off x="31851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74930</xdr:rowOff>
    </xdr:from>
    <xdr:ext cx="762000" cy="262890"/>
    <xdr:sp macro="" textlink="">
      <xdr:nvSpPr>
        <xdr:cNvPr id="68" name="テキスト ボックス 67">
          <a:extLst>
            <a:ext uri="{FF2B5EF4-FFF2-40B4-BE49-F238E27FC236}">
              <a16:creationId xmlns:a16="http://schemas.microsoft.com/office/drawing/2014/main" id="{C7880339-177E-4C7A-84CE-CFDCC26802E6}"/>
            </a:ext>
          </a:extLst>
        </xdr:cNvPr>
        <xdr:cNvSpPr txBox="1"/>
      </xdr:nvSpPr>
      <xdr:spPr>
        <a:xfrm>
          <a:off x="23977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74930</xdr:rowOff>
    </xdr:from>
    <xdr:ext cx="762000" cy="262890"/>
    <xdr:sp macro="" textlink="">
      <xdr:nvSpPr>
        <xdr:cNvPr id="69" name="テキスト ボックス 68">
          <a:extLst>
            <a:ext uri="{FF2B5EF4-FFF2-40B4-BE49-F238E27FC236}">
              <a16:creationId xmlns:a16="http://schemas.microsoft.com/office/drawing/2014/main" id="{572E8570-D193-4E2E-B4DC-EEE247AFDF2E}"/>
            </a:ext>
          </a:extLst>
        </xdr:cNvPr>
        <xdr:cNvSpPr txBox="1"/>
      </xdr:nvSpPr>
      <xdr:spPr>
        <a:xfrm>
          <a:off x="16230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44</xdr:row>
      <xdr:rowOff>74930</xdr:rowOff>
    </xdr:from>
    <xdr:ext cx="762000" cy="262890"/>
    <xdr:sp macro="" textlink="">
      <xdr:nvSpPr>
        <xdr:cNvPr id="70" name="テキスト ボックス 69">
          <a:extLst>
            <a:ext uri="{FF2B5EF4-FFF2-40B4-BE49-F238E27FC236}">
              <a16:creationId xmlns:a16="http://schemas.microsoft.com/office/drawing/2014/main" id="{17A14910-DDB0-470C-82CF-CE66328D19B1}"/>
            </a:ext>
          </a:extLst>
        </xdr:cNvPr>
        <xdr:cNvSpPr txBox="1"/>
      </xdr:nvSpPr>
      <xdr:spPr>
        <a:xfrm>
          <a:off x="8382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5080</xdr:rowOff>
    </xdr:from>
    <xdr:to>
      <xdr:col>24</xdr:col>
      <xdr:colOff>114300</xdr:colOff>
      <xdr:row>37</xdr:row>
      <xdr:rowOff>108585</xdr:rowOff>
    </xdr:to>
    <xdr:sp macro="" textlink="">
      <xdr:nvSpPr>
        <xdr:cNvPr id="71" name="楕円 70">
          <a:extLst>
            <a:ext uri="{FF2B5EF4-FFF2-40B4-BE49-F238E27FC236}">
              <a16:creationId xmlns:a16="http://schemas.microsoft.com/office/drawing/2014/main" id="{59280540-1F2F-4EE2-86FE-C9179673D0C8}"/>
            </a:ext>
          </a:extLst>
        </xdr:cNvPr>
        <xdr:cNvSpPr/>
      </xdr:nvSpPr>
      <xdr:spPr>
        <a:xfrm>
          <a:off x="4036060" y="62077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28575</xdr:rowOff>
    </xdr:from>
    <xdr:ext cx="405130" cy="261620"/>
    <xdr:sp macro="" textlink="">
      <xdr:nvSpPr>
        <xdr:cNvPr id="72" name="【道路】&#10;有形固定資産減価償却率該当値テキスト">
          <a:extLst>
            <a:ext uri="{FF2B5EF4-FFF2-40B4-BE49-F238E27FC236}">
              <a16:creationId xmlns:a16="http://schemas.microsoft.com/office/drawing/2014/main" id="{B172716E-E8E9-4C40-A607-29AA4282C948}"/>
            </a:ext>
          </a:extLst>
        </xdr:cNvPr>
        <xdr:cNvSpPr txBox="1"/>
      </xdr:nvSpPr>
      <xdr:spPr>
        <a:xfrm>
          <a:off x="4124960" y="606361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146685</xdr:rowOff>
    </xdr:from>
    <xdr:to>
      <xdr:col>20</xdr:col>
      <xdr:colOff>38100</xdr:colOff>
      <xdr:row>37</xdr:row>
      <xdr:rowOff>75565</xdr:rowOff>
    </xdr:to>
    <xdr:sp macro="" textlink="">
      <xdr:nvSpPr>
        <xdr:cNvPr id="73" name="楕円 72">
          <a:extLst>
            <a:ext uri="{FF2B5EF4-FFF2-40B4-BE49-F238E27FC236}">
              <a16:creationId xmlns:a16="http://schemas.microsoft.com/office/drawing/2014/main" id="{FB0C1906-E33E-4525-B108-7DB389AD6E75}"/>
            </a:ext>
          </a:extLst>
        </xdr:cNvPr>
        <xdr:cNvSpPr/>
      </xdr:nvSpPr>
      <xdr:spPr>
        <a:xfrm>
          <a:off x="3312160" y="618172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37</xdr:row>
      <xdr:rowOff>23495</xdr:rowOff>
    </xdr:from>
    <xdr:to>
      <xdr:col>24</xdr:col>
      <xdr:colOff>63500</xdr:colOff>
      <xdr:row>37</xdr:row>
      <xdr:rowOff>56515</xdr:rowOff>
    </xdr:to>
    <xdr:cxnSp macro="">
      <xdr:nvCxnSpPr>
        <xdr:cNvPr id="74" name="直線コネクタ 73">
          <a:extLst>
            <a:ext uri="{FF2B5EF4-FFF2-40B4-BE49-F238E27FC236}">
              <a16:creationId xmlns:a16="http://schemas.microsoft.com/office/drawing/2014/main" id="{79BCB79B-ED7E-4C65-B79C-4B608231EDE5}"/>
            </a:ext>
          </a:extLst>
        </xdr:cNvPr>
        <xdr:cNvCxnSpPr/>
      </xdr:nvCxnSpPr>
      <xdr:spPr>
        <a:xfrm>
          <a:off x="3352800" y="6226175"/>
          <a:ext cx="7340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123190</xdr:rowOff>
    </xdr:from>
    <xdr:to>
      <xdr:col>15</xdr:col>
      <xdr:colOff>101600</xdr:colOff>
      <xdr:row>37</xdr:row>
      <xdr:rowOff>52070</xdr:rowOff>
    </xdr:to>
    <xdr:sp macro="" textlink="">
      <xdr:nvSpPr>
        <xdr:cNvPr id="75" name="楕円 74">
          <a:extLst>
            <a:ext uri="{FF2B5EF4-FFF2-40B4-BE49-F238E27FC236}">
              <a16:creationId xmlns:a16="http://schemas.microsoft.com/office/drawing/2014/main" id="{7F5663D7-947B-4FFD-841E-1292CAC0DFDE}"/>
            </a:ext>
          </a:extLst>
        </xdr:cNvPr>
        <xdr:cNvSpPr/>
      </xdr:nvSpPr>
      <xdr:spPr>
        <a:xfrm>
          <a:off x="2514600" y="61582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xdr:rowOff>
    </xdr:from>
    <xdr:to>
      <xdr:col>19</xdr:col>
      <xdr:colOff>167640</xdr:colOff>
      <xdr:row>37</xdr:row>
      <xdr:rowOff>23495</xdr:rowOff>
    </xdr:to>
    <xdr:cxnSp macro="">
      <xdr:nvCxnSpPr>
        <xdr:cNvPr id="76" name="直線コネクタ 75">
          <a:extLst>
            <a:ext uri="{FF2B5EF4-FFF2-40B4-BE49-F238E27FC236}">
              <a16:creationId xmlns:a16="http://schemas.microsoft.com/office/drawing/2014/main" id="{6B954B93-F154-42D5-8941-005BFA508087}"/>
            </a:ext>
          </a:extLst>
        </xdr:cNvPr>
        <xdr:cNvCxnSpPr/>
      </xdr:nvCxnSpPr>
      <xdr:spPr>
        <a:xfrm>
          <a:off x="2565400" y="6203315"/>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92710</xdr:rowOff>
    </xdr:from>
    <xdr:to>
      <xdr:col>10</xdr:col>
      <xdr:colOff>165100</xdr:colOff>
      <xdr:row>37</xdr:row>
      <xdr:rowOff>21590</xdr:rowOff>
    </xdr:to>
    <xdr:sp macro="" textlink="">
      <xdr:nvSpPr>
        <xdr:cNvPr id="77" name="楕円 76">
          <a:extLst>
            <a:ext uri="{FF2B5EF4-FFF2-40B4-BE49-F238E27FC236}">
              <a16:creationId xmlns:a16="http://schemas.microsoft.com/office/drawing/2014/main" id="{BC5033B7-3312-4934-A087-2FE9EA586B8F}"/>
            </a:ext>
          </a:extLst>
        </xdr:cNvPr>
        <xdr:cNvSpPr/>
      </xdr:nvSpPr>
      <xdr:spPr>
        <a:xfrm>
          <a:off x="1739900" y="61277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635</xdr:rowOff>
    </xdr:to>
    <xdr:cxnSp macro="">
      <xdr:nvCxnSpPr>
        <xdr:cNvPr id="78" name="直線コネクタ 77">
          <a:extLst>
            <a:ext uri="{FF2B5EF4-FFF2-40B4-BE49-F238E27FC236}">
              <a16:creationId xmlns:a16="http://schemas.microsoft.com/office/drawing/2014/main" id="{ABD58DA4-571E-4845-9948-78D9C5E69B03}"/>
            </a:ext>
          </a:extLst>
        </xdr:cNvPr>
        <xdr:cNvCxnSpPr/>
      </xdr:nvCxnSpPr>
      <xdr:spPr>
        <a:xfrm>
          <a:off x="1790700" y="6179820"/>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62865</xdr:rowOff>
    </xdr:from>
    <xdr:to>
      <xdr:col>6</xdr:col>
      <xdr:colOff>38100</xdr:colOff>
      <xdr:row>36</xdr:row>
      <xdr:rowOff>166370</xdr:rowOff>
    </xdr:to>
    <xdr:sp macro="" textlink="">
      <xdr:nvSpPr>
        <xdr:cNvPr id="79" name="楕円 78">
          <a:extLst>
            <a:ext uri="{FF2B5EF4-FFF2-40B4-BE49-F238E27FC236}">
              <a16:creationId xmlns:a16="http://schemas.microsoft.com/office/drawing/2014/main" id="{6DF050D6-B521-402B-BBD7-CC7C145FDA72}"/>
            </a:ext>
          </a:extLst>
        </xdr:cNvPr>
        <xdr:cNvSpPr/>
      </xdr:nvSpPr>
      <xdr:spPr>
        <a:xfrm>
          <a:off x="965200" y="6097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36</xdr:row>
      <xdr:rowOff>114935</xdr:rowOff>
    </xdr:from>
    <xdr:to>
      <xdr:col>10</xdr:col>
      <xdr:colOff>114300</xdr:colOff>
      <xdr:row>36</xdr:row>
      <xdr:rowOff>144780</xdr:rowOff>
    </xdr:to>
    <xdr:cxnSp macro="">
      <xdr:nvCxnSpPr>
        <xdr:cNvPr id="80" name="直線コネクタ 79">
          <a:extLst>
            <a:ext uri="{FF2B5EF4-FFF2-40B4-BE49-F238E27FC236}">
              <a16:creationId xmlns:a16="http://schemas.microsoft.com/office/drawing/2014/main" id="{F3FD37F2-0609-4B12-B7D3-C8C09CC86780}"/>
            </a:ext>
          </a:extLst>
        </xdr:cNvPr>
        <xdr:cNvCxnSpPr/>
      </xdr:nvCxnSpPr>
      <xdr:spPr>
        <a:xfrm>
          <a:off x="1005840" y="6149975"/>
          <a:ext cx="7848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87630</xdr:rowOff>
    </xdr:from>
    <xdr:ext cx="405130" cy="262255"/>
    <xdr:sp macro="" textlink="">
      <xdr:nvSpPr>
        <xdr:cNvPr id="81" name="n_1aveValue【道路】&#10;有形固定資産減価償却率">
          <a:extLst>
            <a:ext uri="{FF2B5EF4-FFF2-40B4-BE49-F238E27FC236}">
              <a16:creationId xmlns:a16="http://schemas.microsoft.com/office/drawing/2014/main" id="{C795ABF8-AC2B-437F-A279-382FE4EADF4D}"/>
            </a:ext>
          </a:extLst>
        </xdr:cNvPr>
        <xdr:cNvSpPr txBox="1"/>
      </xdr:nvSpPr>
      <xdr:spPr>
        <a:xfrm>
          <a:off x="3170555" y="629031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54610</xdr:rowOff>
    </xdr:from>
    <xdr:ext cx="403860" cy="262255"/>
    <xdr:sp macro="" textlink="">
      <xdr:nvSpPr>
        <xdr:cNvPr id="82" name="n_2aveValue【道路】&#10;有形固定資産減価償却率">
          <a:extLst>
            <a:ext uri="{FF2B5EF4-FFF2-40B4-BE49-F238E27FC236}">
              <a16:creationId xmlns:a16="http://schemas.microsoft.com/office/drawing/2014/main" id="{B9A81C1A-59A5-49A1-947A-F175D6AE062A}"/>
            </a:ext>
          </a:extLst>
        </xdr:cNvPr>
        <xdr:cNvSpPr txBox="1"/>
      </xdr:nvSpPr>
      <xdr:spPr>
        <a:xfrm>
          <a:off x="2385695" y="625729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19685</xdr:rowOff>
    </xdr:from>
    <xdr:ext cx="405130" cy="262890"/>
    <xdr:sp macro="" textlink="">
      <xdr:nvSpPr>
        <xdr:cNvPr id="83" name="n_3aveValue【道路】&#10;有形固定資産減価償却率">
          <a:extLst>
            <a:ext uri="{FF2B5EF4-FFF2-40B4-BE49-F238E27FC236}">
              <a16:creationId xmlns:a16="http://schemas.microsoft.com/office/drawing/2014/main" id="{18400A19-EF95-4195-A73B-8CB371F5325A}"/>
            </a:ext>
          </a:extLst>
        </xdr:cNvPr>
        <xdr:cNvSpPr txBox="1"/>
      </xdr:nvSpPr>
      <xdr:spPr>
        <a:xfrm>
          <a:off x="1610995" y="622236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6350</xdr:rowOff>
    </xdr:from>
    <xdr:ext cx="403860" cy="262890"/>
    <xdr:sp macro="" textlink="">
      <xdr:nvSpPr>
        <xdr:cNvPr id="84" name="n_4aveValue【道路】&#10;有形固定資産減価償却率">
          <a:extLst>
            <a:ext uri="{FF2B5EF4-FFF2-40B4-BE49-F238E27FC236}">
              <a16:creationId xmlns:a16="http://schemas.microsoft.com/office/drawing/2014/main" id="{0F8C243D-1767-404E-B403-82EAC50419D7}"/>
            </a:ext>
          </a:extLst>
        </xdr:cNvPr>
        <xdr:cNvSpPr txBox="1"/>
      </xdr:nvSpPr>
      <xdr:spPr>
        <a:xfrm>
          <a:off x="836295" y="587375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92075</xdr:rowOff>
    </xdr:from>
    <xdr:ext cx="405130" cy="261620"/>
    <xdr:sp macro="" textlink="">
      <xdr:nvSpPr>
        <xdr:cNvPr id="85" name="n_1mainValue【道路】&#10;有形固定資産減価償却率">
          <a:extLst>
            <a:ext uri="{FF2B5EF4-FFF2-40B4-BE49-F238E27FC236}">
              <a16:creationId xmlns:a16="http://schemas.microsoft.com/office/drawing/2014/main" id="{351B69D5-9CE1-4E70-AE4D-4F0CACD8EF7F}"/>
            </a:ext>
          </a:extLst>
        </xdr:cNvPr>
        <xdr:cNvSpPr txBox="1"/>
      </xdr:nvSpPr>
      <xdr:spPr>
        <a:xfrm>
          <a:off x="3170555" y="595947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69215</xdr:rowOff>
    </xdr:from>
    <xdr:ext cx="403860" cy="262255"/>
    <xdr:sp macro="" textlink="">
      <xdr:nvSpPr>
        <xdr:cNvPr id="86" name="n_2mainValue【道路】&#10;有形固定資産減価償却率">
          <a:extLst>
            <a:ext uri="{FF2B5EF4-FFF2-40B4-BE49-F238E27FC236}">
              <a16:creationId xmlns:a16="http://schemas.microsoft.com/office/drawing/2014/main" id="{6453A1FF-F003-4F4E-8283-9AC12FEA527F}"/>
            </a:ext>
          </a:extLst>
        </xdr:cNvPr>
        <xdr:cNvSpPr txBox="1"/>
      </xdr:nvSpPr>
      <xdr:spPr>
        <a:xfrm>
          <a:off x="2385695" y="593661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38735</xdr:rowOff>
    </xdr:from>
    <xdr:ext cx="405130" cy="262890"/>
    <xdr:sp macro="" textlink="">
      <xdr:nvSpPr>
        <xdr:cNvPr id="87" name="n_3mainValue【道路】&#10;有形固定資産減価償却率">
          <a:extLst>
            <a:ext uri="{FF2B5EF4-FFF2-40B4-BE49-F238E27FC236}">
              <a16:creationId xmlns:a16="http://schemas.microsoft.com/office/drawing/2014/main" id="{132597CC-8691-405C-80B4-B3829DD5313D}"/>
            </a:ext>
          </a:extLst>
        </xdr:cNvPr>
        <xdr:cNvSpPr txBox="1"/>
      </xdr:nvSpPr>
      <xdr:spPr>
        <a:xfrm>
          <a:off x="1610995" y="590613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156845</xdr:rowOff>
    </xdr:from>
    <xdr:ext cx="403860" cy="262890"/>
    <xdr:sp macro="" textlink="">
      <xdr:nvSpPr>
        <xdr:cNvPr id="88" name="n_4mainValue【道路】&#10;有形固定資産減価償却率">
          <a:extLst>
            <a:ext uri="{FF2B5EF4-FFF2-40B4-BE49-F238E27FC236}">
              <a16:creationId xmlns:a16="http://schemas.microsoft.com/office/drawing/2014/main" id="{79811D1E-3A2D-4B4B-A9A1-9A1ADA9746AF}"/>
            </a:ext>
          </a:extLst>
        </xdr:cNvPr>
        <xdr:cNvSpPr txBox="1"/>
      </xdr:nvSpPr>
      <xdr:spPr>
        <a:xfrm>
          <a:off x="836295" y="619188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D087E9B-4746-4011-895E-0759A44B9D3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51435</xdr:rowOff>
    </xdr:from>
    <xdr:to>
      <xdr:col>43</xdr:col>
      <xdr:colOff>63500</xdr:colOff>
      <xdr:row>29</xdr:row>
      <xdr:rowOff>135255</xdr:rowOff>
    </xdr:to>
    <xdr:sp macro="" textlink="">
      <xdr:nvSpPr>
        <xdr:cNvPr id="90" name="正方形/長方形 89">
          <a:extLst>
            <a:ext uri="{FF2B5EF4-FFF2-40B4-BE49-F238E27FC236}">
              <a16:creationId xmlns:a16="http://schemas.microsoft.com/office/drawing/2014/main" id="{0C104BA6-6346-4599-B642-01E635A7969E}"/>
            </a:ext>
          </a:extLst>
        </xdr:cNvPr>
        <xdr:cNvSpPr/>
      </xdr:nvSpPr>
      <xdr:spPr>
        <a:xfrm>
          <a:off x="593090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84455</xdr:rowOff>
    </xdr:from>
    <xdr:to>
      <xdr:col>43</xdr:col>
      <xdr:colOff>63500</xdr:colOff>
      <xdr:row>30</xdr:row>
      <xdr:rowOff>167640</xdr:rowOff>
    </xdr:to>
    <xdr:sp macro="" textlink="">
      <xdr:nvSpPr>
        <xdr:cNvPr id="91" name="正方形/長方形 90">
          <a:extLst>
            <a:ext uri="{FF2B5EF4-FFF2-40B4-BE49-F238E27FC236}">
              <a16:creationId xmlns:a16="http://schemas.microsoft.com/office/drawing/2014/main" id="{B7F6E35B-6D1A-4CAB-B421-626D2D707296}"/>
            </a:ext>
          </a:extLst>
        </xdr:cNvPr>
        <xdr:cNvSpPr/>
      </xdr:nvSpPr>
      <xdr:spPr>
        <a:xfrm>
          <a:off x="593090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51435</xdr:rowOff>
    </xdr:from>
    <xdr:to>
      <xdr:col>48</xdr:col>
      <xdr:colOff>127000</xdr:colOff>
      <xdr:row>29</xdr:row>
      <xdr:rowOff>135255</xdr:rowOff>
    </xdr:to>
    <xdr:sp macro="" textlink="">
      <xdr:nvSpPr>
        <xdr:cNvPr id="92" name="正方形/長方形 91">
          <a:extLst>
            <a:ext uri="{FF2B5EF4-FFF2-40B4-BE49-F238E27FC236}">
              <a16:creationId xmlns:a16="http://schemas.microsoft.com/office/drawing/2014/main" id="{4859CA27-9A84-4A5C-9644-92C9B0570CD1}"/>
            </a:ext>
          </a:extLst>
        </xdr:cNvPr>
        <xdr:cNvSpPr/>
      </xdr:nvSpPr>
      <xdr:spPr>
        <a:xfrm>
          <a:off x="683260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84455</xdr:rowOff>
    </xdr:from>
    <xdr:to>
      <xdr:col>48</xdr:col>
      <xdr:colOff>127000</xdr:colOff>
      <xdr:row>30</xdr:row>
      <xdr:rowOff>167640</xdr:rowOff>
    </xdr:to>
    <xdr:sp macro="" textlink="">
      <xdr:nvSpPr>
        <xdr:cNvPr id="93" name="正方形/長方形 92">
          <a:extLst>
            <a:ext uri="{FF2B5EF4-FFF2-40B4-BE49-F238E27FC236}">
              <a16:creationId xmlns:a16="http://schemas.microsoft.com/office/drawing/2014/main" id="{E3D90219-CB11-446A-89AD-81E3129B2814}"/>
            </a:ext>
          </a:extLst>
        </xdr:cNvPr>
        <xdr:cNvSpPr/>
      </xdr:nvSpPr>
      <xdr:spPr>
        <a:xfrm>
          <a:off x="683260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51435</xdr:rowOff>
    </xdr:from>
    <xdr:to>
      <xdr:col>54</xdr:col>
      <xdr:colOff>127000</xdr:colOff>
      <xdr:row>29</xdr:row>
      <xdr:rowOff>135255</xdr:rowOff>
    </xdr:to>
    <xdr:sp macro="" textlink="">
      <xdr:nvSpPr>
        <xdr:cNvPr id="94" name="正方形/長方形 93">
          <a:extLst>
            <a:ext uri="{FF2B5EF4-FFF2-40B4-BE49-F238E27FC236}">
              <a16:creationId xmlns:a16="http://schemas.microsoft.com/office/drawing/2014/main" id="{27BF1766-DA87-4A33-85B4-70F239D08BDD}"/>
            </a:ext>
          </a:extLst>
        </xdr:cNvPr>
        <xdr:cNvSpPr/>
      </xdr:nvSpPr>
      <xdr:spPr>
        <a:xfrm>
          <a:off x="783844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84455</xdr:rowOff>
    </xdr:from>
    <xdr:to>
      <xdr:col>54</xdr:col>
      <xdr:colOff>127000</xdr:colOff>
      <xdr:row>30</xdr:row>
      <xdr:rowOff>167640</xdr:rowOff>
    </xdr:to>
    <xdr:sp macro="" textlink="">
      <xdr:nvSpPr>
        <xdr:cNvPr id="95" name="正方形/長方形 94">
          <a:extLst>
            <a:ext uri="{FF2B5EF4-FFF2-40B4-BE49-F238E27FC236}">
              <a16:creationId xmlns:a16="http://schemas.microsoft.com/office/drawing/2014/main" id="{E367DFFE-38CB-4A5F-8CCA-19EC48577AF5}"/>
            </a:ext>
          </a:extLst>
        </xdr:cNvPr>
        <xdr:cNvSpPr/>
      </xdr:nvSpPr>
      <xdr:spPr>
        <a:xfrm>
          <a:off x="783844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77470</xdr:rowOff>
    </xdr:to>
    <xdr:sp macro="" textlink="">
      <xdr:nvSpPr>
        <xdr:cNvPr id="96" name="正方形/長方形 95">
          <a:extLst>
            <a:ext uri="{FF2B5EF4-FFF2-40B4-BE49-F238E27FC236}">
              <a16:creationId xmlns:a16="http://schemas.microsoft.com/office/drawing/2014/main" id="{06C22A78-7374-41C5-B188-EB41D04844EA}"/>
            </a:ext>
          </a:extLst>
        </xdr:cNvPr>
        <xdr:cNvSpPr/>
      </xdr:nvSpPr>
      <xdr:spPr>
        <a:xfrm>
          <a:off x="5826760" y="521589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28600"/>
    <xdr:sp macro="" textlink="">
      <xdr:nvSpPr>
        <xdr:cNvPr id="97" name="テキスト ボックス 96">
          <a:extLst>
            <a:ext uri="{FF2B5EF4-FFF2-40B4-BE49-F238E27FC236}">
              <a16:creationId xmlns:a16="http://schemas.microsoft.com/office/drawing/2014/main" id="{0785C91A-A510-48A8-81E1-574F76E2BCE4}"/>
            </a:ext>
          </a:extLst>
        </xdr:cNvPr>
        <xdr:cNvSpPr txBox="1"/>
      </xdr:nvSpPr>
      <xdr:spPr>
        <a:xfrm>
          <a:off x="5788660" y="5029200"/>
          <a:ext cx="34353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77470</xdr:rowOff>
    </xdr:from>
    <xdr:to>
      <xdr:col>59</xdr:col>
      <xdr:colOff>50800</xdr:colOff>
      <xdr:row>44</xdr:row>
      <xdr:rowOff>77470</xdr:rowOff>
    </xdr:to>
    <xdr:cxnSp macro="">
      <xdr:nvCxnSpPr>
        <xdr:cNvPr id="98" name="直線コネクタ 97">
          <a:extLst>
            <a:ext uri="{FF2B5EF4-FFF2-40B4-BE49-F238E27FC236}">
              <a16:creationId xmlns:a16="http://schemas.microsoft.com/office/drawing/2014/main" id="{F4A579A9-8A8E-4E1D-B48D-B5AAD7CED6F4}"/>
            </a:ext>
          </a:extLst>
        </xdr:cNvPr>
        <xdr:cNvCxnSpPr/>
      </xdr:nvCxnSpPr>
      <xdr:spPr>
        <a:xfrm>
          <a:off x="5826760" y="74536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93980</xdr:rowOff>
    </xdr:from>
    <xdr:to>
      <xdr:col>59</xdr:col>
      <xdr:colOff>50800</xdr:colOff>
      <xdr:row>42</xdr:row>
      <xdr:rowOff>93980</xdr:rowOff>
    </xdr:to>
    <xdr:cxnSp macro="">
      <xdr:nvCxnSpPr>
        <xdr:cNvPr id="99" name="直線コネクタ 98">
          <a:extLst>
            <a:ext uri="{FF2B5EF4-FFF2-40B4-BE49-F238E27FC236}">
              <a16:creationId xmlns:a16="http://schemas.microsoft.com/office/drawing/2014/main" id="{3064BA64-CB0D-4E4C-B97B-7C6AA0EDD0FF}"/>
            </a:ext>
          </a:extLst>
        </xdr:cNvPr>
        <xdr:cNvCxnSpPr/>
      </xdr:nvCxnSpPr>
      <xdr:spPr>
        <a:xfrm>
          <a:off x="5826760" y="71348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123825</xdr:rowOff>
    </xdr:from>
    <xdr:ext cx="467360" cy="261620"/>
    <xdr:sp macro="" textlink="">
      <xdr:nvSpPr>
        <xdr:cNvPr id="100" name="テキスト ボックス 99">
          <a:extLst>
            <a:ext uri="{FF2B5EF4-FFF2-40B4-BE49-F238E27FC236}">
              <a16:creationId xmlns:a16="http://schemas.microsoft.com/office/drawing/2014/main" id="{A7830B1F-F503-4E2B-BE4D-4CE5D5BF3DB2}"/>
            </a:ext>
          </a:extLst>
        </xdr:cNvPr>
        <xdr:cNvSpPr txBox="1"/>
      </xdr:nvSpPr>
      <xdr:spPr>
        <a:xfrm>
          <a:off x="5405120" y="699706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110490</xdr:rowOff>
    </xdr:from>
    <xdr:to>
      <xdr:col>59</xdr:col>
      <xdr:colOff>50800</xdr:colOff>
      <xdr:row>40</xdr:row>
      <xdr:rowOff>110490</xdr:rowOff>
    </xdr:to>
    <xdr:cxnSp macro="">
      <xdr:nvCxnSpPr>
        <xdr:cNvPr id="101" name="直線コネクタ 100">
          <a:extLst>
            <a:ext uri="{FF2B5EF4-FFF2-40B4-BE49-F238E27FC236}">
              <a16:creationId xmlns:a16="http://schemas.microsoft.com/office/drawing/2014/main" id="{F88236AF-8160-4FE8-B1BB-783262FC7C82}"/>
            </a:ext>
          </a:extLst>
        </xdr:cNvPr>
        <xdr:cNvCxnSpPr/>
      </xdr:nvCxnSpPr>
      <xdr:spPr>
        <a:xfrm>
          <a:off x="5826760" y="6816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140335</xdr:rowOff>
    </xdr:from>
    <xdr:ext cx="467360" cy="262255"/>
    <xdr:sp macro="" textlink="">
      <xdr:nvSpPr>
        <xdr:cNvPr id="102" name="テキスト ボックス 101">
          <a:extLst>
            <a:ext uri="{FF2B5EF4-FFF2-40B4-BE49-F238E27FC236}">
              <a16:creationId xmlns:a16="http://schemas.microsoft.com/office/drawing/2014/main" id="{2A11C62F-D113-4CFA-9368-F5F7B5C8913F}"/>
            </a:ext>
          </a:extLst>
        </xdr:cNvPr>
        <xdr:cNvSpPr txBox="1"/>
      </xdr:nvSpPr>
      <xdr:spPr>
        <a:xfrm>
          <a:off x="5405120" y="667829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127000</xdr:rowOff>
    </xdr:from>
    <xdr:to>
      <xdr:col>59</xdr:col>
      <xdr:colOff>50800</xdr:colOff>
      <xdr:row>38</xdr:row>
      <xdr:rowOff>127000</xdr:rowOff>
    </xdr:to>
    <xdr:cxnSp macro="">
      <xdr:nvCxnSpPr>
        <xdr:cNvPr id="103" name="直線コネクタ 102">
          <a:extLst>
            <a:ext uri="{FF2B5EF4-FFF2-40B4-BE49-F238E27FC236}">
              <a16:creationId xmlns:a16="http://schemas.microsoft.com/office/drawing/2014/main" id="{78BFEB17-15D1-4096-B000-04CA9905327F}"/>
            </a:ext>
          </a:extLst>
        </xdr:cNvPr>
        <xdr:cNvCxnSpPr/>
      </xdr:nvCxnSpPr>
      <xdr:spPr>
        <a:xfrm>
          <a:off x="5826760" y="64973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156210</xdr:rowOff>
    </xdr:from>
    <xdr:ext cx="467360" cy="263525"/>
    <xdr:sp macro="" textlink="">
      <xdr:nvSpPr>
        <xdr:cNvPr id="104" name="テキスト ボックス 103">
          <a:extLst>
            <a:ext uri="{FF2B5EF4-FFF2-40B4-BE49-F238E27FC236}">
              <a16:creationId xmlns:a16="http://schemas.microsoft.com/office/drawing/2014/main" id="{F0FAD622-E7D0-4E53-B951-CBFDD8FAC748}"/>
            </a:ext>
          </a:extLst>
        </xdr:cNvPr>
        <xdr:cNvSpPr txBox="1"/>
      </xdr:nvSpPr>
      <xdr:spPr>
        <a:xfrm>
          <a:off x="5405120" y="6358890"/>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144145</xdr:rowOff>
    </xdr:from>
    <xdr:to>
      <xdr:col>59</xdr:col>
      <xdr:colOff>50800</xdr:colOff>
      <xdr:row>36</xdr:row>
      <xdr:rowOff>144145</xdr:rowOff>
    </xdr:to>
    <xdr:cxnSp macro="">
      <xdr:nvCxnSpPr>
        <xdr:cNvPr id="105" name="直線コネクタ 104">
          <a:extLst>
            <a:ext uri="{FF2B5EF4-FFF2-40B4-BE49-F238E27FC236}">
              <a16:creationId xmlns:a16="http://schemas.microsoft.com/office/drawing/2014/main" id="{B0AB37C0-3EA9-4B6E-A21D-21EBB0F3AA97}"/>
            </a:ext>
          </a:extLst>
        </xdr:cNvPr>
        <xdr:cNvCxnSpPr/>
      </xdr:nvCxnSpPr>
      <xdr:spPr>
        <a:xfrm>
          <a:off x="5826760" y="61791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167640</xdr:rowOff>
    </xdr:from>
    <xdr:ext cx="467360" cy="262890"/>
    <xdr:sp macro="" textlink="">
      <xdr:nvSpPr>
        <xdr:cNvPr id="106" name="テキスト ボックス 105">
          <a:extLst>
            <a:ext uri="{FF2B5EF4-FFF2-40B4-BE49-F238E27FC236}">
              <a16:creationId xmlns:a16="http://schemas.microsoft.com/office/drawing/2014/main" id="{39529D09-35ED-477D-BD32-0AC5F6505413}"/>
            </a:ext>
          </a:extLst>
        </xdr:cNvPr>
        <xdr:cNvSpPr txBox="1"/>
      </xdr:nvSpPr>
      <xdr:spPr>
        <a:xfrm>
          <a:off x="5405120" y="603504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160655</xdr:rowOff>
    </xdr:from>
    <xdr:to>
      <xdr:col>59</xdr:col>
      <xdr:colOff>50800</xdr:colOff>
      <xdr:row>34</xdr:row>
      <xdr:rowOff>160655</xdr:rowOff>
    </xdr:to>
    <xdr:cxnSp macro="">
      <xdr:nvCxnSpPr>
        <xdr:cNvPr id="107" name="直線コネクタ 106">
          <a:extLst>
            <a:ext uri="{FF2B5EF4-FFF2-40B4-BE49-F238E27FC236}">
              <a16:creationId xmlns:a16="http://schemas.microsoft.com/office/drawing/2014/main" id="{5B867D75-5D9D-4F92-BCF2-3203C68E5D51}"/>
            </a:ext>
          </a:extLst>
        </xdr:cNvPr>
        <xdr:cNvCxnSpPr/>
      </xdr:nvCxnSpPr>
      <xdr:spPr>
        <a:xfrm>
          <a:off x="5826760" y="58604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16510</xdr:rowOff>
    </xdr:from>
    <xdr:ext cx="530225" cy="262255"/>
    <xdr:sp macro="" textlink="">
      <xdr:nvSpPr>
        <xdr:cNvPr id="108" name="テキスト ボックス 107">
          <a:extLst>
            <a:ext uri="{FF2B5EF4-FFF2-40B4-BE49-F238E27FC236}">
              <a16:creationId xmlns:a16="http://schemas.microsoft.com/office/drawing/2014/main" id="{580CB8A1-1127-454C-ACEB-5A54FF301C2F}"/>
            </a:ext>
          </a:extLst>
        </xdr:cNvPr>
        <xdr:cNvSpPr txBox="1"/>
      </xdr:nvSpPr>
      <xdr:spPr>
        <a:xfrm>
          <a:off x="5363845" y="5716270"/>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a:extLst>
            <a:ext uri="{FF2B5EF4-FFF2-40B4-BE49-F238E27FC236}">
              <a16:creationId xmlns:a16="http://schemas.microsoft.com/office/drawing/2014/main" id="{7177D85E-DBD2-42E6-AF83-9E5CEA5115D2}"/>
            </a:ext>
          </a:extLst>
        </xdr:cNvPr>
        <xdr:cNvCxnSpPr/>
      </xdr:nvCxnSpPr>
      <xdr:spPr>
        <a:xfrm>
          <a:off x="5826760" y="55346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32385</xdr:rowOff>
    </xdr:from>
    <xdr:ext cx="530225" cy="261620"/>
    <xdr:sp macro="" textlink="">
      <xdr:nvSpPr>
        <xdr:cNvPr id="110" name="テキスト ボックス 109">
          <a:extLst>
            <a:ext uri="{FF2B5EF4-FFF2-40B4-BE49-F238E27FC236}">
              <a16:creationId xmlns:a16="http://schemas.microsoft.com/office/drawing/2014/main" id="{B93C9FF8-8D56-4D81-8C52-0EC06B2048E3}"/>
            </a:ext>
          </a:extLst>
        </xdr:cNvPr>
        <xdr:cNvSpPr txBox="1"/>
      </xdr:nvSpPr>
      <xdr:spPr>
        <a:xfrm>
          <a:off x="5363845" y="5396865"/>
          <a:ext cx="530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4D71D7-D393-4B2C-B799-DB28EEE06B69}"/>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49530</xdr:rowOff>
    </xdr:from>
    <xdr:ext cx="530225" cy="262255"/>
    <xdr:sp macro="" textlink="">
      <xdr:nvSpPr>
        <xdr:cNvPr id="112" name="テキスト ボックス 111">
          <a:extLst>
            <a:ext uri="{FF2B5EF4-FFF2-40B4-BE49-F238E27FC236}">
              <a16:creationId xmlns:a16="http://schemas.microsoft.com/office/drawing/2014/main" id="{0AB632F5-9069-42EF-B1C6-B00ED24BE918}"/>
            </a:ext>
          </a:extLst>
        </xdr:cNvPr>
        <xdr:cNvSpPr txBox="1"/>
      </xdr:nvSpPr>
      <xdr:spPr>
        <a:xfrm>
          <a:off x="5363845" y="5078730"/>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77470</xdr:rowOff>
    </xdr:to>
    <xdr:sp macro="" textlink="">
      <xdr:nvSpPr>
        <xdr:cNvPr id="113" name="【道路】&#10;一人当たり延長グラフ枠">
          <a:extLst>
            <a:ext uri="{FF2B5EF4-FFF2-40B4-BE49-F238E27FC236}">
              <a16:creationId xmlns:a16="http://schemas.microsoft.com/office/drawing/2014/main" id="{FEF9844F-0560-4791-B508-E8784C9A8D6B}"/>
            </a:ext>
          </a:extLst>
        </xdr:cNvPr>
        <xdr:cNvSpPr/>
      </xdr:nvSpPr>
      <xdr:spPr>
        <a:xfrm>
          <a:off x="5826760" y="521589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33</xdr:row>
      <xdr:rowOff>18415</xdr:rowOff>
    </xdr:from>
    <xdr:to>
      <xdr:col>54</xdr:col>
      <xdr:colOff>167640</xdr:colOff>
      <xdr:row>42</xdr:row>
      <xdr:rowOff>18415</xdr:rowOff>
    </xdr:to>
    <xdr:cxnSp macro="">
      <xdr:nvCxnSpPr>
        <xdr:cNvPr id="114" name="直線コネクタ 113">
          <a:extLst>
            <a:ext uri="{FF2B5EF4-FFF2-40B4-BE49-F238E27FC236}">
              <a16:creationId xmlns:a16="http://schemas.microsoft.com/office/drawing/2014/main" id="{5352A16A-1DE7-414E-8991-9285A103E6A2}"/>
            </a:ext>
          </a:extLst>
        </xdr:cNvPr>
        <xdr:cNvCxnSpPr/>
      </xdr:nvCxnSpPr>
      <xdr:spPr>
        <a:xfrm flipV="1">
          <a:off x="9220200" y="555053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22225</xdr:rowOff>
    </xdr:from>
    <xdr:ext cx="469900" cy="262890"/>
    <xdr:sp macro="" textlink="">
      <xdr:nvSpPr>
        <xdr:cNvPr id="115" name="【道路】&#10;一人当たり延長最小値テキスト">
          <a:extLst>
            <a:ext uri="{FF2B5EF4-FFF2-40B4-BE49-F238E27FC236}">
              <a16:creationId xmlns:a16="http://schemas.microsoft.com/office/drawing/2014/main" id="{E7F8BB8B-471B-4912-950A-E21A35E5BAB6}"/>
            </a:ext>
          </a:extLst>
        </xdr:cNvPr>
        <xdr:cNvSpPr txBox="1"/>
      </xdr:nvSpPr>
      <xdr:spPr>
        <a:xfrm>
          <a:off x="9258300" y="706310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0.681</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18415</xdr:rowOff>
    </xdr:from>
    <xdr:to>
      <xdr:col>55</xdr:col>
      <xdr:colOff>88900</xdr:colOff>
      <xdr:row>42</xdr:row>
      <xdr:rowOff>18415</xdr:rowOff>
    </xdr:to>
    <xdr:cxnSp macro="">
      <xdr:nvCxnSpPr>
        <xdr:cNvPr id="116" name="直線コネクタ 115">
          <a:extLst>
            <a:ext uri="{FF2B5EF4-FFF2-40B4-BE49-F238E27FC236}">
              <a16:creationId xmlns:a16="http://schemas.microsoft.com/office/drawing/2014/main" id="{7F988A92-4317-4FBD-B403-E02AF725A560}"/>
            </a:ext>
          </a:extLst>
        </xdr:cNvPr>
        <xdr:cNvCxnSpPr/>
      </xdr:nvCxnSpPr>
      <xdr:spPr>
        <a:xfrm>
          <a:off x="9154160" y="70592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139065</xdr:rowOff>
    </xdr:from>
    <xdr:ext cx="534670" cy="263525"/>
    <xdr:sp macro="" textlink="">
      <xdr:nvSpPr>
        <xdr:cNvPr id="117" name="【道路】&#10;一人当たり延長最大値テキスト">
          <a:extLst>
            <a:ext uri="{FF2B5EF4-FFF2-40B4-BE49-F238E27FC236}">
              <a16:creationId xmlns:a16="http://schemas.microsoft.com/office/drawing/2014/main" id="{7D0B691D-82C2-419B-920E-92BB332E0E16}"/>
            </a:ext>
          </a:extLst>
        </xdr:cNvPr>
        <xdr:cNvSpPr txBox="1"/>
      </xdr:nvSpPr>
      <xdr:spPr>
        <a:xfrm>
          <a:off x="9258300" y="533590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14.853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18415</xdr:rowOff>
    </xdr:from>
    <xdr:to>
      <xdr:col>55</xdr:col>
      <xdr:colOff>88900</xdr:colOff>
      <xdr:row>33</xdr:row>
      <xdr:rowOff>18415</xdr:rowOff>
    </xdr:to>
    <xdr:cxnSp macro="">
      <xdr:nvCxnSpPr>
        <xdr:cNvPr id="118" name="直線コネクタ 117">
          <a:extLst>
            <a:ext uri="{FF2B5EF4-FFF2-40B4-BE49-F238E27FC236}">
              <a16:creationId xmlns:a16="http://schemas.microsoft.com/office/drawing/2014/main" id="{5F124A7E-7674-40E3-8FDC-628FF8389C8E}"/>
            </a:ext>
          </a:extLst>
        </xdr:cNvPr>
        <xdr:cNvCxnSpPr/>
      </xdr:nvCxnSpPr>
      <xdr:spPr>
        <a:xfrm>
          <a:off x="9154160" y="55505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78105</xdr:rowOff>
    </xdr:from>
    <xdr:ext cx="469900" cy="262890"/>
    <xdr:sp macro="" textlink="">
      <xdr:nvSpPr>
        <xdr:cNvPr id="119" name="【道路】&#10;一人当たり延長平均値テキスト">
          <a:extLst>
            <a:ext uri="{FF2B5EF4-FFF2-40B4-BE49-F238E27FC236}">
              <a16:creationId xmlns:a16="http://schemas.microsoft.com/office/drawing/2014/main" id="{35774752-CFAD-4F3D-A336-8725AFB946C8}"/>
            </a:ext>
          </a:extLst>
        </xdr:cNvPr>
        <xdr:cNvSpPr txBox="1"/>
      </xdr:nvSpPr>
      <xdr:spPr>
        <a:xfrm>
          <a:off x="9258300" y="6448425"/>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99695</xdr:rowOff>
    </xdr:from>
    <xdr:to>
      <xdr:col>55</xdr:col>
      <xdr:colOff>50800</xdr:colOff>
      <xdr:row>39</xdr:row>
      <xdr:rowOff>29210</xdr:rowOff>
    </xdr:to>
    <xdr:sp macro="" textlink="">
      <xdr:nvSpPr>
        <xdr:cNvPr id="120" name="フローチャート: 判断 119">
          <a:extLst>
            <a:ext uri="{FF2B5EF4-FFF2-40B4-BE49-F238E27FC236}">
              <a16:creationId xmlns:a16="http://schemas.microsoft.com/office/drawing/2014/main" id="{465BE274-0030-4748-948E-979264082936}"/>
            </a:ext>
          </a:extLst>
        </xdr:cNvPr>
        <xdr:cNvSpPr/>
      </xdr:nvSpPr>
      <xdr:spPr>
        <a:xfrm>
          <a:off x="9192260" y="647001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99695</xdr:rowOff>
    </xdr:from>
    <xdr:to>
      <xdr:col>50</xdr:col>
      <xdr:colOff>165100</xdr:colOff>
      <xdr:row>39</xdr:row>
      <xdr:rowOff>29210</xdr:rowOff>
    </xdr:to>
    <xdr:sp macro="" textlink="">
      <xdr:nvSpPr>
        <xdr:cNvPr id="121" name="フローチャート: 判断 120">
          <a:extLst>
            <a:ext uri="{FF2B5EF4-FFF2-40B4-BE49-F238E27FC236}">
              <a16:creationId xmlns:a16="http://schemas.microsoft.com/office/drawing/2014/main" id="{3CF3142B-0142-45F2-85D9-DF3A50A15917}"/>
            </a:ext>
          </a:extLst>
        </xdr:cNvPr>
        <xdr:cNvSpPr/>
      </xdr:nvSpPr>
      <xdr:spPr>
        <a:xfrm>
          <a:off x="8445500" y="64700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109855</xdr:rowOff>
    </xdr:from>
    <xdr:to>
      <xdr:col>46</xdr:col>
      <xdr:colOff>38100</xdr:colOff>
      <xdr:row>39</xdr:row>
      <xdr:rowOff>38735</xdr:rowOff>
    </xdr:to>
    <xdr:sp macro="" textlink="">
      <xdr:nvSpPr>
        <xdr:cNvPr id="122" name="フローチャート: 判断 121">
          <a:extLst>
            <a:ext uri="{FF2B5EF4-FFF2-40B4-BE49-F238E27FC236}">
              <a16:creationId xmlns:a16="http://schemas.microsoft.com/office/drawing/2014/main" id="{6B90B5F2-A588-4177-A118-ADC0D06BE5DD}"/>
            </a:ext>
          </a:extLst>
        </xdr:cNvPr>
        <xdr:cNvSpPr/>
      </xdr:nvSpPr>
      <xdr:spPr>
        <a:xfrm>
          <a:off x="7670800" y="648017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104140</xdr:rowOff>
    </xdr:from>
    <xdr:to>
      <xdr:col>41</xdr:col>
      <xdr:colOff>101600</xdr:colOff>
      <xdr:row>39</xdr:row>
      <xdr:rowOff>33020</xdr:rowOff>
    </xdr:to>
    <xdr:sp macro="" textlink="">
      <xdr:nvSpPr>
        <xdr:cNvPr id="123" name="フローチャート: 判断 122">
          <a:extLst>
            <a:ext uri="{FF2B5EF4-FFF2-40B4-BE49-F238E27FC236}">
              <a16:creationId xmlns:a16="http://schemas.microsoft.com/office/drawing/2014/main" id="{0D8D01E0-BBD6-4A14-9051-195515E59BF6}"/>
            </a:ext>
          </a:extLst>
        </xdr:cNvPr>
        <xdr:cNvSpPr/>
      </xdr:nvSpPr>
      <xdr:spPr>
        <a:xfrm>
          <a:off x="6873240" y="64744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107315</xdr:rowOff>
    </xdr:from>
    <xdr:to>
      <xdr:col>36</xdr:col>
      <xdr:colOff>165100</xdr:colOff>
      <xdr:row>39</xdr:row>
      <xdr:rowOff>36195</xdr:rowOff>
    </xdr:to>
    <xdr:sp macro="" textlink="">
      <xdr:nvSpPr>
        <xdr:cNvPr id="124" name="フローチャート: 判断 123">
          <a:extLst>
            <a:ext uri="{FF2B5EF4-FFF2-40B4-BE49-F238E27FC236}">
              <a16:creationId xmlns:a16="http://schemas.microsoft.com/office/drawing/2014/main" id="{FBA867E0-3EE1-4868-94D0-94D053F0E553}"/>
            </a:ext>
          </a:extLst>
        </xdr:cNvPr>
        <xdr:cNvSpPr/>
      </xdr:nvSpPr>
      <xdr:spPr>
        <a:xfrm>
          <a:off x="6098540" y="64776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74930</xdr:rowOff>
    </xdr:from>
    <xdr:ext cx="762000" cy="262890"/>
    <xdr:sp macro="" textlink="">
      <xdr:nvSpPr>
        <xdr:cNvPr id="125" name="テキスト ボックス 124">
          <a:extLst>
            <a:ext uri="{FF2B5EF4-FFF2-40B4-BE49-F238E27FC236}">
              <a16:creationId xmlns:a16="http://schemas.microsoft.com/office/drawing/2014/main" id="{E092221B-C867-4F10-B131-75944B70BB22}"/>
            </a:ext>
          </a:extLst>
        </xdr:cNvPr>
        <xdr:cNvSpPr txBox="1"/>
      </xdr:nvSpPr>
      <xdr:spPr>
        <a:xfrm>
          <a:off x="90525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74930</xdr:rowOff>
    </xdr:from>
    <xdr:ext cx="762000" cy="262890"/>
    <xdr:sp macro="" textlink="">
      <xdr:nvSpPr>
        <xdr:cNvPr id="126" name="テキスト ボックス 125">
          <a:extLst>
            <a:ext uri="{FF2B5EF4-FFF2-40B4-BE49-F238E27FC236}">
              <a16:creationId xmlns:a16="http://schemas.microsoft.com/office/drawing/2014/main" id="{F937F982-78FC-494B-BA33-5CF8C11D001E}"/>
            </a:ext>
          </a:extLst>
        </xdr:cNvPr>
        <xdr:cNvSpPr txBox="1"/>
      </xdr:nvSpPr>
      <xdr:spPr>
        <a:xfrm>
          <a:off x="83286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44</xdr:row>
      <xdr:rowOff>74930</xdr:rowOff>
    </xdr:from>
    <xdr:ext cx="762000" cy="262890"/>
    <xdr:sp macro="" textlink="">
      <xdr:nvSpPr>
        <xdr:cNvPr id="127" name="テキスト ボックス 126">
          <a:extLst>
            <a:ext uri="{FF2B5EF4-FFF2-40B4-BE49-F238E27FC236}">
              <a16:creationId xmlns:a16="http://schemas.microsoft.com/office/drawing/2014/main" id="{8412615E-4EDB-49DD-96A0-254C7C3CE4D6}"/>
            </a:ext>
          </a:extLst>
        </xdr:cNvPr>
        <xdr:cNvSpPr txBox="1"/>
      </xdr:nvSpPr>
      <xdr:spPr>
        <a:xfrm>
          <a:off x="75438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74930</xdr:rowOff>
    </xdr:from>
    <xdr:ext cx="762000" cy="262890"/>
    <xdr:sp macro="" textlink="">
      <xdr:nvSpPr>
        <xdr:cNvPr id="128" name="テキスト ボックス 127">
          <a:extLst>
            <a:ext uri="{FF2B5EF4-FFF2-40B4-BE49-F238E27FC236}">
              <a16:creationId xmlns:a16="http://schemas.microsoft.com/office/drawing/2014/main" id="{44B324B0-087B-4C2B-AC30-DAD390AB42FE}"/>
            </a:ext>
          </a:extLst>
        </xdr:cNvPr>
        <xdr:cNvSpPr txBox="1"/>
      </xdr:nvSpPr>
      <xdr:spPr>
        <a:xfrm>
          <a:off x="67564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74930</xdr:rowOff>
    </xdr:from>
    <xdr:ext cx="762000" cy="262890"/>
    <xdr:sp macro="" textlink="">
      <xdr:nvSpPr>
        <xdr:cNvPr id="129" name="テキスト ボックス 128">
          <a:extLst>
            <a:ext uri="{FF2B5EF4-FFF2-40B4-BE49-F238E27FC236}">
              <a16:creationId xmlns:a16="http://schemas.microsoft.com/office/drawing/2014/main" id="{7DABD12A-2E46-45F1-8998-105E871465A1}"/>
            </a:ext>
          </a:extLst>
        </xdr:cNvPr>
        <xdr:cNvSpPr txBox="1"/>
      </xdr:nvSpPr>
      <xdr:spPr>
        <a:xfrm>
          <a:off x="59817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141605</xdr:rowOff>
    </xdr:from>
    <xdr:to>
      <xdr:col>55</xdr:col>
      <xdr:colOff>50800</xdr:colOff>
      <xdr:row>33</xdr:row>
      <xdr:rowOff>70485</xdr:rowOff>
    </xdr:to>
    <xdr:sp macro="" textlink="">
      <xdr:nvSpPr>
        <xdr:cNvPr id="130" name="楕円 129">
          <a:extLst>
            <a:ext uri="{FF2B5EF4-FFF2-40B4-BE49-F238E27FC236}">
              <a16:creationId xmlns:a16="http://schemas.microsoft.com/office/drawing/2014/main" id="{F2C47A87-8A31-4001-8273-23CFAE4E81CC}"/>
            </a:ext>
          </a:extLst>
        </xdr:cNvPr>
        <xdr:cNvSpPr/>
      </xdr:nvSpPr>
      <xdr:spPr>
        <a:xfrm>
          <a:off x="9192260" y="550608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93980</xdr:rowOff>
    </xdr:from>
    <xdr:ext cx="534670" cy="262255"/>
    <xdr:sp macro="" textlink="">
      <xdr:nvSpPr>
        <xdr:cNvPr id="131" name="【道路】&#10;一人当たり延長該当値テキスト">
          <a:extLst>
            <a:ext uri="{FF2B5EF4-FFF2-40B4-BE49-F238E27FC236}">
              <a16:creationId xmlns:a16="http://schemas.microsoft.com/office/drawing/2014/main" id="{7E80EEAE-EA38-45FB-B04A-82AF0652BE00}"/>
            </a:ext>
          </a:extLst>
        </xdr:cNvPr>
        <xdr:cNvSpPr txBox="1"/>
      </xdr:nvSpPr>
      <xdr:spPr>
        <a:xfrm>
          <a:off x="9258300" y="545846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1270</xdr:rowOff>
    </xdr:from>
    <xdr:to>
      <xdr:col>50</xdr:col>
      <xdr:colOff>165100</xdr:colOff>
      <xdr:row>33</xdr:row>
      <xdr:rowOff>104775</xdr:rowOff>
    </xdr:to>
    <xdr:sp macro="" textlink="">
      <xdr:nvSpPr>
        <xdr:cNvPr id="132" name="楕円 131">
          <a:extLst>
            <a:ext uri="{FF2B5EF4-FFF2-40B4-BE49-F238E27FC236}">
              <a16:creationId xmlns:a16="http://schemas.microsoft.com/office/drawing/2014/main" id="{1AE03B34-E9A7-47C4-A92F-CF4F1753EA23}"/>
            </a:ext>
          </a:extLst>
        </xdr:cNvPr>
        <xdr:cNvSpPr/>
      </xdr:nvSpPr>
      <xdr:spPr>
        <a:xfrm>
          <a:off x="8445500" y="55333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18415</xdr:rowOff>
    </xdr:from>
    <xdr:to>
      <xdr:col>55</xdr:col>
      <xdr:colOff>0</xdr:colOff>
      <xdr:row>33</xdr:row>
      <xdr:rowOff>52705</xdr:rowOff>
    </xdr:to>
    <xdr:cxnSp macro="">
      <xdr:nvCxnSpPr>
        <xdr:cNvPr id="133" name="直線コネクタ 132">
          <a:extLst>
            <a:ext uri="{FF2B5EF4-FFF2-40B4-BE49-F238E27FC236}">
              <a16:creationId xmlns:a16="http://schemas.microsoft.com/office/drawing/2014/main" id="{359514C9-6659-4DA2-983F-2EBFE216E3A3}"/>
            </a:ext>
          </a:extLst>
        </xdr:cNvPr>
        <xdr:cNvCxnSpPr/>
      </xdr:nvCxnSpPr>
      <xdr:spPr>
        <a:xfrm flipV="1">
          <a:off x="8496300" y="5550535"/>
          <a:ext cx="7239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32385</xdr:rowOff>
    </xdr:from>
    <xdr:to>
      <xdr:col>46</xdr:col>
      <xdr:colOff>38100</xdr:colOff>
      <xdr:row>33</xdr:row>
      <xdr:rowOff>135255</xdr:rowOff>
    </xdr:to>
    <xdr:sp macro="" textlink="">
      <xdr:nvSpPr>
        <xdr:cNvPr id="134" name="楕円 133">
          <a:extLst>
            <a:ext uri="{FF2B5EF4-FFF2-40B4-BE49-F238E27FC236}">
              <a16:creationId xmlns:a16="http://schemas.microsoft.com/office/drawing/2014/main" id="{1EC1D340-8A8C-4BF9-BC1D-7569B4298A2F}"/>
            </a:ext>
          </a:extLst>
        </xdr:cNvPr>
        <xdr:cNvSpPr/>
      </xdr:nvSpPr>
      <xdr:spPr>
        <a:xfrm>
          <a:off x="7670800" y="556450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33</xdr:row>
      <xdr:rowOff>52705</xdr:rowOff>
    </xdr:from>
    <xdr:to>
      <xdr:col>50</xdr:col>
      <xdr:colOff>114300</xdr:colOff>
      <xdr:row>33</xdr:row>
      <xdr:rowOff>84455</xdr:rowOff>
    </xdr:to>
    <xdr:cxnSp macro="">
      <xdr:nvCxnSpPr>
        <xdr:cNvPr id="135" name="直線コネクタ 134">
          <a:extLst>
            <a:ext uri="{FF2B5EF4-FFF2-40B4-BE49-F238E27FC236}">
              <a16:creationId xmlns:a16="http://schemas.microsoft.com/office/drawing/2014/main" id="{39635B7D-7A05-4F46-A825-AD082CFB8945}"/>
            </a:ext>
          </a:extLst>
        </xdr:cNvPr>
        <xdr:cNvCxnSpPr/>
      </xdr:nvCxnSpPr>
      <xdr:spPr>
        <a:xfrm flipV="1">
          <a:off x="7711440" y="5584825"/>
          <a:ext cx="7848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64135</xdr:rowOff>
    </xdr:from>
    <xdr:to>
      <xdr:col>41</xdr:col>
      <xdr:colOff>101600</xdr:colOff>
      <xdr:row>33</xdr:row>
      <xdr:rowOff>167640</xdr:rowOff>
    </xdr:to>
    <xdr:sp macro="" textlink="">
      <xdr:nvSpPr>
        <xdr:cNvPr id="136" name="楕円 135">
          <a:extLst>
            <a:ext uri="{FF2B5EF4-FFF2-40B4-BE49-F238E27FC236}">
              <a16:creationId xmlns:a16="http://schemas.microsoft.com/office/drawing/2014/main" id="{5DCFEE03-7099-455E-B733-BE2BA2246755}"/>
            </a:ext>
          </a:extLst>
        </xdr:cNvPr>
        <xdr:cNvSpPr/>
      </xdr:nvSpPr>
      <xdr:spPr>
        <a:xfrm>
          <a:off x="6873240" y="55962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84455</xdr:rowOff>
    </xdr:from>
    <xdr:to>
      <xdr:col>45</xdr:col>
      <xdr:colOff>167640</xdr:colOff>
      <xdr:row>33</xdr:row>
      <xdr:rowOff>116205</xdr:rowOff>
    </xdr:to>
    <xdr:cxnSp macro="">
      <xdr:nvCxnSpPr>
        <xdr:cNvPr id="137" name="直線コネクタ 136">
          <a:extLst>
            <a:ext uri="{FF2B5EF4-FFF2-40B4-BE49-F238E27FC236}">
              <a16:creationId xmlns:a16="http://schemas.microsoft.com/office/drawing/2014/main" id="{220A6DC5-D9EB-49D4-AA01-E9FC8E27E9AF}"/>
            </a:ext>
          </a:extLst>
        </xdr:cNvPr>
        <xdr:cNvCxnSpPr/>
      </xdr:nvCxnSpPr>
      <xdr:spPr>
        <a:xfrm flipV="1">
          <a:off x="6924040" y="5616575"/>
          <a:ext cx="7874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85090</xdr:rowOff>
    </xdr:from>
    <xdr:to>
      <xdr:col>36</xdr:col>
      <xdr:colOff>165100</xdr:colOff>
      <xdr:row>34</xdr:row>
      <xdr:rowOff>14605</xdr:rowOff>
    </xdr:to>
    <xdr:sp macro="" textlink="">
      <xdr:nvSpPr>
        <xdr:cNvPr id="138" name="楕円 137">
          <a:extLst>
            <a:ext uri="{FF2B5EF4-FFF2-40B4-BE49-F238E27FC236}">
              <a16:creationId xmlns:a16="http://schemas.microsoft.com/office/drawing/2014/main" id="{21870660-0724-4614-B56A-BFCF1EA14907}"/>
            </a:ext>
          </a:extLst>
        </xdr:cNvPr>
        <xdr:cNvSpPr/>
      </xdr:nvSpPr>
      <xdr:spPr>
        <a:xfrm>
          <a:off x="6098540" y="56172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116205</xdr:rowOff>
    </xdr:from>
    <xdr:to>
      <xdr:col>41</xdr:col>
      <xdr:colOff>50800</xdr:colOff>
      <xdr:row>33</xdr:row>
      <xdr:rowOff>136525</xdr:rowOff>
    </xdr:to>
    <xdr:cxnSp macro="">
      <xdr:nvCxnSpPr>
        <xdr:cNvPr id="139" name="直線コネクタ 138">
          <a:extLst>
            <a:ext uri="{FF2B5EF4-FFF2-40B4-BE49-F238E27FC236}">
              <a16:creationId xmlns:a16="http://schemas.microsoft.com/office/drawing/2014/main" id="{5BFF0CDE-71DE-4E52-83C2-3D9852F4353C}"/>
            </a:ext>
          </a:extLst>
        </xdr:cNvPr>
        <xdr:cNvCxnSpPr/>
      </xdr:nvCxnSpPr>
      <xdr:spPr>
        <a:xfrm flipV="1">
          <a:off x="6149340" y="5648325"/>
          <a:ext cx="7747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19685</xdr:rowOff>
    </xdr:from>
    <xdr:ext cx="469900" cy="262890"/>
    <xdr:sp macro="" textlink="">
      <xdr:nvSpPr>
        <xdr:cNvPr id="140" name="n_1aveValue【道路】&#10;一人当たり延長">
          <a:extLst>
            <a:ext uri="{FF2B5EF4-FFF2-40B4-BE49-F238E27FC236}">
              <a16:creationId xmlns:a16="http://schemas.microsoft.com/office/drawing/2014/main" id="{6CB43165-BD0E-47B0-BE09-D8C332F3FE7B}"/>
            </a:ext>
          </a:extLst>
        </xdr:cNvPr>
        <xdr:cNvSpPr txBox="1"/>
      </xdr:nvSpPr>
      <xdr:spPr>
        <a:xfrm>
          <a:off x="8271510" y="655764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29845</xdr:rowOff>
    </xdr:from>
    <xdr:ext cx="469900" cy="261620"/>
    <xdr:sp macro="" textlink="">
      <xdr:nvSpPr>
        <xdr:cNvPr id="141" name="n_2aveValue【道路】&#10;一人当たり延長">
          <a:extLst>
            <a:ext uri="{FF2B5EF4-FFF2-40B4-BE49-F238E27FC236}">
              <a16:creationId xmlns:a16="http://schemas.microsoft.com/office/drawing/2014/main" id="{86E33AF9-5E92-4FD5-9CA1-8A641F8AE32A}"/>
            </a:ext>
          </a:extLst>
        </xdr:cNvPr>
        <xdr:cNvSpPr txBox="1"/>
      </xdr:nvSpPr>
      <xdr:spPr>
        <a:xfrm>
          <a:off x="7509510" y="656780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23495</xdr:rowOff>
    </xdr:from>
    <xdr:ext cx="469900" cy="262255"/>
    <xdr:sp macro="" textlink="">
      <xdr:nvSpPr>
        <xdr:cNvPr id="142" name="n_3aveValue【道路】&#10;一人当たり延長">
          <a:extLst>
            <a:ext uri="{FF2B5EF4-FFF2-40B4-BE49-F238E27FC236}">
              <a16:creationId xmlns:a16="http://schemas.microsoft.com/office/drawing/2014/main" id="{5755EA70-0E08-4272-8B94-0F403D0DB6CD}"/>
            </a:ext>
          </a:extLst>
        </xdr:cNvPr>
        <xdr:cNvSpPr txBox="1"/>
      </xdr:nvSpPr>
      <xdr:spPr>
        <a:xfrm>
          <a:off x="6711950" y="656145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26670</xdr:rowOff>
    </xdr:from>
    <xdr:ext cx="468630" cy="262890"/>
    <xdr:sp macro="" textlink="">
      <xdr:nvSpPr>
        <xdr:cNvPr id="143" name="n_4aveValue【道路】&#10;一人当たり延長">
          <a:extLst>
            <a:ext uri="{FF2B5EF4-FFF2-40B4-BE49-F238E27FC236}">
              <a16:creationId xmlns:a16="http://schemas.microsoft.com/office/drawing/2014/main" id="{9D4DCC56-0EE4-485B-9233-C7CC52185F73}"/>
            </a:ext>
          </a:extLst>
        </xdr:cNvPr>
        <xdr:cNvSpPr txBox="1"/>
      </xdr:nvSpPr>
      <xdr:spPr>
        <a:xfrm>
          <a:off x="5937250" y="656463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31</xdr:row>
      <xdr:rowOff>120650</xdr:rowOff>
    </xdr:from>
    <xdr:ext cx="533400" cy="263525"/>
    <xdr:sp macro="" textlink="">
      <xdr:nvSpPr>
        <xdr:cNvPr id="144" name="n_1mainValue【道路】&#10;一人当たり延長">
          <a:extLst>
            <a:ext uri="{FF2B5EF4-FFF2-40B4-BE49-F238E27FC236}">
              <a16:creationId xmlns:a16="http://schemas.microsoft.com/office/drawing/2014/main" id="{1BA9F723-072E-41E4-942E-0312145050CC}"/>
            </a:ext>
          </a:extLst>
        </xdr:cNvPr>
        <xdr:cNvSpPr txBox="1"/>
      </xdr:nvSpPr>
      <xdr:spPr>
        <a:xfrm>
          <a:off x="8239125" y="5317490"/>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31</xdr:row>
      <xdr:rowOff>151765</xdr:rowOff>
    </xdr:from>
    <xdr:ext cx="533400" cy="262890"/>
    <xdr:sp macro="" textlink="">
      <xdr:nvSpPr>
        <xdr:cNvPr id="145" name="n_2mainValue【道路】&#10;一人当たり延長">
          <a:extLst>
            <a:ext uri="{FF2B5EF4-FFF2-40B4-BE49-F238E27FC236}">
              <a16:creationId xmlns:a16="http://schemas.microsoft.com/office/drawing/2014/main" id="{8B4231A8-14A3-4317-B54E-54424B042015}"/>
            </a:ext>
          </a:extLst>
        </xdr:cNvPr>
        <xdr:cNvSpPr txBox="1"/>
      </xdr:nvSpPr>
      <xdr:spPr>
        <a:xfrm>
          <a:off x="7477125" y="5348605"/>
          <a:ext cx="5334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32</xdr:row>
      <xdr:rowOff>10795</xdr:rowOff>
    </xdr:from>
    <xdr:ext cx="534670" cy="262255"/>
    <xdr:sp macro="" textlink="">
      <xdr:nvSpPr>
        <xdr:cNvPr id="146" name="n_3mainValue【道路】&#10;一人当たり延長">
          <a:extLst>
            <a:ext uri="{FF2B5EF4-FFF2-40B4-BE49-F238E27FC236}">
              <a16:creationId xmlns:a16="http://schemas.microsoft.com/office/drawing/2014/main" id="{BECFA3F9-90B4-4579-8938-24F8D1DE2A4B}"/>
            </a:ext>
          </a:extLst>
        </xdr:cNvPr>
        <xdr:cNvSpPr txBox="1"/>
      </xdr:nvSpPr>
      <xdr:spPr>
        <a:xfrm>
          <a:off x="6702425" y="537527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32</xdr:row>
      <xdr:rowOff>31115</xdr:rowOff>
    </xdr:from>
    <xdr:ext cx="534670" cy="261620"/>
    <xdr:sp macro="" textlink="">
      <xdr:nvSpPr>
        <xdr:cNvPr id="147" name="n_4mainValue【道路】&#10;一人当たり延長">
          <a:extLst>
            <a:ext uri="{FF2B5EF4-FFF2-40B4-BE49-F238E27FC236}">
              <a16:creationId xmlns:a16="http://schemas.microsoft.com/office/drawing/2014/main" id="{F474DEA1-93CE-453F-8558-150EB951B1FF}"/>
            </a:ext>
          </a:extLst>
        </xdr:cNvPr>
        <xdr:cNvSpPr txBox="1"/>
      </xdr:nvSpPr>
      <xdr:spPr>
        <a:xfrm>
          <a:off x="5904865" y="539559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116205</xdr:rowOff>
    </xdr:from>
    <xdr:to>
      <xdr:col>28</xdr:col>
      <xdr:colOff>152400</xdr:colOff>
      <xdr:row>50</xdr:row>
      <xdr:rowOff>64135</xdr:rowOff>
    </xdr:to>
    <xdr:sp macro="" textlink="">
      <xdr:nvSpPr>
        <xdr:cNvPr id="148" name="正方形/長方形 147">
          <a:extLst>
            <a:ext uri="{FF2B5EF4-FFF2-40B4-BE49-F238E27FC236}">
              <a16:creationId xmlns:a16="http://schemas.microsoft.com/office/drawing/2014/main" id="{BF932BF5-47E7-49DD-A8E9-FA25F6A38A31}"/>
            </a:ext>
          </a:extLst>
        </xdr:cNvPr>
        <xdr:cNvSpPr/>
      </xdr:nvSpPr>
      <xdr:spPr>
        <a:xfrm>
          <a:off x="670560" y="782764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90170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FB67CAE-2C8A-43E2-B5DF-E9CBD82F13AD}"/>
            </a:ext>
          </a:extLst>
        </xdr:cNvPr>
        <xdr:cNvSpPr/>
      </xdr:nvSpPr>
      <xdr:spPr>
        <a:xfrm>
          <a:off x="79756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122555</xdr:rowOff>
    </xdr:from>
    <xdr:to>
      <xdr:col>12</xdr:col>
      <xdr:colOff>127000</xdr:colOff>
      <xdr:row>53</xdr:row>
      <xdr:rowOff>32385</xdr:rowOff>
    </xdr:to>
    <xdr:sp macro="" textlink="">
      <xdr:nvSpPr>
        <xdr:cNvPr id="150" name="正方形/長方形 149">
          <a:extLst>
            <a:ext uri="{FF2B5EF4-FFF2-40B4-BE49-F238E27FC236}">
              <a16:creationId xmlns:a16="http://schemas.microsoft.com/office/drawing/2014/main" id="{DA6F2395-A2DE-4946-9041-956A4855594C}"/>
            </a:ext>
          </a:extLst>
        </xdr:cNvPr>
        <xdr:cNvSpPr/>
      </xdr:nvSpPr>
      <xdr:spPr>
        <a:xfrm>
          <a:off x="79756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90170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5612437-1188-450D-8FA5-C57FAE0ABED6}"/>
            </a:ext>
          </a:extLst>
        </xdr:cNvPr>
        <xdr:cNvSpPr/>
      </xdr:nvSpPr>
      <xdr:spPr>
        <a:xfrm>
          <a:off x="167640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122555</xdr:rowOff>
    </xdr:from>
    <xdr:to>
      <xdr:col>18</xdr:col>
      <xdr:colOff>0</xdr:colOff>
      <xdr:row>53</xdr:row>
      <xdr:rowOff>32385</xdr:rowOff>
    </xdr:to>
    <xdr:sp macro="" textlink="">
      <xdr:nvSpPr>
        <xdr:cNvPr id="152" name="正方形/長方形 151">
          <a:extLst>
            <a:ext uri="{FF2B5EF4-FFF2-40B4-BE49-F238E27FC236}">
              <a16:creationId xmlns:a16="http://schemas.microsoft.com/office/drawing/2014/main" id="{47596E9C-1C14-4896-BBAA-D9B37F704BCC}"/>
            </a:ext>
          </a:extLst>
        </xdr:cNvPr>
        <xdr:cNvSpPr/>
      </xdr:nvSpPr>
      <xdr:spPr>
        <a:xfrm>
          <a:off x="167640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90170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7C83F67-DF22-4283-AD26-808AE5F36413}"/>
            </a:ext>
          </a:extLst>
        </xdr:cNvPr>
        <xdr:cNvSpPr/>
      </xdr:nvSpPr>
      <xdr:spPr>
        <a:xfrm>
          <a:off x="268224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122555</xdr:rowOff>
    </xdr:from>
    <xdr:to>
      <xdr:col>24</xdr:col>
      <xdr:colOff>0</xdr:colOff>
      <xdr:row>53</xdr:row>
      <xdr:rowOff>32385</xdr:rowOff>
    </xdr:to>
    <xdr:sp macro="" textlink="">
      <xdr:nvSpPr>
        <xdr:cNvPr id="154" name="正方形/長方形 153">
          <a:extLst>
            <a:ext uri="{FF2B5EF4-FFF2-40B4-BE49-F238E27FC236}">
              <a16:creationId xmlns:a16="http://schemas.microsoft.com/office/drawing/2014/main" id="{FDC8B12E-9DC3-4542-A84E-3CE2B5D60D28}"/>
            </a:ext>
          </a:extLst>
        </xdr:cNvPr>
        <xdr:cNvSpPr/>
      </xdr:nvSpPr>
      <xdr:spPr>
        <a:xfrm>
          <a:off x="268224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57785</xdr:rowOff>
    </xdr:from>
    <xdr:to>
      <xdr:col>28</xdr:col>
      <xdr:colOff>152400</xdr:colOff>
      <xdr:row>66</xdr:row>
      <xdr:rowOff>116205</xdr:rowOff>
    </xdr:to>
    <xdr:sp macro="" textlink="">
      <xdr:nvSpPr>
        <xdr:cNvPr id="155" name="正方形/長方形 154">
          <a:extLst>
            <a:ext uri="{FF2B5EF4-FFF2-40B4-BE49-F238E27FC236}">
              <a16:creationId xmlns:a16="http://schemas.microsoft.com/office/drawing/2014/main" id="{B387C4F8-6005-42C3-AD52-D280D19CF70B}"/>
            </a:ext>
          </a:extLst>
        </xdr:cNvPr>
        <xdr:cNvSpPr/>
      </xdr:nvSpPr>
      <xdr:spPr>
        <a:xfrm>
          <a:off x="670560" y="894270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38735</xdr:rowOff>
    </xdr:from>
    <xdr:ext cx="298450" cy="228600"/>
    <xdr:sp macro="" textlink="">
      <xdr:nvSpPr>
        <xdr:cNvPr id="156" name="テキスト ボックス 155">
          <a:extLst>
            <a:ext uri="{FF2B5EF4-FFF2-40B4-BE49-F238E27FC236}">
              <a16:creationId xmlns:a16="http://schemas.microsoft.com/office/drawing/2014/main" id="{0D5BDF63-C8C7-4C7D-BBEA-E5CB0DA29D87}"/>
            </a:ext>
          </a:extLst>
        </xdr:cNvPr>
        <xdr:cNvSpPr txBox="1"/>
      </xdr:nvSpPr>
      <xdr:spPr>
        <a:xfrm>
          <a:off x="655320" y="875601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116205</xdr:rowOff>
    </xdr:from>
    <xdr:to>
      <xdr:col>28</xdr:col>
      <xdr:colOff>114300</xdr:colOff>
      <xdr:row>66</xdr:row>
      <xdr:rowOff>116205</xdr:rowOff>
    </xdr:to>
    <xdr:cxnSp macro="">
      <xdr:nvCxnSpPr>
        <xdr:cNvPr id="157" name="直線コネクタ 156">
          <a:extLst>
            <a:ext uri="{FF2B5EF4-FFF2-40B4-BE49-F238E27FC236}">
              <a16:creationId xmlns:a16="http://schemas.microsoft.com/office/drawing/2014/main" id="{81184AB5-BA30-494B-B486-111872195FED}"/>
            </a:ext>
          </a:extLst>
        </xdr:cNvPr>
        <xdr:cNvCxnSpPr/>
      </xdr:nvCxnSpPr>
      <xdr:spPr>
        <a:xfrm>
          <a:off x="670560" y="11180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146050</xdr:rowOff>
    </xdr:from>
    <xdr:ext cx="467360" cy="262255"/>
    <xdr:sp macro="" textlink="">
      <xdr:nvSpPr>
        <xdr:cNvPr id="158" name="テキスト ボックス 157">
          <a:extLst>
            <a:ext uri="{FF2B5EF4-FFF2-40B4-BE49-F238E27FC236}">
              <a16:creationId xmlns:a16="http://schemas.microsoft.com/office/drawing/2014/main" id="{3FD66E0A-65C2-4540-9070-CA31163CBDA0}"/>
            </a:ext>
          </a:extLst>
        </xdr:cNvPr>
        <xdr:cNvSpPr txBox="1"/>
      </xdr:nvSpPr>
      <xdr:spPr>
        <a:xfrm>
          <a:off x="271780" y="110426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77470</xdr:rowOff>
    </xdr:from>
    <xdr:to>
      <xdr:col>28</xdr:col>
      <xdr:colOff>114300</xdr:colOff>
      <xdr:row>64</xdr:row>
      <xdr:rowOff>77470</xdr:rowOff>
    </xdr:to>
    <xdr:cxnSp macro="">
      <xdr:nvCxnSpPr>
        <xdr:cNvPr id="159" name="直線コネクタ 158">
          <a:extLst>
            <a:ext uri="{FF2B5EF4-FFF2-40B4-BE49-F238E27FC236}">
              <a16:creationId xmlns:a16="http://schemas.microsoft.com/office/drawing/2014/main" id="{1B96541B-4121-4962-9DAF-09ADE87ECEF1}"/>
            </a:ext>
          </a:extLst>
        </xdr:cNvPr>
        <xdr:cNvCxnSpPr/>
      </xdr:nvCxnSpPr>
      <xdr:spPr>
        <a:xfrm>
          <a:off x="670560" y="10806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107315</xdr:rowOff>
    </xdr:from>
    <xdr:ext cx="467360" cy="262255"/>
    <xdr:sp macro="" textlink="">
      <xdr:nvSpPr>
        <xdr:cNvPr id="160" name="テキスト ボックス 159">
          <a:extLst>
            <a:ext uri="{FF2B5EF4-FFF2-40B4-BE49-F238E27FC236}">
              <a16:creationId xmlns:a16="http://schemas.microsoft.com/office/drawing/2014/main" id="{90634ED0-9448-48B6-A488-300C2A362636}"/>
            </a:ext>
          </a:extLst>
        </xdr:cNvPr>
        <xdr:cNvSpPr txBox="1"/>
      </xdr:nvSpPr>
      <xdr:spPr>
        <a:xfrm>
          <a:off x="271780" y="1066863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38735</xdr:rowOff>
    </xdr:from>
    <xdr:to>
      <xdr:col>28</xdr:col>
      <xdr:colOff>114300</xdr:colOff>
      <xdr:row>62</xdr:row>
      <xdr:rowOff>38735</xdr:rowOff>
    </xdr:to>
    <xdr:cxnSp macro="">
      <xdr:nvCxnSpPr>
        <xdr:cNvPr id="161" name="直線コネクタ 160">
          <a:extLst>
            <a:ext uri="{FF2B5EF4-FFF2-40B4-BE49-F238E27FC236}">
              <a16:creationId xmlns:a16="http://schemas.microsoft.com/office/drawing/2014/main" id="{5AC43CB1-B21F-46BA-955D-E48ABDC074C8}"/>
            </a:ext>
          </a:extLst>
        </xdr:cNvPr>
        <xdr:cNvCxnSpPr/>
      </xdr:nvCxnSpPr>
      <xdr:spPr>
        <a:xfrm>
          <a:off x="670560" y="10432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61</xdr:row>
      <xdr:rowOff>68580</xdr:rowOff>
    </xdr:from>
    <xdr:ext cx="403225" cy="262255"/>
    <xdr:sp macro="" textlink="">
      <xdr:nvSpPr>
        <xdr:cNvPr id="162" name="テキスト ボックス 161">
          <a:extLst>
            <a:ext uri="{FF2B5EF4-FFF2-40B4-BE49-F238E27FC236}">
              <a16:creationId xmlns:a16="http://schemas.microsoft.com/office/drawing/2014/main" id="{464A8C00-E194-4A19-9634-FD30423C9C87}"/>
            </a:ext>
          </a:extLst>
        </xdr:cNvPr>
        <xdr:cNvSpPr txBox="1"/>
      </xdr:nvSpPr>
      <xdr:spPr>
        <a:xfrm>
          <a:off x="335280" y="1029462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DFD048C-2706-4F31-98FE-C01F7A3873CA}"/>
            </a:ext>
          </a:extLst>
        </xdr:cNvPr>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59</xdr:row>
      <xdr:rowOff>29845</xdr:rowOff>
    </xdr:from>
    <xdr:ext cx="403225" cy="261620"/>
    <xdr:sp macro="" textlink="">
      <xdr:nvSpPr>
        <xdr:cNvPr id="164" name="テキスト ボックス 163">
          <a:extLst>
            <a:ext uri="{FF2B5EF4-FFF2-40B4-BE49-F238E27FC236}">
              <a16:creationId xmlns:a16="http://schemas.microsoft.com/office/drawing/2014/main" id="{38126A45-9934-4D53-8B81-D746CA516271}"/>
            </a:ext>
          </a:extLst>
        </xdr:cNvPr>
        <xdr:cNvSpPr txBox="1"/>
      </xdr:nvSpPr>
      <xdr:spPr>
        <a:xfrm>
          <a:off x="335280" y="992060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135255</xdr:rowOff>
    </xdr:from>
    <xdr:to>
      <xdr:col>28</xdr:col>
      <xdr:colOff>114300</xdr:colOff>
      <xdr:row>57</xdr:row>
      <xdr:rowOff>135255</xdr:rowOff>
    </xdr:to>
    <xdr:cxnSp macro="">
      <xdr:nvCxnSpPr>
        <xdr:cNvPr id="165" name="直線コネクタ 164">
          <a:extLst>
            <a:ext uri="{FF2B5EF4-FFF2-40B4-BE49-F238E27FC236}">
              <a16:creationId xmlns:a16="http://schemas.microsoft.com/office/drawing/2014/main" id="{E6321E34-2DF5-421D-A11D-C139A646480E}"/>
            </a:ext>
          </a:extLst>
        </xdr:cNvPr>
        <xdr:cNvCxnSpPr/>
      </xdr:nvCxnSpPr>
      <xdr:spPr>
        <a:xfrm>
          <a:off x="670560" y="96907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56</xdr:row>
      <xdr:rowOff>165100</xdr:rowOff>
    </xdr:from>
    <xdr:ext cx="403225" cy="261620"/>
    <xdr:sp macro="" textlink="">
      <xdr:nvSpPr>
        <xdr:cNvPr id="166" name="テキスト ボックス 165">
          <a:extLst>
            <a:ext uri="{FF2B5EF4-FFF2-40B4-BE49-F238E27FC236}">
              <a16:creationId xmlns:a16="http://schemas.microsoft.com/office/drawing/2014/main" id="{D505C16B-5413-495E-A493-FEA79936A0D0}"/>
            </a:ext>
          </a:extLst>
        </xdr:cNvPr>
        <xdr:cNvSpPr txBox="1"/>
      </xdr:nvSpPr>
      <xdr:spPr>
        <a:xfrm>
          <a:off x="335280" y="955294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96520</xdr:rowOff>
    </xdr:from>
    <xdr:to>
      <xdr:col>28</xdr:col>
      <xdr:colOff>114300</xdr:colOff>
      <xdr:row>55</xdr:row>
      <xdr:rowOff>96520</xdr:rowOff>
    </xdr:to>
    <xdr:cxnSp macro="">
      <xdr:nvCxnSpPr>
        <xdr:cNvPr id="167" name="直線コネクタ 166">
          <a:extLst>
            <a:ext uri="{FF2B5EF4-FFF2-40B4-BE49-F238E27FC236}">
              <a16:creationId xmlns:a16="http://schemas.microsoft.com/office/drawing/2014/main" id="{A96F6745-D681-423B-8A3A-4C79E22E4715}"/>
            </a:ext>
          </a:extLst>
        </xdr:cNvPr>
        <xdr:cNvCxnSpPr/>
      </xdr:nvCxnSpPr>
      <xdr:spPr>
        <a:xfrm>
          <a:off x="670560" y="9316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54</xdr:row>
      <xdr:rowOff>126365</xdr:rowOff>
    </xdr:from>
    <xdr:ext cx="403225" cy="261620"/>
    <xdr:sp macro="" textlink="">
      <xdr:nvSpPr>
        <xdr:cNvPr id="168" name="テキスト ボックス 167">
          <a:extLst>
            <a:ext uri="{FF2B5EF4-FFF2-40B4-BE49-F238E27FC236}">
              <a16:creationId xmlns:a16="http://schemas.microsoft.com/office/drawing/2014/main" id="{63DAB3B0-4065-4693-96ED-436000D91071}"/>
            </a:ext>
          </a:extLst>
        </xdr:cNvPr>
        <xdr:cNvSpPr txBox="1"/>
      </xdr:nvSpPr>
      <xdr:spPr>
        <a:xfrm>
          <a:off x="335280" y="917892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57785</xdr:rowOff>
    </xdr:from>
    <xdr:to>
      <xdr:col>28</xdr:col>
      <xdr:colOff>114300</xdr:colOff>
      <xdr:row>53</xdr:row>
      <xdr:rowOff>57785</xdr:rowOff>
    </xdr:to>
    <xdr:cxnSp macro="">
      <xdr:nvCxnSpPr>
        <xdr:cNvPr id="169" name="直線コネクタ 168">
          <a:extLst>
            <a:ext uri="{FF2B5EF4-FFF2-40B4-BE49-F238E27FC236}">
              <a16:creationId xmlns:a16="http://schemas.microsoft.com/office/drawing/2014/main" id="{43B0EBF5-F8B4-4ACB-80E8-BD24744A66F6}"/>
            </a:ext>
          </a:extLst>
        </xdr:cNvPr>
        <xdr:cNvCxnSpPr/>
      </xdr:nvCxnSpPr>
      <xdr:spPr>
        <a:xfrm>
          <a:off x="670560" y="89427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87630</xdr:rowOff>
    </xdr:from>
    <xdr:ext cx="339090" cy="262255"/>
    <xdr:sp macro="" textlink="">
      <xdr:nvSpPr>
        <xdr:cNvPr id="170" name="テキスト ボックス 169">
          <a:extLst>
            <a:ext uri="{FF2B5EF4-FFF2-40B4-BE49-F238E27FC236}">
              <a16:creationId xmlns:a16="http://schemas.microsoft.com/office/drawing/2014/main" id="{43474E37-2248-4FB7-A207-044054A8B223}"/>
            </a:ext>
          </a:extLst>
        </xdr:cNvPr>
        <xdr:cNvSpPr txBox="1"/>
      </xdr:nvSpPr>
      <xdr:spPr>
        <a:xfrm>
          <a:off x="377190" y="8804910"/>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57785</xdr:rowOff>
    </xdr:from>
    <xdr:to>
      <xdr:col>28</xdr:col>
      <xdr:colOff>152400</xdr:colOff>
      <xdr:row>66</xdr:row>
      <xdr:rowOff>116205</xdr:rowOff>
    </xdr:to>
    <xdr:sp macro="" textlink="">
      <xdr:nvSpPr>
        <xdr:cNvPr id="171" name="【橋りょう・トンネル】&#10;有形固定資産減価償却率グラフ枠">
          <a:extLst>
            <a:ext uri="{FF2B5EF4-FFF2-40B4-BE49-F238E27FC236}">
              <a16:creationId xmlns:a16="http://schemas.microsoft.com/office/drawing/2014/main" id="{8E09D018-0AB0-41E2-85D3-7720DA2C3C55}"/>
            </a:ext>
          </a:extLst>
        </xdr:cNvPr>
        <xdr:cNvSpPr/>
      </xdr:nvSpPr>
      <xdr:spPr>
        <a:xfrm>
          <a:off x="670560" y="894270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2ED32672-4E7E-4C58-A5BD-4A17431E8839}"/>
            </a:ext>
          </a:extLst>
        </xdr:cNvPr>
        <xdr:cNvCxnSpPr/>
      </xdr:nvCxnSpPr>
      <xdr:spPr>
        <a:xfrm flipV="1">
          <a:off x="4086225" y="924115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24765</xdr:rowOff>
    </xdr:from>
    <xdr:ext cx="405130" cy="262255"/>
    <xdr:sp macro="" textlink="">
      <xdr:nvSpPr>
        <xdr:cNvPr id="173" name="【橋りょう・トンネル】&#10;有形固定資産減価償却率最小値テキスト">
          <a:extLst>
            <a:ext uri="{FF2B5EF4-FFF2-40B4-BE49-F238E27FC236}">
              <a16:creationId xmlns:a16="http://schemas.microsoft.com/office/drawing/2014/main" id="{7D5B09DC-AA51-4FC5-87FD-E13A2513C357}"/>
            </a:ext>
          </a:extLst>
        </xdr:cNvPr>
        <xdr:cNvSpPr txBox="1"/>
      </xdr:nvSpPr>
      <xdr:spPr>
        <a:xfrm>
          <a:off x="4124960" y="1058608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5BBE2DFA-99B4-4524-B56F-1CB02069D9D6}"/>
            </a:ext>
          </a:extLst>
        </xdr:cNvPr>
        <xdr:cNvCxnSpPr/>
      </xdr:nvCxnSpPr>
      <xdr:spPr>
        <a:xfrm>
          <a:off x="4020820" y="105822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141605</xdr:rowOff>
    </xdr:from>
    <xdr:ext cx="405130" cy="262255"/>
    <xdr:sp macro="" textlink="">
      <xdr:nvSpPr>
        <xdr:cNvPr id="175" name="【橋りょう・トンネル】&#10;有形固定資産減価償却率最大値テキスト">
          <a:extLst>
            <a:ext uri="{FF2B5EF4-FFF2-40B4-BE49-F238E27FC236}">
              <a16:creationId xmlns:a16="http://schemas.microsoft.com/office/drawing/2014/main" id="{F11DCC67-9B7A-4D3C-BC36-F1B0183C3E00}"/>
            </a:ext>
          </a:extLst>
        </xdr:cNvPr>
        <xdr:cNvSpPr txBox="1"/>
      </xdr:nvSpPr>
      <xdr:spPr>
        <a:xfrm>
          <a:off x="4124960" y="902652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B3A6D5E9-09BA-4444-919D-8DC38847C602}"/>
            </a:ext>
          </a:extLst>
        </xdr:cNvPr>
        <xdr:cNvCxnSpPr/>
      </xdr:nvCxnSpPr>
      <xdr:spPr>
        <a:xfrm>
          <a:off x="4020820" y="92411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139065</xdr:rowOff>
    </xdr:from>
    <xdr:ext cx="405130" cy="263525"/>
    <xdr:sp macro="" textlink="">
      <xdr:nvSpPr>
        <xdr:cNvPr id="177" name="【橋りょう・トンネル】&#10;有形固定資産減価償却率平均値テキスト">
          <a:extLst>
            <a:ext uri="{FF2B5EF4-FFF2-40B4-BE49-F238E27FC236}">
              <a16:creationId xmlns:a16="http://schemas.microsoft.com/office/drawing/2014/main" id="{26E473BA-5B59-4724-ACD2-0AEE8091289D}"/>
            </a:ext>
          </a:extLst>
        </xdr:cNvPr>
        <xdr:cNvSpPr txBox="1"/>
      </xdr:nvSpPr>
      <xdr:spPr>
        <a:xfrm>
          <a:off x="4124960" y="10029825"/>
          <a:ext cx="40513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161290</xdr:rowOff>
    </xdr:from>
    <xdr:to>
      <xdr:col>24</xdr:col>
      <xdr:colOff>114300</xdr:colOff>
      <xdr:row>60</xdr:row>
      <xdr:rowOff>90170</xdr:rowOff>
    </xdr:to>
    <xdr:sp macro="" textlink="">
      <xdr:nvSpPr>
        <xdr:cNvPr id="178" name="フローチャート: 判断 177">
          <a:extLst>
            <a:ext uri="{FF2B5EF4-FFF2-40B4-BE49-F238E27FC236}">
              <a16:creationId xmlns:a16="http://schemas.microsoft.com/office/drawing/2014/main" id="{4B4E8892-929E-4699-B04E-93E5170DB59A}"/>
            </a:ext>
          </a:extLst>
        </xdr:cNvPr>
        <xdr:cNvSpPr/>
      </xdr:nvSpPr>
      <xdr:spPr>
        <a:xfrm>
          <a:off x="4036060" y="100520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140335</xdr:rowOff>
    </xdr:from>
    <xdr:to>
      <xdr:col>20</xdr:col>
      <xdr:colOff>38100</xdr:colOff>
      <xdr:row>60</xdr:row>
      <xdr:rowOff>69215</xdr:rowOff>
    </xdr:to>
    <xdr:sp macro="" textlink="">
      <xdr:nvSpPr>
        <xdr:cNvPr id="179" name="フローチャート: 判断 178">
          <a:extLst>
            <a:ext uri="{FF2B5EF4-FFF2-40B4-BE49-F238E27FC236}">
              <a16:creationId xmlns:a16="http://schemas.microsoft.com/office/drawing/2014/main" id="{DCD045B2-038B-4804-B768-DC80AE9F1A0B}"/>
            </a:ext>
          </a:extLst>
        </xdr:cNvPr>
        <xdr:cNvSpPr/>
      </xdr:nvSpPr>
      <xdr:spPr>
        <a:xfrm>
          <a:off x="3312160" y="1003109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57150</xdr:rowOff>
    </xdr:to>
    <xdr:sp macro="" textlink="">
      <xdr:nvSpPr>
        <xdr:cNvPr id="180" name="フローチャート: 判断 179">
          <a:extLst>
            <a:ext uri="{FF2B5EF4-FFF2-40B4-BE49-F238E27FC236}">
              <a16:creationId xmlns:a16="http://schemas.microsoft.com/office/drawing/2014/main" id="{0F218378-B6B3-494A-AC8D-CB0FD464286A}"/>
            </a:ext>
          </a:extLst>
        </xdr:cNvPr>
        <xdr:cNvSpPr/>
      </xdr:nvSpPr>
      <xdr:spPr>
        <a:xfrm>
          <a:off x="2514600" y="100190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100965</xdr:rowOff>
    </xdr:from>
    <xdr:to>
      <xdr:col>10</xdr:col>
      <xdr:colOff>165100</xdr:colOff>
      <xdr:row>60</xdr:row>
      <xdr:rowOff>30480</xdr:rowOff>
    </xdr:to>
    <xdr:sp macro="" textlink="">
      <xdr:nvSpPr>
        <xdr:cNvPr id="181" name="フローチャート: 判断 180">
          <a:extLst>
            <a:ext uri="{FF2B5EF4-FFF2-40B4-BE49-F238E27FC236}">
              <a16:creationId xmlns:a16="http://schemas.microsoft.com/office/drawing/2014/main" id="{D0FBE5BA-FF4C-45F8-B2B6-CAF25D442DBF}"/>
            </a:ext>
          </a:extLst>
        </xdr:cNvPr>
        <xdr:cNvSpPr/>
      </xdr:nvSpPr>
      <xdr:spPr>
        <a:xfrm>
          <a:off x="1739900" y="99917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89535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803C26BB-7501-43C5-B476-86FAD02DEBF0}"/>
            </a:ext>
          </a:extLst>
        </xdr:cNvPr>
        <xdr:cNvSpPr/>
      </xdr:nvSpPr>
      <xdr:spPr>
        <a:xfrm>
          <a:off x="965200" y="998029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113665</xdr:rowOff>
    </xdr:from>
    <xdr:ext cx="762000" cy="262890"/>
    <xdr:sp macro="" textlink="">
      <xdr:nvSpPr>
        <xdr:cNvPr id="183" name="テキスト ボックス 182">
          <a:extLst>
            <a:ext uri="{FF2B5EF4-FFF2-40B4-BE49-F238E27FC236}">
              <a16:creationId xmlns:a16="http://schemas.microsoft.com/office/drawing/2014/main" id="{635F0D89-BE9F-4DB5-ACDF-E8E2D7C60C08}"/>
            </a:ext>
          </a:extLst>
        </xdr:cNvPr>
        <xdr:cNvSpPr txBox="1"/>
      </xdr:nvSpPr>
      <xdr:spPr>
        <a:xfrm>
          <a:off x="391922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66</xdr:row>
      <xdr:rowOff>113665</xdr:rowOff>
    </xdr:from>
    <xdr:ext cx="762000" cy="262890"/>
    <xdr:sp macro="" textlink="">
      <xdr:nvSpPr>
        <xdr:cNvPr id="184" name="テキスト ボックス 183">
          <a:extLst>
            <a:ext uri="{FF2B5EF4-FFF2-40B4-BE49-F238E27FC236}">
              <a16:creationId xmlns:a16="http://schemas.microsoft.com/office/drawing/2014/main" id="{1CAD7F23-A51D-48D6-B68E-0D30B44A7121}"/>
            </a:ext>
          </a:extLst>
        </xdr:cNvPr>
        <xdr:cNvSpPr txBox="1"/>
      </xdr:nvSpPr>
      <xdr:spPr>
        <a:xfrm>
          <a:off x="31851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113665</xdr:rowOff>
    </xdr:from>
    <xdr:ext cx="762000" cy="262890"/>
    <xdr:sp macro="" textlink="">
      <xdr:nvSpPr>
        <xdr:cNvPr id="185" name="テキスト ボックス 184">
          <a:extLst>
            <a:ext uri="{FF2B5EF4-FFF2-40B4-BE49-F238E27FC236}">
              <a16:creationId xmlns:a16="http://schemas.microsoft.com/office/drawing/2014/main" id="{77DD66BB-C05F-4CAF-87BB-DF32D7CAD0DF}"/>
            </a:ext>
          </a:extLst>
        </xdr:cNvPr>
        <xdr:cNvSpPr txBox="1"/>
      </xdr:nvSpPr>
      <xdr:spPr>
        <a:xfrm>
          <a:off x="23977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113665</xdr:rowOff>
    </xdr:from>
    <xdr:ext cx="762000" cy="262890"/>
    <xdr:sp macro="" textlink="">
      <xdr:nvSpPr>
        <xdr:cNvPr id="186" name="テキスト ボックス 185">
          <a:extLst>
            <a:ext uri="{FF2B5EF4-FFF2-40B4-BE49-F238E27FC236}">
              <a16:creationId xmlns:a16="http://schemas.microsoft.com/office/drawing/2014/main" id="{CD50C1FF-0AFC-4B41-8F30-E176A3A2D7C9}"/>
            </a:ext>
          </a:extLst>
        </xdr:cNvPr>
        <xdr:cNvSpPr txBox="1"/>
      </xdr:nvSpPr>
      <xdr:spPr>
        <a:xfrm>
          <a:off x="16230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66</xdr:row>
      <xdr:rowOff>113665</xdr:rowOff>
    </xdr:from>
    <xdr:ext cx="762000" cy="262890"/>
    <xdr:sp macro="" textlink="">
      <xdr:nvSpPr>
        <xdr:cNvPr id="187" name="テキスト ボックス 186">
          <a:extLst>
            <a:ext uri="{FF2B5EF4-FFF2-40B4-BE49-F238E27FC236}">
              <a16:creationId xmlns:a16="http://schemas.microsoft.com/office/drawing/2014/main" id="{07EC5295-3A30-4F45-BDFA-403C39FB6891}"/>
            </a:ext>
          </a:extLst>
        </xdr:cNvPr>
        <xdr:cNvSpPr txBox="1"/>
      </xdr:nvSpPr>
      <xdr:spPr>
        <a:xfrm>
          <a:off x="8382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21590</xdr:rowOff>
    </xdr:from>
    <xdr:to>
      <xdr:col>24</xdr:col>
      <xdr:colOff>114300</xdr:colOff>
      <xdr:row>59</xdr:row>
      <xdr:rowOff>125095</xdr:rowOff>
    </xdr:to>
    <xdr:sp macro="" textlink="">
      <xdr:nvSpPr>
        <xdr:cNvPr id="188" name="楕円 187">
          <a:extLst>
            <a:ext uri="{FF2B5EF4-FFF2-40B4-BE49-F238E27FC236}">
              <a16:creationId xmlns:a16="http://schemas.microsoft.com/office/drawing/2014/main" id="{663393FF-D00F-4C51-B02C-9ABD15A9FB4A}"/>
            </a:ext>
          </a:extLst>
        </xdr:cNvPr>
        <xdr:cNvSpPr/>
      </xdr:nvSpPr>
      <xdr:spPr>
        <a:xfrm>
          <a:off x="4036060" y="99123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45085</xdr:rowOff>
    </xdr:from>
    <xdr:ext cx="405130" cy="263525"/>
    <xdr:sp macro="" textlink="">
      <xdr:nvSpPr>
        <xdr:cNvPr id="189" name="【橋りょう・トンネル】&#10;有形固定資産減価償却率該当値テキスト">
          <a:extLst>
            <a:ext uri="{FF2B5EF4-FFF2-40B4-BE49-F238E27FC236}">
              <a16:creationId xmlns:a16="http://schemas.microsoft.com/office/drawing/2014/main" id="{F0D06836-C6F0-4752-B63B-C52B5733BFB0}"/>
            </a:ext>
          </a:extLst>
        </xdr:cNvPr>
        <xdr:cNvSpPr txBox="1"/>
      </xdr:nvSpPr>
      <xdr:spPr>
        <a:xfrm>
          <a:off x="4124960" y="976820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165100</xdr:rowOff>
    </xdr:from>
    <xdr:to>
      <xdr:col>20</xdr:col>
      <xdr:colOff>38100</xdr:colOff>
      <xdr:row>59</xdr:row>
      <xdr:rowOff>93980</xdr:rowOff>
    </xdr:to>
    <xdr:sp macro="" textlink="">
      <xdr:nvSpPr>
        <xdr:cNvPr id="190" name="楕円 189">
          <a:extLst>
            <a:ext uri="{FF2B5EF4-FFF2-40B4-BE49-F238E27FC236}">
              <a16:creationId xmlns:a16="http://schemas.microsoft.com/office/drawing/2014/main" id="{9A18B629-100B-49D1-BA5C-382B70D42D58}"/>
            </a:ext>
          </a:extLst>
        </xdr:cNvPr>
        <xdr:cNvSpPr/>
      </xdr:nvSpPr>
      <xdr:spPr>
        <a:xfrm>
          <a:off x="3312160" y="988822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59</xdr:row>
      <xdr:rowOff>42545</xdr:rowOff>
    </xdr:from>
    <xdr:to>
      <xdr:col>24</xdr:col>
      <xdr:colOff>63500</xdr:colOff>
      <xdr:row>59</xdr:row>
      <xdr:rowOff>73660</xdr:rowOff>
    </xdr:to>
    <xdr:cxnSp macro="">
      <xdr:nvCxnSpPr>
        <xdr:cNvPr id="191" name="直線コネクタ 190">
          <a:extLst>
            <a:ext uri="{FF2B5EF4-FFF2-40B4-BE49-F238E27FC236}">
              <a16:creationId xmlns:a16="http://schemas.microsoft.com/office/drawing/2014/main" id="{8AADC33A-661C-415F-B85D-DF08F8B9CA94}"/>
            </a:ext>
          </a:extLst>
        </xdr:cNvPr>
        <xdr:cNvCxnSpPr/>
      </xdr:nvCxnSpPr>
      <xdr:spPr>
        <a:xfrm>
          <a:off x="3352800" y="9933305"/>
          <a:ext cx="7340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58420</xdr:rowOff>
    </xdr:from>
    <xdr:to>
      <xdr:col>15</xdr:col>
      <xdr:colOff>101600</xdr:colOff>
      <xdr:row>59</xdr:row>
      <xdr:rowOff>161925</xdr:rowOff>
    </xdr:to>
    <xdr:sp macro="" textlink="">
      <xdr:nvSpPr>
        <xdr:cNvPr id="192" name="楕円 191">
          <a:extLst>
            <a:ext uri="{FF2B5EF4-FFF2-40B4-BE49-F238E27FC236}">
              <a16:creationId xmlns:a16="http://schemas.microsoft.com/office/drawing/2014/main" id="{442CF109-F259-4D2B-A98D-A82E547E0693}"/>
            </a:ext>
          </a:extLst>
        </xdr:cNvPr>
        <xdr:cNvSpPr/>
      </xdr:nvSpPr>
      <xdr:spPr>
        <a:xfrm>
          <a:off x="2514600" y="99491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42545</xdr:rowOff>
    </xdr:from>
    <xdr:to>
      <xdr:col>19</xdr:col>
      <xdr:colOff>167640</xdr:colOff>
      <xdr:row>59</xdr:row>
      <xdr:rowOff>110490</xdr:rowOff>
    </xdr:to>
    <xdr:cxnSp macro="">
      <xdr:nvCxnSpPr>
        <xdr:cNvPr id="193" name="直線コネクタ 192">
          <a:extLst>
            <a:ext uri="{FF2B5EF4-FFF2-40B4-BE49-F238E27FC236}">
              <a16:creationId xmlns:a16="http://schemas.microsoft.com/office/drawing/2014/main" id="{9EF947B2-D32A-466D-A728-F499B45AFC68}"/>
            </a:ext>
          </a:extLst>
        </xdr:cNvPr>
        <xdr:cNvCxnSpPr/>
      </xdr:nvCxnSpPr>
      <xdr:spPr>
        <a:xfrm flipV="1">
          <a:off x="2565400" y="9933305"/>
          <a:ext cx="7874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31750</xdr:rowOff>
    </xdr:from>
    <xdr:to>
      <xdr:col>10</xdr:col>
      <xdr:colOff>165100</xdr:colOff>
      <xdr:row>59</xdr:row>
      <xdr:rowOff>134620</xdr:rowOff>
    </xdr:to>
    <xdr:sp macro="" textlink="">
      <xdr:nvSpPr>
        <xdr:cNvPr id="194" name="楕円 193">
          <a:extLst>
            <a:ext uri="{FF2B5EF4-FFF2-40B4-BE49-F238E27FC236}">
              <a16:creationId xmlns:a16="http://schemas.microsoft.com/office/drawing/2014/main" id="{76FCB301-AC63-4F99-8F0A-DD5DD895038D}"/>
            </a:ext>
          </a:extLst>
        </xdr:cNvPr>
        <xdr:cNvSpPr/>
      </xdr:nvSpPr>
      <xdr:spPr>
        <a:xfrm>
          <a:off x="1739900" y="99225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83185</xdr:rowOff>
    </xdr:from>
    <xdr:to>
      <xdr:col>15</xdr:col>
      <xdr:colOff>50800</xdr:colOff>
      <xdr:row>59</xdr:row>
      <xdr:rowOff>110490</xdr:rowOff>
    </xdr:to>
    <xdr:cxnSp macro="">
      <xdr:nvCxnSpPr>
        <xdr:cNvPr id="195" name="直線コネクタ 194">
          <a:extLst>
            <a:ext uri="{FF2B5EF4-FFF2-40B4-BE49-F238E27FC236}">
              <a16:creationId xmlns:a16="http://schemas.microsoft.com/office/drawing/2014/main" id="{0EE3D032-B320-44EE-A4BB-FAB584FCFC4B}"/>
            </a:ext>
          </a:extLst>
        </xdr:cNvPr>
        <xdr:cNvCxnSpPr/>
      </xdr:nvCxnSpPr>
      <xdr:spPr>
        <a:xfrm>
          <a:off x="1790700" y="9973945"/>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109855</xdr:rowOff>
    </xdr:to>
    <xdr:sp macro="" textlink="">
      <xdr:nvSpPr>
        <xdr:cNvPr id="196" name="楕円 195">
          <a:extLst>
            <a:ext uri="{FF2B5EF4-FFF2-40B4-BE49-F238E27FC236}">
              <a16:creationId xmlns:a16="http://schemas.microsoft.com/office/drawing/2014/main" id="{B79D8030-5335-4C34-995A-8B3356597D9E}"/>
            </a:ext>
          </a:extLst>
        </xdr:cNvPr>
        <xdr:cNvSpPr/>
      </xdr:nvSpPr>
      <xdr:spPr>
        <a:xfrm>
          <a:off x="965200" y="98971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59</xdr:row>
      <xdr:rowOff>57785</xdr:rowOff>
    </xdr:from>
    <xdr:to>
      <xdr:col>10</xdr:col>
      <xdr:colOff>114300</xdr:colOff>
      <xdr:row>59</xdr:row>
      <xdr:rowOff>83185</xdr:rowOff>
    </xdr:to>
    <xdr:cxnSp macro="">
      <xdr:nvCxnSpPr>
        <xdr:cNvPr id="197" name="直線コネクタ 196">
          <a:extLst>
            <a:ext uri="{FF2B5EF4-FFF2-40B4-BE49-F238E27FC236}">
              <a16:creationId xmlns:a16="http://schemas.microsoft.com/office/drawing/2014/main" id="{C1CA8E43-0100-49C5-9C7D-CB918EABFF84}"/>
            </a:ext>
          </a:extLst>
        </xdr:cNvPr>
        <xdr:cNvCxnSpPr/>
      </xdr:nvCxnSpPr>
      <xdr:spPr>
        <a:xfrm>
          <a:off x="1005840" y="9948545"/>
          <a:ext cx="7848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59690</xdr:rowOff>
    </xdr:from>
    <xdr:ext cx="405130" cy="262255"/>
    <xdr:sp macro="" textlink="">
      <xdr:nvSpPr>
        <xdr:cNvPr id="198" name="n_1aveValue【橋りょう・トンネル】&#10;有形固定資産減価償却率">
          <a:extLst>
            <a:ext uri="{FF2B5EF4-FFF2-40B4-BE49-F238E27FC236}">
              <a16:creationId xmlns:a16="http://schemas.microsoft.com/office/drawing/2014/main" id="{BF8F2641-4F82-45C5-82F9-8725C6D7F78A}"/>
            </a:ext>
          </a:extLst>
        </xdr:cNvPr>
        <xdr:cNvSpPr txBox="1"/>
      </xdr:nvSpPr>
      <xdr:spPr>
        <a:xfrm>
          <a:off x="3170555" y="1011809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48895</xdr:rowOff>
    </xdr:from>
    <xdr:ext cx="403860" cy="262255"/>
    <xdr:sp macro="" textlink="">
      <xdr:nvSpPr>
        <xdr:cNvPr id="199" name="n_2aveValue【橋りょう・トンネル】&#10;有形固定資産減価償却率">
          <a:extLst>
            <a:ext uri="{FF2B5EF4-FFF2-40B4-BE49-F238E27FC236}">
              <a16:creationId xmlns:a16="http://schemas.microsoft.com/office/drawing/2014/main" id="{19CD2EF4-7E8C-4F0A-A1C6-A2135DC1C9BE}"/>
            </a:ext>
          </a:extLst>
        </xdr:cNvPr>
        <xdr:cNvSpPr txBox="1"/>
      </xdr:nvSpPr>
      <xdr:spPr>
        <a:xfrm>
          <a:off x="2385695" y="1010729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20955</xdr:rowOff>
    </xdr:from>
    <xdr:ext cx="405130" cy="262890"/>
    <xdr:sp macro="" textlink="">
      <xdr:nvSpPr>
        <xdr:cNvPr id="200" name="n_3aveValue【橋りょう・トンネル】&#10;有形固定資産減価償却率">
          <a:extLst>
            <a:ext uri="{FF2B5EF4-FFF2-40B4-BE49-F238E27FC236}">
              <a16:creationId xmlns:a16="http://schemas.microsoft.com/office/drawing/2014/main" id="{97004406-4661-4E74-9C19-FBBE2F8EB473}"/>
            </a:ext>
          </a:extLst>
        </xdr:cNvPr>
        <xdr:cNvSpPr txBox="1"/>
      </xdr:nvSpPr>
      <xdr:spPr>
        <a:xfrm>
          <a:off x="1610995" y="1007935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10160</xdr:rowOff>
    </xdr:from>
    <xdr:ext cx="403860" cy="262255"/>
    <xdr:sp macro="" textlink="">
      <xdr:nvSpPr>
        <xdr:cNvPr id="201" name="n_4aveValue【橋りょう・トンネル】&#10;有形固定資産減価償却率">
          <a:extLst>
            <a:ext uri="{FF2B5EF4-FFF2-40B4-BE49-F238E27FC236}">
              <a16:creationId xmlns:a16="http://schemas.microsoft.com/office/drawing/2014/main" id="{45FB9470-BD0A-4BCE-87A8-FC23906B6B67}"/>
            </a:ext>
          </a:extLst>
        </xdr:cNvPr>
        <xdr:cNvSpPr txBox="1"/>
      </xdr:nvSpPr>
      <xdr:spPr>
        <a:xfrm>
          <a:off x="836295" y="1006856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111125</xdr:rowOff>
    </xdr:from>
    <xdr:ext cx="405130" cy="262255"/>
    <xdr:sp macro="" textlink="">
      <xdr:nvSpPr>
        <xdr:cNvPr id="202" name="n_1mainValue【橋りょう・トンネル】&#10;有形固定資産減価償却率">
          <a:extLst>
            <a:ext uri="{FF2B5EF4-FFF2-40B4-BE49-F238E27FC236}">
              <a16:creationId xmlns:a16="http://schemas.microsoft.com/office/drawing/2014/main" id="{4267A858-E62F-4922-BC52-B1150B36F1EF}"/>
            </a:ext>
          </a:extLst>
        </xdr:cNvPr>
        <xdr:cNvSpPr txBox="1"/>
      </xdr:nvSpPr>
      <xdr:spPr>
        <a:xfrm>
          <a:off x="3170555" y="966660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4445</xdr:rowOff>
    </xdr:from>
    <xdr:ext cx="403860" cy="262890"/>
    <xdr:sp macro="" textlink="">
      <xdr:nvSpPr>
        <xdr:cNvPr id="203" name="n_2mainValue【橋りょう・トンネル】&#10;有形固定資産減価償却率">
          <a:extLst>
            <a:ext uri="{FF2B5EF4-FFF2-40B4-BE49-F238E27FC236}">
              <a16:creationId xmlns:a16="http://schemas.microsoft.com/office/drawing/2014/main" id="{9FDE6689-3456-4227-AC88-B4CDB024DFD2}"/>
            </a:ext>
          </a:extLst>
        </xdr:cNvPr>
        <xdr:cNvSpPr txBox="1"/>
      </xdr:nvSpPr>
      <xdr:spPr>
        <a:xfrm>
          <a:off x="2385695" y="972756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151130</xdr:rowOff>
    </xdr:from>
    <xdr:ext cx="405130" cy="262890"/>
    <xdr:sp macro="" textlink="">
      <xdr:nvSpPr>
        <xdr:cNvPr id="204" name="n_3mainValue【橋りょう・トンネル】&#10;有形固定資産減価償却率">
          <a:extLst>
            <a:ext uri="{FF2B5EF4-FFF2-40B4-BE49-F238E27FC236}">
              <a16:creationId xmlns:a16="http://schemas.microsoft.com/office/drawing/2014/main" id="{A4642647-B4FA-4A1B-9B69-E25FE822BB43}"/>
            </a:ext>
          </a:extLst>
        </xdr:cNvPr>
        <xdr:cNvSpPr txBox="1"/>
      </xdr:nvSpPr>
      <xdr:spPr>
        <a:xfrm>
          <a:off x="1610995" y="970661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126365</xdr:rowOff>
    </xdr:from>
    <xdr:ext cx="403860" cy="261620"/>
    <xdr:sp macro="" textlink="">
      <xdr:nvSpPr>
        <xdr:cNvPr id="205" name="n_4mainValue【橋りょう・トンネル】&#10;有形固定資産減価償却率">
          <a:extLst>
            <a:ext uri="{FF2B5EF4-FFF2-40B4-BE49-F238E27FC236}">
              <a16:creationId xmlns:a16="http://schemas.microsoft.com/office/drawing/2014/main" id="{79E52366-5550-4A1D-AED9-6D09C94C5675}"/>
            </a:ext>
          </a:extLst>
        </xdr:cNvPr>
        <xdr:cNvSpPr txBox="1"/>
      </xdr:nvSpPr>
      <xdr:spPr>
        <a:xfrm>
          <a:off x="836295" y="9681845"/>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116205</xdr:rowOff>
    </xdr:from>
    <xdr:to>
      <xdr:col>59</xdr:col>
      <xdr:colOff>88900</xdr:colOff>
      <xdr:row>50</xdr:row>
      <xdr:rowOff>64135</xdr:rowOff>
    </xdr:to>
    <xdr:sp macro="" textlink="">
      <xdr:nvSpPr>
        <xdr:cNvPr id="206" name="正方形/長方形 205">
          <a:extLst>
            <a:ext uri="{FF2B5EF4-FFF2-40B4-BE49-F238E27FC236}">
              <a16:creationId xmlns:a16="http://schemas.microsoft.com/office/drawing/2014/main" id="{DB7EFB9E-F07A-4A0A-8C99-915BA2CD53AA}"/>
            </a:ext>
          </a:extLst>
        </xdr:cNvPr>
        <xdr:cNvSpPr/>
      </xdr:nvSpPr>
      <xdr:spPr>
        <a:xfrm>
          <a:off x="5826760" y="782764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90170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5E480CE-6788-4AE0-B73F-0A04A770411D}"/>
            </a:ext>
          </a:extLst>
        </xdr:cNvPr>
        <xdr:cNvSpPr/>
      </xdr:nvSpPr>
      <xdr:spPr>
        <a:xfrm>
          <a:off x="593090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122555</xdr:rowOff>
    </xdr:from>
    <xdr:to>
      <xdr:col>43</xdr:col>
      <xdr:colOff>63500</xdr:colOff>
      <xdr:row>53</xdr:row>
      <xdr:rowOff>32385</xdr:rowOff>
    </xdr:to>
    <xdr:sp macro="" textlink="">
      <xdr:nvSpPr>
        <xdr:cNvPr id="208" name="正方形/長方形 207">
          <a:extLst>
            <a:ext uri="{FF2B5EF4-FFF2-40B4-BE49-F238E27FC236}">
              <a16:creationId xmlns:a16="http://schemas.microsoft.com/office/drawing/2014/main" id="{88810904-DC02-4D30-8D54-870F8F493A46}"/>
            </a:ext>
          </a:extLst>
        </xdr:cNvPr>
        <xdr:cNvSpPr/>
      </xdr:nvSpPr>
      <xdr:spPr>
        <a:xfrm>
          <a:off x="593090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90170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ED0AC1D-E73B-4CB1-8190-529F1DE9E6A6}"/>
            </a:ext>
          </a:extLst>
        </xdr:cNvPr>
        <xdr:cNvSpPr/>
      </xdr:nvSpPr>
      <xdr:spPr>
        <a:xfrm>
          <a:off x="683260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122555</xdr:rowOff>
    </xdr:from>
    <xdr:to>
      <xdr:col>48</xdr:col>
      <xdr:colOff>127000</xdr:colOff>
      <xdr:row>53</xdr:row>
      <xdr:rowOff>32385</xdr:rowOff>
    </xdr:to>
    <xdr:sp macro="" textlink="">
      <xdr:nvSpPr>
        <xdr:cNvPr id="210" name="正方形/長方形 209">
          <a:extLst>
            <a:ext uri="{FF2B5EF4-FFF2-40B4-BE49-F238E27FC236}">
              <a16:creationId xmlns:a16="http://schemas.microsoft.com/office/drawing/2014/main" id="{D564958A-CA30-4BDD-8528-17E3F822CF5F}"/>
            </a:ext>
          </a:extLst>
        </xdr:cNvPr>
        <xdr:cNvSpPr/>
      </xdr:nvSpPr>
      <xdr:spPr>
        <a:xfrm>
          <a:off x="683260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90170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D1BCF19-086A-4A1A-A090-9332DEAFA7F0}"/>
            </a:ext>
          </a:extLst>
        </xdr:cNvPr>
        <xdr:cNvSpPr/>
      </xdr:nvSpPr>
      <xdr:spPr>
        <a:xfrm>
          <a:off x="783844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122555</xdr:rowOff>
    </xdr:from>
    <xdr:to>
      <xdr:col>54</xdr:col>
      <xdr:colOff>127000</xdr:colOff>
      <xdr:row>53</xdr:row>
      <xdr:rowOff>32385</xdr:rowOff>
    </xdr:to>
    <xdr:sp macro="" textlink="">
      <xdr:nvSpPr>
        <xdr:cNvPr id="212" name="正方形/長方形 211">
          <a:extLst>
            <a:ext uri="{FF2B5EF4-FFF2-40B4-BE49-F238E27FC236}">
              <a16:creationId xmlns:a16="http://schemas.microsoft.com/office/drawing/2014/main" id="{8D6AE672-7FCF-4034-983A-FA4945A9131D}"/>
            </a:ext>
          </a:extLst>
        </xdr:cNvPr>
        <xdr:cNvSpPr/>
      </xdr:nvSpPr>
      <xdr:spPr>
        <a:xfrm>
          <a:off x="783844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420,608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57785</xdr:rowOff>
    </xdr:from>
    <xdr:to>
      <xdr:col>59</xdr:col>
      <xdr:colOff>88900</xdr:colOff>
      <xdr:row>66</xdr:row>
      <xdr:rowOff>116205</xdr:rowOff>
    </xdr:to>
    <xdr:sp macro="" textlink="">
      <xdr:nvSpPr>
        <xdr:cNvPr id="213" name="正方形/長方形 212">
          <a:extLst>
            <a:ext uri="{FF2B5EF4-FFF2-40B4-BE49-F238E27FC236}">
              <a16:creationId xmlns:a16="http://schemas.microsoft.com/office/drawing/2014/main" id="{BAD4120F-CCAD-4E0E-A414-055C3B2372A1}"/>
            </a:ext>
          </a:extLst>
        </xdr:cNvPr>
        <xdr:cNvSpPr/>
      </xdr:nvSpPr>
      <xdr:spPr>
        <a:xfrm>
          <a:off x="5826760" y="894270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38735</xdr:rowOff>
    </xdr:from>
    <xdr:ext cx="349885" cy="228600"/>
    <xdr:sp macro="" textlink="">
      <xdr:nvSpPr>
        <xdr:cNvPr id="214" name="テキスト ボックス 213">
          <a:extLst>
            <a:ext uri="{FF2B5EF4-FFF2-40B4-BE49-F238E27FC236}">
              <a16:creationId xmlns:a16="http://schemas.microsoft.com/office/drawing/2014/main" id="{D547C233-BE9A-4002-A6CA-93F517B44AD7}"/>
            </a:ext>
          </a:extLst>
        </xdr:cNvPr>
        <xdr:cNvSpPr txBox="1"/>
      </xdr:nvSpPr>
      <xdr:spPr>
        <a:xfrm>
          <a:off x="5788660" y="875601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116205</xdr:rowOff>
    </xdr:from>
    <xdr:to>
      <xdr:col>59</xdr:col>
      <xdr:colOff>50800</xdr:colOff>
      <xdr:row>66</xdr:row>
      <xdr:rowOff>116205</xdr:rowOff>
    </xdr:to>
    <xdr:cxnSp macro="">
      <xdr:nvCxnSpPr>
        <xdr:cNvPr id="215" name="直線コネクタ 214">
          <a:extLst>
            <a:ext uri="{FF2B5EF4-FFF2-40B4-BE49-F238E27FC236}">
              <a16:creationId xmlns:a16="http://schemas.microsoft.com/office/drawing/2014/main" id="{28E0049A-B5AD-4461-87C7-09DEE6FDAF81}"/>
            </a:ext>
          </a:extLst>
        </xdr:cNvPr>
        <xdr:cNvCxnSpPr/>
      </xdr:nvCxnSpPr>
      <xdr:spPr>
        <a:xfrm>
          <a:off x="5826760" y="111804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77470</xdr:rowOff>
    </xdr:from>
    <xdr:to>
      <xdr:col>59</xdr:col>
      <xdr:colOff>50800</xdr:colOff>
      <xdr:row>64</xdr:row>
      <xdr:rowOff>77470</xdr:rowOff>
    </xdr:to>
    <xdr:cxnSp macro="">
      <xdr:nvCxnSpPr>
        <xdr:cNvPr id="216" name="直線コネクタ 215">
          <a:extLst>
            <a:ext uri="{FF2B5EF4-FFF2-40B4-BE49-F238E27FC236}">
              <a16:creationId xmlns:a16="http://schemas.microsoft.com/office/drawing/2014/main" id="{1D193B4B-C034-4ACB-AF0B-7A47D12D9BE2}"/>
            </a:ext>
          </a:extLst>
        </xdr:cNvPr>
        <xdr:cNvCxnSpPr/>
      </xdr:nvCxnSpPr>
      <xdr:spPr>
        <a:xfrm>
          <a:off x="5826760" y="10806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107315</xdr:rowOff>
    </xdr:from>
    <xdr:ext cx="248920" cy="262255"/>
    <xdr:sp macro="" textlink="">
      <xdr:nvSpPr>
        <xdr:cNvPr id="217" name="テキスト ボックス 216">
          <a:extLst>
            <a:ext uri="{FF2B5EF4-FFF2-40B4-BE49-F238E27FC236}">
              <a16:creationId xmlns:a16="http://schemas.microsoft.com/office/drawing/2014/main" id="{7F48A077-8AE9-4024-BFB4-237697B662B2}"/>
            </a:ext>
          </a:extLst>
        </xdr:cNvPr>
        <xdr:cNvSpPr txBox="1"/>
      </xdr:nvSpPr>
      <xdr:spPr>
        <a:xfrm>
          <a:off x="5600700" y="1066863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38735</xdr:rowOff>
    </xdr:from>
    <xdr:to>
      <xdr:col>59</xdr:col>
      <xdr:colOff>50800</xdr:colOff>
      <xdr:row>62</xdr:row>
      <xdr:rowOff>38735</xdr:rowOff>
    </xdr:to>
    <xdr:cxnSp macro="">
      <xdr:nvCxnSpPr>
        <xdr:cNvPr id="218" name="直線コネクタ 217">
          <a:extLst>
            <a:ext uri="{FF2B5EF4-FFF2-40B4-BE49-F238E27FC236}">
              <a16:creationId xmlns:a16="http://schemas.microsoft.com/office/drawing/2014/main" id="{A2B0A7E3-4854-40FF-BA56-B5966017403A}"/>
            </a:ext>
          </a:extLst>
        </xdr:cNvPr>
        <xdr:cNvCxnSpPr/>
      </xdr:nvCxnSpPr>
      <xdr:spPr>
        <a:xfrm>
          <a:off x="5826760" y="104324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68580</xdr:rowOff>
    </xdr:from>
    <xdr:ext cx="595630" cy="262255"/>
    <xdr:sp macro="" textlink="">
      <xdr:nvSpPr>
        <xdr:cNvPr id="219" name="テキスト ボックス 218">
          <a:extLst>
            <a:ext uri="{FF2B5EF4-FFF2-40B4-BE49-F238E27FC236}">
              <a16:creationId xmlns:a16="http://schemas.microsoft.com/office/drawing/2014/main" id="{DF601238-4B75-4031-B41B-C04F24792BA4}"/>
            </a:ext>
          </a:extLst>
        </xdr:cNvPr>
        <xdr:cNvSpPr txBox="1"/>
      </xdr:nvSpPr>
      <xdr:spPr>
        <a:xfrm>
          <a:off x="5299710" y="1029462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607B7F4-CA5D-4CD8-A088-4EC75A75501A}"/>
            </a:ext>
          </a:extLst>
        </xdr:cNvPr>
        <xdr:cNvCxnSpPr/>
      </xdr:nvCxnSpPr>
      <xdr:spPr>
        <a:xfrm>
          <a:off x="5826760" y="10058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29845</xdr:rowOff>
    </xdr:from>
    <xdr:ext cx="595630" cy="261620"/>
    <xdr:sp macro="" textlink="">
      <xdr:nvSpPr>
        <xdr:cNvPr id="221" name="テキスト ボックス 220">
          <a:extLst>
            <a:ext uri="{FF2B5EF4-FFF2-40B4-BE49-F238E27FC236}">
              <a16:creationId xmlns:a16="http://schemas.microsoft.com/office/drawing/2014/main" id="{4CBFBEBE-CB2E-4A2F-92E1-B34971B34DDF}"/>
            </a:ext>
          </a:extLst>
        </xdr:cNvPr>
        <xdr:cNvSpPr txBox="1"/>
      </xdr:nvSpPr>
      <xdr:spPr>
        <a:xfrm>
          <a:off x="5299710" y="992060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135255</xdr:rowOff>
    </xdr:from>
    <xdr:to>
      <xdr:col>59</xdr:col>
      <xdr:colOff>50800</xdr:colOff>
      <xdr:row>57</xdr:row>
      <xdr:rowOff>135255</xdr:rowOff>
    </xdr:to>
    <xdr:cxnSp macro="">
      <xdr:nvCxnSpPr>
        <xdr:cNvPr id="222" name="直線コネクタ 221">
          <a:extLst>
            <a:ext uri="{FF2B5EF4-FFF2-40B4-BE49-F238E27FC236}">
              <a16:creationId xmlns:a16="http://schemas.microsoft.com/office/drawing/2014/main" id="{CAA84D0F-8150-4349-B48E-BDD1C48C37D9}"/>
            </a:ext>
          </a:extLst>
        </xdr:cNvPr>
        <xdr:cNvCxnSpPr/>
      </xdr:nvCxnSpPr>
      <xdr:spPr>
        <a:xfrm>
          <a:off x="5826760" y="96907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165100</xdr:rowOff>
    </xdr:from>
    <xdr:ext cx="595630" cy="261620"/>
    <xdr:sp macro="" textlink="">
      <xdr:nvSpPr>
        <xdr:cNvPr id="223" name="テキスト ボックス 222">
          <a:extLst>
            <a:ext uri="{FF2B5EF4-FFF2-40B4-BE49-F238E27FC236}">
              <a16:creationId xmlns:a16="http://schemas.microsoft.com/office/drawing/2014/main" id="{C080A074-A537-41CB-9849-E66FA9335AA1}"/>
            </a:ext>
          </a:extLst>
        </xdr:cNvPr>
        <xdr:cNvSpPr txBox="1"/>
      </xdr:nvSpPr>
      <xdr:spPr>
        <a:xfrm>
          <a:off x="5299710" y="955294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96520</xdr:rowOff>
    </xdr:from>
    <xdr:to>
      <xdr:col>59</xdr:col>
      <xdr:colOff>50800</xdr:colOff>
      <xdr:row>55</xdr:row>
      <xdr:rowOff>96520</xdr:rowOff>
    </xdr:to>
    <xdr:cxnSp macro="">
      <xdr:nvCxnSpPr>
        <xdr:cNvPr id="224" name="直線コネクタ 223">
          <a:extLst>
            <a:ext uri="{FF2B5EF4-FFF2-40B4-BE49-F238E27FC236}">
              <a16:creationId xmlns:a16="http://schemas.microsoft.com/office/drawing/2014/main" id="{ECF058EA-DBE8-4796-A9EF-8DA4629F7567}"/>
            </a:ext>
          </a:extLst>
        </xdr:cNvPr>
        <xdr:cNvCxnSpPr/>
      </xdr:nvCxnSpPr>
      <xdr:spPr>
        <a:xfrm>
          <a:off x="5826760" y="9316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126365</xdr:rowOff>
    </xdr:from>
    <xdr:ext cx="595630" cy="261620"/>
    <xdr:sp macro="" textlink="">
      <xdr:nvSpPr>
        <xdr:cNvPr id="225" name="テキスト ボックス 224">
          <a:extLst>
            <a:ext uri="{FF2B5EF4-FFF2-40B4-BE49-F238E27FC236}">
              <a16:creationId xmlns:a16="http://schemas.microsoft.com/office/drawing/2014/main" id="{354B839E-DEBD-4973-ABF3-1B7336E9B059}"/>
            </a:ext>
          </a:extLst>
        </xdr:cNvPr>
        <xdr:cNvSpPr txBox="1"/>
      </xdr:nvSpPr>
      <xdr:spPr>
        <a:xfrm>
          <a:off x="5299710" y="917892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57785</xdr:rowOff>
    </xdr:from>
    <xdr:to>
      <xdr:col>59</xdr:col>
      <xdr:colOff>50800</xdr:colOff>
      <xdr:row>53</xdr:row>
      <xdr:rowOff>57785</xdr:rowOff>
    </xdr:to>
    <xdr:cxnSp macro="">
      <xdr:nvCxnSpPr>
        <xdr:cNvPr id="226" name="直線コネクタ 225">
          <a:extLst>
            <a:ext uri="{FF2B5EF4-FFF2-40B4-BE49-F238E27FC236}">
              <a16:creationId xmlns:a16="http://schemas.microsoft.com/office/drawing/2014/main" id="{A226F40D-AAE6-4911-959A-BF4FE058AC11}"/>
            </a:ext>
          </a:extLst>
        </xdr:cNvPr>
        <xdr:cNvCxnSpPr/>
      </xdr:nvCxnSpPr>
      <xdr:spPr>
        <a:xfrm>
          <a:off x="5826760" y="89427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87630</xdr:rowOff>
    </xdr:from>
    <xdr:ext cx="595630" cy="262255"/>
    <xdr:sp macro="" textlink="">
      <xdr:nvSpPr>
        <xdr:cNvPr id="227" name="テキスト ボックス 226">
          <a:extLst>
            <a:ext uri="{FF2B5EF4-FFF2-40B4-BE49-F238E27FC236}">
              <a16:creationId xmlns:a16="http://schemas.microsoft.com/office/drawing/2014/main" id="{3F394D36-3EA0-4340-9DBF-DE23D9687E8B}"/>
            </a:ext>
          </a:extLst>
        </xdr:cNvPr>
        <xdr:cNvSpPr txBox="1"/>
      </xdr:nvSpPr>
      <xdr:spPr>
        <a:xfrm>
          <a:off x="5299710" y="880491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57785</xdr:rowOff>
    </xdr:from>
    <xdr:to>
      <xdr:col>59</xdr:col>
      <xdr:colOff>88900</xdr:colOff>
      <xdr:row>66</xdr:row>
      <xdr:rowOff>116205</xdr:rowOff>
    </xdr:to>
    <xdr:sp macro="" textlink="">
      <xdr:nvSpPr>
        <xdr:cNvPr id="228" name="【橋りょう・トンネル】&#10;一人当たり有形固定資産（償却資産）額グラフ枠">
          <a:extLst>
            <a:ext uri="{FF2B5EF4-FFF2-40B4-BE49-F238E27FC236}">
              <a16:creationId xmlns:a16="http://schemas.microsoft.com/office/drawing/2014/main" id="{63A30382-87C9-4BBF-B7BA-09FD4E06E903}"/>
            </a:ext>
          </a:extLst>
        </xdr:cNvPr>
        <xdr:cNvSpPr/>
      </xdr:nvSpPr>
      <xdr:spPr>
        <a:xfrm>
          <a:off x="5826760" y="894270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55</xdr:row>
      <xdr:rowOff>146050</xdr:rowOff>
    </xdr:from>
    <xdr:to>
      <xdr:col>54</xdr:col>
      <xdr:colOff>167640</xdr:colOff>
      <xdr:row>64</xdr:row>
      <xdr:rowOff>73025</xdr:rowOff>
    </xdr:to>
    <xdr:cxnSp macro="">
      <xdr:nvCxnSpPr>
        <xdr:cNvPr id="229" name="直線コネクタ 228">
          <a:extLst>
            <a:ext uri="{FF2B5EF4-FFF2-40B4-BE49-F238E27FC236}">
              <a16:creationId xmlns:a16="http://schemas.microsoft.com/office/drawing/2014/main" id="{560CCCC6-C48C-4CEC-AFF4-ED62E08E3196}"/>
            </a:ext>
          </a:extLst>
        </xdr:cNvPr>
        <xdr:cNvCxnSpPr/>
      </xdr:nvCxnSpPr>
      <xdr:spPr>
        <a:xfrm flipV="1">
          <a:off x="9220200" y="936625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76835</xdr:rowOff>
    </xdr:from>
    <xdr:ext cx="469900" cy="262890"/>
    <xdr:sp macro="" textlink="">
      <xdr:nvSpPr>
        <xdr:cNvPr id="230" name="【橋りょう・トンネル】&#10;一人当たり有形固定資産（償却資産）額最小値テキスト">
          <a:extLst>
            <a:ext uri="{FF2B5EF4-FFF2-40B4-BE49-F238E27FC236}">
              <a16:creationId xmlns:a16="http://schemas.microsoft.com/office/drawing/2014/main" id="{EFEEB6CE-08A8-4913-9D10-24126E500B21}"/>
            </a:ext>
          </a:extLst>
        </xdr:cNvPr>
        <xdr:cNvSpPr txBox="1"/>
      </xdr:nvSpPr>
      <xdr:spPr>
        <a:xfrm>
          <a:off x="9258300" y="1080579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73025</xdr:rowOff>
    </xdr:from>
    <xdr:to>
      <xdr:col>55</xdr:col>
      <xdr:colOff>88900</xdr:colOff>
      <xdr:row>64</xdr:row>
      <xdr:rowOff>73025</xdr:rowOff>
    </xdr:to>
    <xdr:cxnSp macro="">
      <xdr:nvCxnSpPr>
        <xdr:cNvPr id="231" name="直線コネクタ 230">
          <a:extLst>
            <a:ext uri="{FF2B5EF4-FFF2-40B4-BE49-F238E27FC236}">
              <a16:creationId xmlns:a16="http://schemas.microsoft.com/office/drawing/2014/main" id="{069CE362-8EC4-4133-A38D-EA0B15123AA7}"/>
            </a:ext>
          </a:extLst>
        </xdr:cNvPr>
        <xdr:cNvCxnSpPr/>
      </xdr:nvCxnSpPr>
      <xdr:spPr>
        <a:xfrm>
          <a:off x="9154160" y="108019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91440</xdr:rowOff>
    </xdr:from>
    <xdr:ext cx="598805" cy="261620"/>
    <xdr:sp macro="" textlink="">
      <xdr:nvSpPr>
        <xdr:cNvPr id="232" name="【橋りょう・トンネル】&#10;一人当たり有形固定資産（償却資産）額最大値テキスト">
          <a:extLst>
            <a:ext uri="{FF2B5EF4-FFF2-40B4-BE49-F238E27FC236}">
              <a16:creationId xmlns:a16="http://schemas.microsoft.com/office/drawing/2014/main" id="{10743115-0F1D-416D-9B2F-426AEA566213}"/>
            </a:ext>
          </a:extLst>
        </xdr:cNvPr>
        <xdr:cNvSpPr txBox="1"/>
      </xdr:nvSpPr>
      <xdr:spPr>
        <a:xfrm>
          <a:off x="9258300" y="914400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387,264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3" name="直線コネクタ 232">
          <a:extLst>
            <a:ext uri="{FF2B5EF4-FFF2-40B4-BE49-F238E27FC236}">
              <a16:creationId xmlns:a16="http://schemas.microsoft.com/office/drawing/2014/main" id="{0E6628E2-BFAF-463B-BE4B-93394E8E0355}"/>
            </a:ext>
          </a:extLst>
        </xdr:cNvPr>
        <xdr:cNvCxnSpPr/>
      </xdr:nvCxnSpPr>
      <xdr:spPr>
        <a:xfrm>
          <a:off x="9154160" y="9366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149225</xdr:rowOff>
    </xdr:from>
    <xdr:ext cx="534670" cy="262890"/>
    <xdr:sp macro="" textlink="">
      <xdr:nvSpPr>
        <xdr:cNvPr id="234" name="【橋りょう・トンネル】&#10;一人当たり有形固定資産（償却資産）額平均値テキスト">
          <a:extLst>
            <a:ext uri="{FF2B5EF4-FFF2-40B4-BE49-F238E27FC236}">
              <a16:creationId xmlns:a16="http://schemas.microsoft.com/office/drawing/2014/main" id="{B446F2B2-3B33-42B0-B34A-D7313476A540}"/>
            </a:ext>
          </a:extLst>
        </xdr:cNvPr>
        <xdr:cNvSpPr txBox="1"/>
      </xdr:nvSpPr>
      <xdr:spPr>
        <a:xfrm>
          <a:off x="9258300" y="10375265"/>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167640</xdr:rowOff>
    </xdr:from>
    <xdr:to>
      <xdr:col>55</xdr:col>
      <xdr:colOff>50800</xdr:colOff>
      <xdr:row>62</xdr:row>
      <xdr:rowOff>99695</xdr:rowOff>
    </xdr:to>
    <xdr:sp macro="" textlink="">
      <xdr:nvSpPr>
        <xdr:cNvPr id="235" name="フローチャート: 判断 234">
          <a:extLst>
            <a:ext uri="{FF2B5EF4-FFF2-40B4-BE49-F238E27FC236}">
              <a16:creationId xmlns:a16="http://schemas.microsoft.com/office/drawing/2014/main" id="{FD72BA7C-8842-4424-9816-FBE8109CD947}"/>
            </a:ext>
          </a:extLst>
        </xdr:cNvPr>
        <xdr:cNvSpPr/>
      </xdr:nvSpPr>
      <xdr:spPr>
        <a:xfrm>
          <a:off x="9192260" y="1039368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167640</xdr:rowOff>
    </xdr:from>
    <xdr:to>
      <xdr:col>50</xdr:col>
      <xdr:colOff>165100</xdr:colOff>
      <xdr:row>62</xdr:row>
      <xdr:rowOff>100965</xdr:rowOff>
    </xdr:to>
    <xdr:sp macro="" textlink="">
      <xdr:nvSpPr>
        <xdr:cNvPr id="236" name="フローチャート: 判断 235">
          <a:extLst>
            <a:ext uri="{FF2B5EF4-FFF2-40B4-BE49-F238E27FC236}">
              <a16:creationId xmlns:a16="http://schemas.microsoft.com/office/drawing/2014/main" id="{2FAAA1AE-15F2-4823-89B9-ABA497B612C7}"/>
            </a:ext>
          </a:extLst>
        </xdr:cNvPr>
        <xdr:cNvSpPr/>
      </xdr:nvSpPr>
      <xdr:spPr>
        <a:xfrm>
          <a:off x="8445500" y="1039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5080</xdr:rowOff>
    </xdr:from>
    <xdr:to>
      <xdr:col>46</xdr:col>
      <xdr:colOff>38100</xdr:colOff>
      <xdr:row>62</xdr:row>
      <xdr:rowOff>108585</xdr:rowOff>
    </xdr:to>
    <xdr:sp macro="" textlink="">
      <xdr:nvSpPr>
        <xdr:cNvPr id="237" name="フローチャート: 判断 236">
          <a:extLst>
            <a:ext uri="{FF2B5EF4-FFF2-40B4-BE49-F238E27FC236}">
              <a16:creationId xmlns:a16="http://schemas.microsoft.com/office/drawing/2014/main" id="{501A1088-3B70-4C0C-BE74-5FCE405145CF}"/>
            </a:ext>
          </a:extLst>
        </xdr:cNvPr>
        <xdr:cNvSpPr/>
      </xdr:nvSpPr>
      <xdr:spPr>
        <a:xfrm>
          <a:off x="7670800" y="103987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167640</xdr:rowOff>
    </xdr:from>
    <xdr:to>
      <xdr:col>41</xdr:col>
      <xdr:colOff>101600</xdr:colOff>
      <xdr:row>62</xdr:row>
      <xdr:rowOff>100330</xdr:rowOff>
    </xdr:to>
    <xdr:sp macro="" textlink="">
      <xdr:nvSpPr>
        <xdr:cNvPr id="238" name="フローチャート: 判断 237">
          <a:extLst>
            <a:ext uri="{FF2B5EF4-FFF2-40B4-BE49-F238E27FC236}">
              <a16:creationId xmlns:a16="http://schemas.microsoft.com/office/drawing/2014/main" id="{D8AE4A60-C036-45F9-B55F-1A5D1F492492}"/>
            </a:ext>
          </a:extLst>
        </xdr:cNvPr>
        <xdr:cNvSpPr/>
      </xdr:nvSpPr>
      <xdr:spPr>
        <a:xfrm>
          <a:off x="6873240" y="10393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5080</xdr:rowOff>
    </xdr:from>
    <xdr:to>
      <xdr:col>36</xdr:col>
      <xdr:colOff>165100</xdr:colOff>
      <xdr:row>62</xdr:row>
      <xdr:rowOff>108585</xdr:rowOff>
    </xdr:to>
    <xdr:sp macro="" textlink="">
      <xdr:nvSpPr>
        <xdr:cNvPr id="239" name="フローチャート: 判断 238">
          <a:extLst>
            <a:ext uri="{FF2B5EF4-FFF2-40B4-BE49-F238E27FC236}">
              <a16:creationId xmlns:a16="http://schemas.microsoft.com/office/drawing/2014/main" id="{92C7609B-5B65-4D36-95AC-04B13A2C0503}"/>
            </a:ext>
          </a:extLst>
        </xdr:cNvPr>
        <xdr:cNvSpPr/>
      </xdr:nvSpPr>
      <xdr:spPr>
        <a:xfrm>
          <a:off x="6098540" y="103987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113665</xdr:rowOff>
    </xdr:from>
    <xdr:ext cx="762000" cy="262890"/>
    <xdr:sp macro="" textlink="">
      <xdr:nvSpPr>
        <xdr:cNvPr id="240" name="テキスト ボックス 239">
          <a:extLst>
            <a:ext uri="{FF2B5EF4-FFF2-40B4-BE49-F238E27FC236}">
              <a16:creationId xmlns:a16="http://schemas.microsoft.com/office/drawing/2014/main" id="{F9D8C84B-F05C-46F8-96E6-8369F8724FFA}"/>
            </a:ext>
          </a:extLst>
        </xdr:cNvPr>
        <xdr:cNvSpPr txBox="1"/>
      </xdr:nvSpPr>
      <xdr:spPr>
        <a:xfrm>
          <a:off x="90525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113665</xdr:rowOff>
    </xdr:from>
    <xdr:ext cx="762000" cy="262890"/>
    <xdr:sp macro="" textlink="">
      <xdr:nvSpPr>
        <xdr:cNvPr id="241" name="テキスト ボックス 240">
          <a:extLst>
            <a:ext uri="{FF2B5EF4-FFF2-40B4-BE49-F238E27FC236}">
              <a16:creationId xmlns:a16="http://schemas.microsoft.com/office/drawing/2014/main" id="{BF114DBF-163E-4F69-8B89-EF2172C72143}"/>
            </a:ext>
          </a:extLst>
        </xdr:cNvPr>
        <xdr:cNvSpPr txBox="1"/>
      </xdr:nvSpPr>
      <xdr:spPr>
        <a:xfrm>
          <a:off x="83286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66</xdr:row>
      <xdr:rowOff>113665</xdr:rowOff>
    </xdr:from>
    <xdr:ext cx="762000" cy="262890"/>
    <xdr:sp macro="" textlink="">
      <xdr:nvSpPr>
        <xdr:cNvPr id="242" name="テキスト ボックス 241">
          <a:extLst>
            <a:ext uri="{FF2B5EF4-FFF2-40B4-BE49-F238E27FC236}">
              <a16:creationId xmlns:a16="http://schemas.microsoft.com/office/drawing/2014/main" id="{EC2E3171-AC15-4A96-8EA1-C9EECFF59079}"/>
            </a:ext>
          </a:extLst>
        </xdr:cNvPr>
        <xdr:cNvSpPr txBox="1"/>
      </xdr:nvSpPr>
      <xdr:spPr>
        <a:xfrm>
          <a:off x="75438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113665</xdr:rowOff>
    </xdr:from>
    <xdr:ext cx="762000" cy="262890"/>
    <xdr:sp macro="" textlink="">
      <xdr:nvSpPr>
        <xdr:cNvPr id="243" name="テキスト ボックス 242">
          <a:extLst>
            <a:ext uri="{FF2B5EF4-FFF2-40B4-BE49-F238E27FC236}">
              <a16:creationId xmlns:a16="http://schemas.microsoft.com/office/drawing/2014/main" id="{17034A1B-C80E-4E3B-BE47-C42969D7659D}"/>
            </a:ext>
          </a:extLst>
        </xdr:cNvPr>
        <xdr:cNvSpPr txBox="1"/>
      </xdr:nvSpPr>
      <xdr:spPr>
        <a:xfrm>
          <a:off x="67564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113665</xdr:rowOff>
    </xdr:from>
    <xdr:ext cx="762000" cy="262890"/>
    <xdr:sp macro="" textlink="">
      <xdr:nvSpPr>
        <xdr:cNvPr id="244" name="テキスト ボックス 243">
          <a:extLst>
            <a:ext uri="{FF2B5EF4-FFF2-40B4-BE49-F238E27FC236}">
              <a16:creationId xmlns:a16="http://schemas.microsoft.com/office/drawing/2014/main" id="{D13D00BE-4D15-47D0-A549-BD63900A0610}"/>
            </a:ext>
          </a:extLst>
        </xdr:cNvPr>
        <xdr:cNvSpPr txBox="1"/>
      </xdr:nvSpPr>
      <xdr:spPr>
        <a:xfrm>
          <a:off x="59817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31750</xdr:rowOff>
    </xdr:from>
    <xdr:to>
      <xdr:col>55</xdr:col>
      <xdr:colOff>50800</xdr:colOff>
      <xdr:row>58</xdr:row>
      <xdr:rowOff>134620</xdr:rowOff>
    </xdr:to>
    <xdr:sp macro="" textlink="">
      <xdr:nvSpPr>
        <xdr:cNvPr id="245" name="楕円 244">
          <a:extLst>
            <a:ext uri="{FF2B5EF4-FFF2-40B4-BE49-F238E27FC236}">
              <a16:creationId xmlns:a16="http://schemas.microsoft.com/office/drawing/2014/main" id="{1EF84763-E32B-4C58-8839-38158C190E60}"/>
            </a:ext>
          </a:extLst>
        </xdr:cNvPr>
        <xdr:cNvSpPr/>
      </xdr:nvSpPr>
      <xdr:spPr>
        <a:xfrm>
          <a:off x="9192260" y="975487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54610</xdr:rowOff>
    </xdr:from>
    <xdr:ext cx="598805" cy="262255"/>
    <xdr:sp macro="" textlink="">
      <xdr:nvSpPr>
        <xdr:cNvPr id="246" name="【橋りょう・トンネル】&#10;一人当たり有形固定資産（償却資産）額該当値テキスト">
          <a:extLst>
            <a:ext uri="{FF2B5EF4-FFF2-40B4-BE49-F238E27FC236}">
              <a16:creationId xmlns:a16="http://schemas.microsoft.com/office/drawing/2014/main" id="{E9BA4793-C429-4DE6-9D86-1854EBDF4C4B}"/>
            </a:ext>
          </a:extLst>
        </xdr:cNvPr>
        <xdr:cNvSpPr txBox="1"/>
      </xdr:nvSpPr>
      <xdr:spPr>
        <a:xfrm>
          <a:off x="9258300" y="961009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268,503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36830</xdr:rowOff>
    </xdr:from>
    <xdr:to>
      <xdr:col>50</xdr:col>
      <xdr:colOff>165100</xdr:colOff>
      <xdr:row>58</xdr:row>
      <xdr:rowOff>140335</xdr:rowOff>
    </xdr:to>
    <xdr:sp macro="" textlink="">
      <xdr:nvSpPr>
        <xdr:cNvPr id="247" name="楕円 246">
          <a:extLst>
            <a:ext uri="{FF2B5EF4-FFF2-40B4-BE49-F238E27FC236}">
              <a16:creationId xmlns:a16="http://schemas.microsoft.com/office/drawing/2014/main" id="{73206A22-97F8-4190-B97A-7A9325BE85FA}"/>
            </a:ext>
          </a:extLst>
        </xdr:cNvPr>
        <xdr:cNvSpPr/>
      </xdr:nvSpPr>
      <xdr:spPr>
        <a:xfrm>
          <a:off x="8445500" y="97599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83185</xdr:rowOff>
    </xdr:from>
    <xdr:to>
      <xdr:col>55</xdr:col>
      <xdr:colOff>0</xdr:colOff>
      <xdr:row>58</xdr:row>
      <xdr:rowOff>88265</xdr:rowOff>
    </xdr:to>
    <xdr:cxnSp macro="">
      <xdr:nvCxnSpPr>
        <xdr:cNvPr id="248" name="直線コネクタ 247">
          <a:extLst>
            <a:ext uri="{FF2B5EF4-FFF2-40B4-BE49-F238E27FC236}">
              <a16:creationId xmlns:a16="http://schemas.microsoft.com/office/drawing/2014/main" id="{A1D2C84B-1E26-4941-B15D-B109F36E3DBC}"/>
            </a:ext>
          </a:extLst>
        </xdr:cNvPr>
        <xdr:cNvCxnSpPr/>
      </xdr:nvCxnSpPr>
      <xdr:spPr>
        <a:xfrm flipV="1">
          <a:off x="8496300" y="9806305"/>
          <a:ext cx="7239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127635</xdr:rowOff>
    </xdr:from>
    <xdr:to>
      <xdr:col>46</xdr:col>
      <xdr:colOff>38100</xdr:colOff>
      <xdr:row>59</xdr:row>
      <xdr:rowOff>56515</xdr:rowOff>
    </xdr:to>
    <xdr:sp macro="" textlink="">
      <xdr:nvSpPr>
        <xdr:cNvPr id="249" name="楕円 248">
          <a:extLst>
            <a:ext uri="{FF2B5EF4-FFF2-40B4-BE49-F238E27FC236}">
              <a16:creationId xmlns:a16="http://schemas.microsoft.com/office/drawing/2014/main" id="{20B2895F-DEF9-43AD-B621-6730EAB1B630}"/>
            </a:ext>
          </a:extLst>
        </xdr:cNvPr>
        <xdr:cNvSpPr/>
      </xdr:nvSpPr>
      <xdr:spPr>
        <a:xfrm>
          <a:off x="7670800" y="985075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58</xdr:row>
      <xdr:rowOff>88265</xdr:rowOff>
    </xdr:from>
    <xdr:to>
      <xdr:col>50</xdr:col>
      <xdr:colOff>114300</xdr:colOff>
      <xdr:row>59</xdr:row>
      <xdr:rowOff>5080</xdr:rowOff>
    </xdr:to>
    <xdr:cxnSp macro="">
      <xdr:nvCxnSpPr>
        <xdr:cNvPr id="250" name="直線コネクタ 249">
          <a:extLst>
            <a:ext uri="{FF2B5EF4-FFF2-40B4-BE49-F238E27FC236}">
              <a16:creationId xmlns:a16="http://schemas.microsoft.com/office/drawing/2014/main" id="{1B5AFB0D-8D5B-4D5A-871C-F8DFFC5DB9E6}"/>
            </a:ext>
          </a:extLst>
        </xdr:cNvPr>
        <xdr:cNvCxnSpPr/>
      </xdr:nvCxnSpPr>
      <xdr:spPr>
        <a:xfrm flipV="1">
          <a:off x="7711440" y="9811385"/>
          <a:ext cx="78486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131445</xdr:rowOff>
    </xdr:from>
    <xdr:to>
      <xdr:col>41</xdr:col>
      <xdr:colOff>101600</xdr:colOff>
      <xdr:row>59</xdr:row>
      <xdr:rowOff>60325</xdr:rowOff>
    </xdr:to>
    <xdr:sp macro="" textlink="">
      <xdr:nvSpPr>
        <xdr:cNvPr id="251" name="楕円 250">
          <a:extLst>
            <a:ext uri="{FF2B5EF4-FFF2-40B4-BE49-F238E27FC236}">
              <a16:creationId xmlns:a16="http://schemas.microsoft.com/office/drawing/2014/main" id="{5FE1A4A4-B528-4B93-BF38-6A2C59221064}"/>
            </a:ext>
          </a:extLst>
        </xdr:cNvPr>
        <xdr:cNvSpPr/>
      </xdr:nvSpPr>
      <xdr:spPr>
        <a:xfrm>
          <a:off x="6873240" y="98545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5080</xdr:rowOff>
    </xdr:from>
    <xdr:to>
      <xdr:col>45</xdr:col>
      <xdr:colOff>167640</xdr:colOff>
      <xdr:row>59</xdr:row>
      <xdr:rowOff>8890</xdr:rowOff>
    </xdr:to>
    <xdr:cxnSp macro="">
      <xdr:nvCxnSpPr>
        <xdr:cNvPr id="252" name="直線コネクタ 251">
          <a:extLst>
            <a:ext uri="{FF2B5EF4-FFF2-40B4-BE49-F238E27FC236}">
              <a16:creationId xmlns:a16="http://schemas.microsoft.com/office/drawing/2014/main" id="{5A0401C0-E820-416C-865D-8B93FD8A149E}"/>
            </a:ext>
          </a:extLst>
        </xdr:cNvPr>
        <xdr:cNvCxnSpPr/>
      </xdr:nvCxnSpPr>
      <xdr:spPr>
        <a:xfrm flipV="1">
          <a:off x="6924040" y="9895840"/>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137160</xdr:rowOff>
    </xdr:from>
    <xdr:to>
      <xdr:col>36</xdr:col>
      <xdr:colOff>165100</xdr:colOff>
      <xdr:row>59</xdr:row>
      <xdr:rowOff>66675</xdr:rowOff>
    </xdr:to>
    <xdr:sp macro="" textlink="">
      <xdr:nvSpPr>
        <xdr:cNvPr id="253" name="楕円 252">
          <a:extLst>
            <a:ext uri="{FF2B5EF4-FFF2-40B4-BE49-F238E27FC236}">
              <a16:creationId xmlns:a16="http://schemas.microsoft.com/office/drawing/2014/main" id="{AB54C38E-8B10-4A9C-84ED-89E7D90625DF}"/>
            </a:ext>
          </a:extLst>
        </xdr:cNvPr>
        <xdr:cNvSpPr/>
      </xdr:nvSpPr>
      <xdr:spPr>
        <a:xfrm>
          <a:off x="6098540" y="98602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8890</xdr:rowOff>
    </xdr:from>
    <xdr:to>
      <xdr:col>41</xdr:col>
      <xdr:colOff>50800</xdr:colOff>
      <xdr:row>59</xdr:row>
      <xdr:rowOff>15240</xdr:rowOff>
    </xdr:to>
    <xdr:cxnSp macro="">
      <xdr:nvCxnSpPr>
        <xdr:cNvPr id="254" name="直線コネクタ 253">
          <a:extLst>
            <a:ext uri="{FF2B5EF4-FFF2-40B4-BE49-F238E27FC236}">
              <a16:creationId xmlns:a16="http://schemas.microsoft.com/office/drawing/2014/main" id="{C12C8606-098D-4C02-88CB-670CF737AEEB}"/>
            </a:ext>
          </a:extLst>
        </xdr:cNvPr>
        <xdr:cNvCxnSpPr/>
      </xdr:nvCxnSpPr>
      <xdr:spPr>
        <a:xfrm flipV="1">
          <a:off x="6149340" y="9899650"/>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62</xdr:row>
      <xdr:rowOff>92075</xdr:rowOff>
    </xdr:from>
    <xdr:ext cx="533400" cy="261620"/>
    <xdr:sp macro="" textlink="">
      <xdr:nvSpPr>
        <xdr:cNvPr id="255" name="n_1aveValue【橋りょう・トンネル】&#10;一人当たり有形固定資産（償却資産）額">
          <a:extLst>
            <a:ext uri="{FF2B5EF4-FFF2-40B4-BE49-F238E27FC236}">
              <a16:creationId xmlns:a16="http://schemas.microsoft.com/office/drawing/2014/main" id="{9BB7130C-AD96-4B25-9025-4A7E54A188EE}"/>
            </a:ext>
          </a:extLst>
        </xdr:cNvPr>
        <xdr:cNvSpPr txBox="1"/>
      </xdr:nvSpPr>
      <xdr:spPr>
        <a:xfrm>
          <a:off x="8239125" y="10485755"/>
          <a:ext cx="5334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62</xdr:row>
      <xdr:rowOff>99060</xdr:rowOff>
    </xdr:from>
    <xdr:ext cx="533400" cy="262255"/>
    <xdr:sp macro="" textlink="">
      <xdr:nvSpPr>
        <xdr:cNvPr id="256" name="n_2aveValue【橋りょう・トンネル】&#10;一人当たり有形固定資産（償却資産）額">
          <a:extLst>
            <a:ext uri="{FF2B5EF4-FFF2-40B4-BE49-F238E27FC236}">
              <a16:creationId xmlns:a16="http://schemas.microsoft.com/office/drawing/2014/main" id="{56AFE44D-4B2E-426F-9438-EA8E932712C6}"/>
            </a:ext>
          </a:extLst>
        </xdr:cNvPr>
        <xdr:cNvSpPr txBox="1"/>
      </xdr:nvSpPr>
      <xdr:spPr>
        <a:xfrm>
          <a:off x="7477125" y="10492740"/>
          <a:ext cx="5334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62</xdr:row>
      <xdr:rowOff>91440</xdr:rowOff>
    </xdr:from>
    <xdr:ext cx="534670" cy="261620"/>
    <xdr:sp macro="" textlink="">
      <xdr:nvSpPr>
        <xdr:cNvPr id="257" name="n_3aveValue【橋りょう・トンネル】&#10;一人当たり有形固定資産（償却資産）額">
          <a:extLst>
            <a:ext uri="{FF2B5EF4-FFF2-40B4-BE49-F238E27FC236}">
              <a16:creationId xmlns:a16="http://schemas.microsoft.com/office/drawing/2014/main" id="{E271A585-BCE8-4745-A27E-8AC82AFC2BF5}"/>
            </a:ext>
          </a:extLst>
        </xdr:cNvPr>
        <xdr:cNvSpPr txBox="1"/>
      </xdr:nvSpPr>
      <xdr:spPr>
        <a:xfrm>
          <a:off x="6702425" y="1048512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62</xdr:row>
      <xdr:rowOff>99060</xdr:rowOff>
    </xdr:from>
    <xdr:ext cx="534670" cy="262255"/>
    <xdr:sp macro="" textlink="">
      <xdr:nvSpPr>
        <xdr:cNvPr id="258" name="n_4aveValue【橋りょう・トンネル】&#10;一人当たり有形固定資産（償却資産）額">
          <a:extLst>
            <a:ext uri="{FF2B5EF4-FFF2-40B4-BE49-F238E27FC236}">
              <a16:creationId xmlns:a16="http://schemas.microsoft.com/office/drawing/2014/main" id="{B95B2C35-2D70-42C7-9D13-15FAB421AFD4}"/>
            </a:ext>
          </a:extLst>
        </xdr:cNvPr>
        <xdr:cNvSpPr txBox="1"/>
      </xdr:nvSpPr>
      <xdr:spPr>
        <a:xfrm>
          <a:off x="5904865" y="1049274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95,275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167640</xdr:colOff>
      <xdr:row>56</xdr:row>
      <xdr:rowOff>156210</xdr:rowOff>
    </xdr:from>
    <xdr:ext cx="598805" cy="263525"/>
    <xdr:sp macro="" textlink="">
      <xdr:nvSpPr>
        <xdr:cNvPr id="259" name="n_1mainValue【橋りょう・トンネル】&#10;一人当たり有形固定資産（償却資産）額">
          <a:extLst>
            <a:ext uri="{FF2B5EF4-FFF2-40B4-BE49-F238E27FC236}">
              <a16:creationId xmlns:a16="http://schemas.microsoft.com/office/drawing/2014/main" id="{F1786964-690F-47D5-8C0F-76560075C977}"/>
            </a:ext>
          </a:extLst>
        </xdr:cNvPr>
        <xdr:cNvSpPr txBox="1"/>
      </xdr:nvSpPr>
      <xdr:spPr>
        <a:xfrm>
          <a:off x="8214360" y="954405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73660</xdr:rowOff>
    </xdr:from>
    <xdr:ext cx="598805" cy="262255"/>
    <xdr:sp macro="" textlink="">
      <xdr:nvSpPr>
        <xdr:cNvPr id="260" name="n_2mainValue【橋りょう・トンネル】&#10;一人当たり有形固定資産（償却資産）額">
          <a:extLst>
            <a:ext uri="{FF2B5EF4-FFF2-40B4-BE49-F238E27FC236}">
              <a16:creationId xmlns:a16="http://schemas.microsoft.com/office/drawing/2014/main" id="{5E959E8D-8A46-49F1-B1D5-1910E2332C4B}"/>
            </a:ext>
          </a:extLst>
        </xdr:cNvPr>
        <xdr:cNvSpPr txBox="1"/>
      </xdr:nvSpPr>
      <xdr:spPr>
        <a:xfrm>
          <a:off x="7444740" y="962914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243,591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77470</xdr:rowOff>
    </xdr:from>
    <xdr:ext cx="598805" cy="262890"/>
    <xdr:sp macro="" textlink="">
      <xdr:nvSpPr>
        <xdr:cNvPr id="261" name="n_3mainValue【橋りょう・トンネル】&#10;一人当たり有形固定資産（償却資産）額">
          <a:extLst>
            <a:ext uri="{FF2B5EF4-FFF2-40B4-BE49-F238E27FC236}">
              <a16:creationId xmlns:a16="http://schemas.microsoft.com/office/drawing/2014/main" id="{B9133616-EE57-45C8-828D-B67AE8DCB3E2}"/>
            </a:ext>
          </a:extLst>
        </xdr:cNvPr>
        <xdr:cNvSpPr txBox="1"/>
      </xdr:nvSpPr>
      <xdr:spPr>
        <a:xfrm>
          <a:off x="6670040" y="963295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83185</xdr:rowOff>
    </xdr:from>
    <xdr:ext cx="598805" cy="263525"/>
    <xdr:sp macro="" textlink="">
      <xdr:nvSpPr>
        <xdr:cNvPr id="262" name="n_4mainValue【橋りょう・トンネル】&#10;一人当たり有形固定資産（償却資産）額">
          <a:extLst>
            <a:ext uri="{FF2B5EF4-FFF2-40B4-BE49-F238E27FC236}">
              <a16:creationId xmlns:a16="http://schemas.microsoft.com/office/drawing/2014/main" id="{9E68E25B-1752-4B65-A1E8-A1EE0214AEAA}"/>
            </a:ext>
          </a:extLst>
        </xdr:cNvPr>
        <xdr:cNvSpPr txBox="1"/>
      </xdr:nvSpPr>
      <xdr:spPr>
        <a:xfrm>
          <a:off x="5872480" y="9638665"/>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154305</xdr:rowOff>
    </xdr:from>
    <xdr:to>
      <xdr:col>28</xdr:col>
      <xdr:colOff>152400</xdr:colOff>
      <xdr:row>72</xdr:row>
      <xdr:rowOff>103505</xdr:rowOff>
    </xdr:to>
    <xdr:sp macro="" textlink="">
      <xdr:nvSpPr>
        <xdr:cNvPr id="263" name="正方形/長方形 262">
          <a:extLst>
            <a:ext uri="{FF2B5EF4-FFF2-40B4-BE49-F238E27FC236}">
              <a16:creationId xmlns:a16="http://schemas.microsoft.com/office/drawing/2014/main" id="{17888D36-1902-4218-898F-64F33D01AA93}"/>
            </a:ext>
          </a:extLst>
        </xdr:cNvPr>
        <xdr:cNvSpPr/>
      </xdr:nvSpPr>
      <xdr:spPr>
        <a:xfrm>
          <a:off x="670560" y="1155382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128905</xdr:rowOff>
    </xdr:from>
    <xdr:to>
      <xdr:col>12</xdr:col>
      <xdr:colOff>127000</xdr:colOff>
      <xdr:row>74</xdr:row>
      <xdr:rowOff>38735</xdr:rowOff>
    </xdr:to>
    <xdr:sp macro="" textlink="">
      <xdr:nvSpPr>
        <xdr:cNvPr id="264" name="正方形/長方形 263">
          <a:extLst>
            <a:ext uri="{FF2B5EF4-FFF2-40B4-BE49-F238E27FC236}">
              <a16:creationId xmlns:a16="http://schemas.microsoft.com/office/drawing/2014/main" id="{C11358DE-705F-492E-94DB-0943B697C853}"/>
            </a:ext>
          </a:extLst>
        </xdr:cNvPr>
        <xdr:cNvSpPr/>
      </xdr:nvSpPr>
      <xdr:spPr>
        <a:xfrm>
          <a:off x="79756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161290</xdr:rowOff>
    </xdr:from>
    <xdr:to>
      <xdr:col>12</xdr:col>
      <xdr:colOff>127000</xdr:colOff>
      <xdr:row>75</xdr:row>
      <xdr:rowOff>71120</xdr:rowOff>
    </xdr:to>
    <xdr:sp macro="" textlink="">
      <xdr:nvSpPr>
        <xdr:cNvPr id="265" name="正方形/長方形 264">
          <a:extLst>
            <a:ext uri="{FF2B5EF4-FFF2-40B4-BE49-F238E27FC236}">
              <a16:creationId xmlns:a16="http://schemas.microsoft.com/office/drawing/2014/main" id="{9E3238BC-6712-4CCC-98DC-8BC39A3F8620}"/>
            </a:ext>
          </a:extLst>
        </xdr:cNvPr>
        <xdr:cNvSpPr/>
      </xdr:nvSpPr>
      <xdr:spPr>
        <a:xfrm>
          <a:off x="79756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128905</xdr:rowOff>
    </xdr:from>
    <xdr:to>
      <xdr:col>18</xdr:col>
      <xdr:colOff>0</xdr:colOff>
      <xdr:row>74</xdr:row>
      <xdr:rowOff>38735</xdr:rowOff>
    </xdr:to>
    <xdr:sp macro="" textlink="">
      <xdr:nvSpPr>
        <xdr:cNvPr id="266" name="正方形/長方形 265">
          <a:extLst>
            <a:ext uri="{FF2B5EF4-FFF2-40B4-BE49-F238E27FC236}">
              <a16:creationId xmlns:a16="http://schemas.microsoft.com/office/drawing/2014/main" id="{3BE3DC53-E606-450E-ABE6-27944F4F1B92}"/>
            </a:ext>
          </a:extLst>
        </xdr:cNvPr>
        <xdr:cNvSpPr/>
      </xdr:nvSpPr>
      <xdr:spPr>
        <a:xfrm>
          <a:off x="167640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161290</xdr:rowOff>
    </xdr:from>
    <xdr:to>
      <xdr:col>18</xdr:col>
      <xdr:colOff>0</xdr:colOff>
      <xdr:row>75</xdr:row>
      <xdr:rowOff>71120</xdr:rowOff>
    </xdr:to>
    <xdr:sp macro="" textlink="">
      <xdr:nvSpPr>
        <xdr:cNvPr id="267" name="正方形/長方形 266">
          <a:extLst>
            <a:ext uri="{FF2B5EF4-FFF2-40B4-BE49-F238E27FC236}">
              <a16:creationId xmlns:a16="http://schemas.microsoft.com/office/drawing/2014/main" id="{FD3B8397-463E-4D02-9E99-EA920B2C31AC}"/>
            </a:ext>
          </a:extLst>
        </xdr:cNvPr>
        <xdr:cNvSpPr/>
      </xdr:nvSpPr>
      <xdr:spPr>
        <a:xfrm>
          <a:off x="167640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128905</xdr:rowOff>
    </xdr:from>
    <xdr:to>
      <xdr:col>24</xdr:col>
      <xdr:colOff>0</xdr:colOff>
      <xdr:row>74</xdr:row>
      <xdr:rowOff>38735</xdr:rowOff>
    </xdr:to>
    <xdr:sp macro="" textlink="">
      <xdr:nvSpPr>
        <xdr:cNvPr id="268" name="正方形/長方形 267">
          <a:extLst>
            <a:ext uri="{FF2B5EF4-FFF2-40B4-BE49-F238E27FC236}">
              <a16:creationId xmlns:a16="http://schemas.microsoft.com/office/drawing/2014/main" id="{E0A448AF-1EE5-48C6-98CB-786F2AFE601F}"/>
            </a:ext>
          </a:extLst>
        </xdr:cNvPr>
        <xdr:cNvSpPr/>
      </xdr:nvSpPr>
      <xdr:spPr>
        <a:xfrm>
          <a:off x="268224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161290</xdr:rowOff>
    </xdr:from>
    <xdr:to>
      <xdr:col>24</xdr:col>
      <xdr:colOff>0</xdr:colOff>
      <xdr:row>75</xdr:row>
      <xdr:rowOff>71120</xdr:rowOff>
    </xdr:to>
    <xdr:sp macro="" textlink="">
      <xdr:nvSpPr>
        <xdr:cNvPr id="269" name="正方形/長方形 268">
          <a:extLst>
            <a:ext uri="{FF2B5EF4-FFF2-40B4-BE49-F238E27FC236}">
              <a16:creationId xmlns:a16="http://schemas.microsoft.com/office/drawing/2014/main" id="{30D30F73-D756-4A82-9F1A-74A1DA9D5CF6}"/>
            </a:ext>
          </a:extLst>
        </xdr:cNvPr>
        <xdr:cNvSpPr/>
      </xdr:nvSpPr>
      <xdr:spPr>
        <a:xfrm>
          <a:off x="268224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96520</xdr:rowOff>
    </xdr:from>
    <xdr:to>
      <xdr:col>28</xdr:col>
      <xdr:colOff>152400</xdr:colOff>
      <xdr:row>88</xdr:row>
      <xdr:rowOff>154305</xdr:rowOff>
    </xdr:to>
    <xdr:sp macro="" textlink="">
      <xdr:nvSpPr>
        <xdr:cNvPr id="270" name="正方形/長方形 269">
          <a:extLst>
            <a:ext uri="{FF2B5EF4-FFF2-40B4-BE49-F238E27FC236}">
              <a16:creationId xmlns:a16="http://schemas.microsoft.com/office/drawing/2014/main" id="{0C3C57DF-C7A2-41A6-86B3-C88C6BEAE431}"/>
            </a:ext>
          </a:extLst>
        </xdr:cNvPr>
        <xdr:cNvSpPr/>
      </xdr:nvSpPr>
      <xdr:spPr>
        <a:xfrm>
          <a:off x="670560" y="1266952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77470</xdr:rowOff>
    </xdr:from>
    <xdr:ext cx="298450" cy="228600"/>
    <xdr:sp macro="" textlink="">
      <xdr:nvSpPr>
        <xdr:cNvPr id="271" name="テキスト ボックス 270">
          <a:extLst>
            <a:ext uri="{FF2B5EF4-FFF2-40B4-BE49-F238E27FC236}">
              <a16:creationId xmlns:a16="http://schemas.microsoft.com/office/drawing/2014/main" id="{A211942C-3941-4105-BFBF-832A8C90256E}"/>
            </a:ext>
          </a:extLst>
        </xdr:cNvPr>
        <xdr:cNvSpPr txBox="1"/>
      </xdr:nvSpPr>
      <xdr:spPr>
        <a:xfrm>
          <a:off x="655320" y="1248283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154305</xdr:rowOff>
    </xdr:from>
    <xdr:to>
      <xdr:col>28</xdr:col>
      <xdr:colOff>114300</xdr:colOff>
      <xdr:row>88</xdr:row>
      <xdr:rowOff>154305</xdr:rowOff>
    </xdr:to>
    <xdr:cxnSp macro="">
      <xdr:nvCxnSpPr>
        <xdr:cNvPr id="272" name="直線コネクタ 271">
          <a:extLst>
            <a:ext uri="{FF2B5EF4-FFF2-40B4-BE49-F238E27FC236}">
              <a16:creationId xmlns:a16="http://schemas.microsoft.com/office/drawing/2014/main" id="{09528C21-D143-4F79-A29D-4A1DF9FFF6CF}"/>
            </a:ext>
          </a:extLst>
        </xdr:cNvPr>
        <xdr:cNvCxnSpPr/>
      </xdr:nvCxnSpPr>
      <xdr:spPr>
        <a:xfrm>
          <a:off x="670560" y="149066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10795</xdr:rowOff>
    </xdr:from>
    <xdr:ext cx="467360" cy="262255"/>
    <xdr:sp macro="" textlink="">
      <xdr:nvSpPr>
        <xdr:cNvPr id="273" name="テキスト ボックス 272">
          <a:extLst>
            <a:ext uri="{FF2B5EF4-FFF2-40B4-BE49-F238E27FC236}">
              <a16:creationId xmlns:a16="http://schemas.microsoft.com/office/drawing/2014/main" id="{369545CB-C772-48B9-BCE9-60314B24DEC9}"/>
            </a:ext>
          </a:extLst>
        </xdr:cNvPr>
        <xdr:cNvSpPr txBox="1"/>
      </xdr:nvSpPr>
      <xdr:spPr>
        <a:xfrm>
          <a:off x="271780" y="1476311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167640</xdr:rowOff>
    </xdr:from>
    <xdr:to>
      <xdr:col>28</xdr:col>
      <xdr:colOff>114300</xdr:colOff>
      <xdr:row>86</xdr:row>
      <xdr:rowOff>167640</xdr:rowOff>
    </xdr:to>
    <xdr:cxnSp macro="">
      <xdr:nvCxnSpPr>
        <xdr:cNvPr id="274" name="直線コネクタ 273">
          <a:extLst>
            <a:ext uri="{FF2B5EF4-FFF2-40B4-BE49-F238E27FC236}">
              <a16:creationId xmlns:a16="http://schemas.microsoft.com/office/drawing/2014/main" id="{9B2A1A68-D5BC-4468-8BCC-AB2BFF21AEE0}"/>
            </a:ext>
          </a:extLst>
        </xdr:cNvPr>
        <xdr:cNvCxnSpPr/>
      </xdr:nvCxnSpPr>
      <xdr:spPr>
        <a:xfrm>
          <a:off x="670560" y="145846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86</xdr:row>
      <xdr:rowOff>26670</xdr:rowOff>
    </xdr:from>
    <xdr:ext cx="403225" cy="262890"/>
    <xdr:sp macro="" textlink="">
      <xdr:nvSpPr>
        <xdr:cNvPr id="275" name="テキスト ボックス 274">
          <a:extLst>
            <a:ext uri="{FF2B5EF4-FFF2-40B4-BE49-F238E27FC236}">
              <a16:creationId xmlns:a16="http://schemas.microsoft.com/office/drawing/2014/main" id="{43F81BD8-6431-4567-8B34-6A5E8C499641}"/>
            </a:ext>
          </a:extLst>
        </xdr:cNvPr>
        <xdr:cNvSpPr txBox="1"/>
      </xdr:nvSpPr>
      <xdr:spPr>
        <a:xfrm>
          <a:off x="335280" y="1444371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85</xdr:row>
      <xdr:rowOff>13970</xdr:rowOff>
    </xdr:from>
    <xdr:to>
      <xdr:col>28</xdr:col>
      <xdr:colOff>114300</xdr:colOff>
      <xdr:row>85</xdr:row>
      <xdr:rowOff>13970</xdr:rowOff>
    </xdr:to>
    <xdr:cxnSp macro="">
      <xdr:nvCxnSpPr>
        <xdr:cNvPr id="276" name="直線コネクタ 275">
          <a:extLst>
            <a:ext uri="{FF2B5EF4-FFF2-40B4-BE49-F238E27FC236}">
              <a16:creationId xmlns:a16="http://schemas.microsoft.com/office/drawing/2014/main" id="{43D4F789-EBEB-4BB8-BDB1-2587C2CC1FD1}"/>
            </a:ext>
          </a:extLst>
        </xdr:cNvPr>
        <xdr:cNvCxnSpPr/>
      </xdr:nvCxnSpPr>
      <xdr:spPr>
        <a:xfrm>
          <a:off x="670560" y="142633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84</xdr:row>
      <xdr:rowOff>43180</xdr:rowOff>
    </xdr:from>
    <xdr:ext cx="403225" cy="262890"/>
    <xdr:sp macro="" textlink="">
      <xdr:nvSpPr>
        <xdr:cNvPr id="277" name="テキスト ボックス 276">
          <a:extLst>
            <a:ext uri="{FF2B5EF4-FFF2-40B4-BE49-F238E27FC236}">
              <a16:creationId xmlns:a16="http://schemas.microsoft.com/office/drawing/2014/main" id="{90DD9C38-7156-49B0-85E5-9F6EB8870FB7}"/>
            </a:ext>
          </a:extLst>
        </xdr:cNvPr>
        <xdr:cNvSpPr txBox="1"/>
      </xdr:nvSpPr>
      <xdr:spPr>
        <a:xfrm>
          <a:off x="335280" y="1412494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30480</xdr:rowOff>
    </xdr:from>
    <xdr:to>
      <xdr:col>28</xdr:col>
      <xdr:colOff>114300</xdr:colOff>
      <xdr:row>83</xdr:row>
      <xdr:rowOff>30480</xdr:rowOff>
    </xdr:to>
    <xdr:cxnSp macro="">
      <xdr:nvCxnSpPr>
        <xdr:cNvPr id="278" name="直線コネクタ 277">
          <a:extLst>
            <a:ext uri="{FF2B5EF4-FFF2-40B4-BE49-F238E27FC236}">
              <a16:creationId xmlns:a16="http://schemas.microsoft.com/office/drawing/2014/main" id="{6ECEDF2E-4E99-43F5-B6F6-01DBB54F0955}"/>
            </a:ext>
          </a:extLst>
        </xdr:cNvPr>
        <xdr:cNvCxnSpPr/>
      </xdr:nvCxnSpPr>
      <xdr:spPr>
        <a:xfrm>
          <a:off x="670560" y="13944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82</xdr:row>
      <xdr:rowOff>59690</xdr:rowOff>
    </xdr:from>
    <xdr:ext cx="403225" cy="262255"/>
    <xdr:sp macro="" textlink="">
      <xdr:nvSpPr>
        <xdr:cNvPr id="279" name="テキスト ボックス 278">
          <a:extLst>
            <a:ext uri="{FF2B5EF4-FFF2-40B4-BE49-F238E27FC236}">
              <a16:creationId xmlns:a16="http://schemas.microsoft.com/office/drawing/2014/main" id="{B3AFF52D-37E5-4A68-A0DA-7DF980913D64}"/>
            </a:ext>
          </a:extLst>
        </xdr:cNvPr>
        <xdr:cNvSpPr txBox="1"/>
      </xdr:nvSpPr>
      <xdr:spPr>
        <a:xfrm>
          <a:off x="335280" y="1380617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81</xdr:row>
      <xdr:rowOff>47625</xdr:rowOff>
    </xdr:from>
    <xdr:to>
      <xdr:col>28</xdr:col>
      <xdr:colOff>114300</xdr:colOff>
      <xdr:row>81</xdr:row>
      <xdr:rowOff>47625</xdr:rowOff>
    </xdr:to>
    <xdr:cxnSp macro="">
      <xdr:nvCxnSpPr>
        <xdr:cNvPr id="280" name="直線コネクタ 279">
          <a:extLst>
            <a:ext uri="{FF2B5EF4-FFF2-40B4-BE49-F238E27FC236}">
              <a16:creationId xmlns:a16="http://schemas.microsoft.com/office/drawing/2014/main" id="{6C422BF6-762C-4D1E-A955-E60999CA489B}"/>
            </a:ext>
          </a:extLst>
        </xdr:cNvPr>
        <xdr:cNvCxnSpPr/>
      </xdr:nvCxnSpPr>
      <xdr:spPr>
        <a:xfrm>
          <a:off x="670560" y="136264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80</xdr:row>
      <xdr:rowOff>76835</xdr:rowOff>
    </xdr:from>
    <xdr:ext cx="403225" cy="262890"/>
    <xdr:sp macro="" textlink="">
      <xdr:nvSpPr>
        <xdr:cNvPr id="281" name="テキスト ボックス 280">
          <a:extLst>
            <a:ext uri="{FF2B5EF4-FFF2-40B4-BE49-F238E27FC236}">
              <a16:creationId xmlns:a16="http://schemas.microsoft.com/office/drawing/2014/main" id="{AEE0A3F2-42B9-4906-8B24-0445EC9D216D}"/>
            </a:ext>
          </a:extLst>
        </xdr:cNvPr>
        <xdr:cNvSpPr txBox="1"/>
      </xdr:nvSpPr>
      <xdr:spPr>
        <a:xfrm>
          <a:off x="335280" y="1348803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a:extLst>
            <a:ext uri="{FF2B5EF4-FFF2-40B4-BE49-F238E27FC236}">
              <a16:creationId xmlns:a16="http://schemas.microsoft.com/office/drawing/2014/main" id="{E98835C8-91DD-422E-B5A9-781E6AE8528B}"/>
            </a:ext>
          </a:extLst>
        </xdr:cNvPr>
        <xdr:cNvCxnSpPr/>
      </xdr:nvCxnSpPr>
      <xdr:spPr>
        <a:xfrm>
          <a:off x="670560" y="133070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78</xdr:row>
      <xdr:rowOff>93345</xdr:rowOff>
    </xdr:from>
    <xdr:ext cx="403225" cy="262255"/>
    <xdr:sp macro="" textlink="">
      <xdr:nvSpPr>
        <xdr:cNvPr id="283" name="テキスト ボックス 282">
          <a:extLst>
            <a:ext uri="{FF2B5EF4-FFF2-40B4-BE49-F238E27FC236}">
              <a16:creationId xmlns:a16="http://schemas.microsoft.com/office/drawing/2014/main" id="{A1DF52B6-E23F-4AC8-BE0E-1F7D6EB9E593}"/>
            </a:ext>
          </a:extLst>
        </xdr:cNvPr>
        <xdr:cNvSpPr txBox="1"/>
      </xdr:nvSpPr>
      <xdr:spPr>
        <a:xfrm>
          <a:off x="335280" y="1316926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80010</xdr:rowOff>
    </xdr:from>
    <xdr:to>
      <xdr:col>28</xdr:col>
      <xdr:colOff>114300</xdr:colOff>
      <xdr:row>77</xdr:row>
      <xdr:rowOff>80010</xdr:rowOff>
    </xdr:to>
    <xdr:cxnSp macro="">
      <xdr:nvCxnSpPr>
        <xdr:cNvPr id="284" name="直線コネクタ 283">
          <a:extLst>
            <a:ext uri="{FF2B5EF4-FFF2-40B4-BE49-F238E27FC236}">
              <a16:creationId xmlns:a16="http://schemas.microsoft.com/office/drawing/2014/main" id="{43347A01-42E2-47DF-B438-948026216340}"/>
            </a:ext>
          </a:extLst>
        </xdr:cNvPr>
        <xdr:cNvCxnSpPr/>
      </xdr:nvCxnSpPr>
      <xdr:spPr>
        <a:xfrm>
          <a:off x="670560" y="129882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76</xdr:row>
      <xdr:rowOff>109855</xdr:rowOff>
    </xdr:from>
    <xdr:ext cx="403225" cy="262255"/>
    <xdr:sp macro="" textlink="">
      <xdr:nvSpPr>
        <xdr:cNvPr id="285" name="テキスト ボックス 284">
          <a:extLst>
            <a:ext uri="{FF2B5EF4-FFF2-40B4-BE49-F238E27FC236}">
              <a16:creationId xmlns:a16="http://schemas.microsoft.com/office/drawing/2014/main" id="{6DB7CFFC-B351-4638-A36C-360EC2212CC9}"/>
            </a:ext>
          </a:extLst>
        </xdr:cNvPr>
        <xdr:cNvSpPr txBox="1"/>
      </xdr:nvSpPr>
      <xdr:spPr>
        <a:xfrm>
          <a:off x="335280" y="1285049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96520</xdr:rowOff>
    </xdr:from>
    <xdr:to>
      <xdr:col>28</xdr:col>
      <xdr:colOff>114300</xdr:colOff>
      <xdr:row>75</xdr:row>
      <xdr:rowOff>96520</xdr:rowOff>
    </xdr:to>
    <xdr:cxnSp macro="">
      <xdr:nvCxnSpPr>
        <xdr:cNvPr id="286" name="直線コネクタ 285">
          <a:extLst>
            <a:ext uri="{FF2B5EF4-FFF2-40B4-BE49-F238E27FC236}">
              <a16:creationId xmlns:a16="http://schemas.microsoft.com/office/drawing/2014/main" id="{176CB0C1-209A-4881-8924-6A0961E92494}"/>
            </a:ext>
          </a:extLst>
        </xdr:cNvPr>
        <xdr:cNvCxnSpPr/>
      </xdr:nvCxnSpPr>
      <xdr:spPr>
        <a:xfrm>
          <a:off x="670560" y="12669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74</xdr:row>
      <xdr:rowOff>126365</xdr:rowOff>
    </xdr:from>
    <xdr:ext cx="403225" cy="261620"/>
    <xdr:sp macro="" textlink="">
      <xdr:nvSpPr>
        <xdr:cNvPr id="287" name="テキスト ボックス 286">
          <a:extLst>
            <a:ext uri="{FF2B5EF4-FFF2-40B4-BE49-F238E27FC236}">
              <a16:creationId xmlns:a16="http://schemas.microsoft.com/office/drawing/2014/main" id="{CC8056EB-03A3-4B2F-8215-B35C25980416}"/>
            </a:ext>
          </a:extLst>
        </xdr:cNvPr>
        <xdr:cNvSpPr txBox="1"/>
      </xdr:nvSpPr>
      <xdr:spPr>
        <a:xfrm>
          <a:off x="335280" y="1253172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96520</xdr:rowOff>
    </xdr:from>
    <xdr:to>
      <xdr:col>28</xdr:col>
      <xdr:colOff>152400</xdr:colOff>
      <xdr:row>88</xdr:row>
      <xdr:rowOff>154305</xdr:rowOff>
    </xdr:to>
    <xdr:sp macro="" textlink="">
      <xdr:nvSpPr>
        <xdr:cNvPr id="288" name="【公営住宅】&#10;有形固定資産減価償却率グラフ枠">
          <a:extLst>
            <a:ext uri="{FF2B5EF4-FFF2-40B4-BE49-F238E27FC236}">
              <a16:creationId xmlns:a16="http://schemas.microsoft.com/office/drawing/2014/main" id="{5957ED24-9C12-443A-AA73-215D5CFF9F30}"/>
            </a:ext>
          </a:extLst>
        </xdr:cNvPr>
        <xdr:cNvSpPr/>
      </xdr:nvSpPr>
      <xdr:spPr>
        <a:xfrm>
          <a:off x="670560" y="1266952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123190</xdr:rowOff>
    </xdr:from>
    <xdr:to>
      <xdr:col>24</xdr:col>
      <xdr:colOff>62865</xdr:colOff>
      <xdr:row>85</xdr:row>
      <xdr:rowOff>152400</xdr:rowOff>
    </xdr:to>
    <xdr:cxnSp macro="">
      <xdr:nvCxnSpPr>
        <xdr:cNvPr id="289" name="直線コネクタ 288">
          <a:extLst>
            <a:ext uri="{FF2B5EF4-FFF2-40B4-BE49-F238E27FC236}">
              <a16:creationId xmlns:a16="http://schemas.microsoft.com/office/drawing/2014/main" id="{A7EB47D4-B24E-4FA2-8FC8-54ADE3C0C99E}"/>
            </a:ext>
          </a:extLst>
        </xdr:cNvPr>
        <xdr:cNvCxnSpPr/>
      </xdr:nvCxnSpPr>
      <xdr:spPr>
        <a:xfrm flipV="1">
          <a:off x="4086225" y="1303147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156210</xdr:rowOff>
    </xdr:from>
    <xdr:ext cx="405130" cy="263525"/>
    <xdr:sp macro="" textlink="">
      <xdr:nvSpPr>
        <xdr:cNvPr id="290" name="【公営住宅】&#10;有形固定資産減価償却率最小値テキスト">
          <a:extLst>
            <a:ext uri="{FF2B5EF4-FFF2-40B4-BE49-F238E27FC236}">
              <a16:creationId xmlns:a16="http://schemas.microsoft.com/office/drawing/2014/main" id="{3FEDB866-EC48-4B67-8EFD-22984A1848E7}"/>
            </a:ext>
          </a:extLst>
        </xdr:cNvPr>
        <xdr:cNvSpPr txBox="1"/>
      </xdr:nvSpPr>
      <xdr:spPr>
        <a:xfrm>
          <a:off x="4124960" y="1440561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152400</xdr:rowOff>
    </xdr:from>
    <xdr:to>
      <xdr:col>24</xdr:col>
      <xdr:colOff>152400</xdr:colOff>
      <xdr:row>85</xdr:row>
      <xdr:rowOff>152400</xdr:rowOff>
    </xdr:to>
    <xdr:cxnSp macro="">
      <xdr:nvCxnSpPr>
        <xdr:cNvPr id="291" name="直線コネクタ 290">
          <a:extLst>
            <a:ext uri="{FF2B5EF4-FFF2-40B4-BE49-F238E27FC236}">
              <a16:creationId xmlns:a16="http://schemas.microsoft.com/office/drawing/2014/main" id="{B9C9A835-3CE4-4C66-897A-3359EBE749F0}"/>
            </a:ext>
          </a:extLst>
        </xdr:cNvPr>
        <xdr:cNvCxnSpPr/>
      </xdr:nvCxnSpPr>
      <xdr:spPr>
        <a:xfrm>
          <a:off x="4020820" y="14401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69215</xdr:rowOff>
    </xdr:from>
    <xdr:ext cx="405130" cy="262255"/>
    <xdr:sp macro="" textlink="">
      <xdr:nvSpPr>
        <xdr:cNvPr id="292" name="【公営住宅】&#10;有形固定資産減価償却率最大値テキスト">
          <a:extLst>
            <a:ext uri="{FF2B5EF4-FFF2-40B4-BE49-F238E27FC236}">
              <a16:creationId xmlns:a16="http://schemas.microsoft.com/office/drawing/2014/main" id="{7D67DDAD-9FA2-4A08-A9BF-DDBF049B84A2}"/>
            </a:ext>
          </a:extLst>
        </xdr:cNvPr>
        <xdr:cNvSpPr txBox="1"/>
      </xdr:nvSpPr>
      <xdr:spPr>
        <a:xfrm>
          <a:off x="4124960" y="1280985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123190</xdr:rowOff>
    </xdr:from>
    <xdr:to>
      <xdr:col>24</xdr:col>
      <xdr:colOff>152400</xdr:colOff>
      <xdr:row>77</xdr:row>
      <xdr:rowOff>123190</xdr:rowOff>
    </xdr:to>
    <xdr:cxnSp macro="">
      <xdr:nvCxnSpPr>
        <xdr:cNvPr id="293" name="直線コネクタ 292">
          <a:extLst>
            <a:ext uri="{FF2B5EF4-FFF2-40B4-BE49-F238E27FC236}">
              <a16:creationId xmlns:a16="http://schemas.microsoft.com/office/drawing/2014/main" id="{1845F214-B03D-40D4-A501-08AB532AF7B5}"/>
            </a:ext>
          </a:extLst>
        </xdr:cNvPr>
        <xdr:cNvCxnSpPr/>
      </xdr:nvCxnSpPr>
      <xdr:spPr>
        <a:xfrm>
          <a:off x="4020820" y="13031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89535</xdr:rowOff>
    </xdr:from>
    <xdr:ext cx="405130" cy="262255"/>
    <xdr:sp macro="" textlink="">
      <xdr:nvSpPr>
        <xdr:cNvPr id="294" name="【公営住宅】&#10;有形固定資産減価償却率平均値テキスト">
          <a:extLst>
            <a:ext uri="{FF2B5EF4-FFF2-40B4-BE49-F238E27FC236}">
              <a16:creationId xmlns:a16="http://schemas.microsoft.com/office/drawing/2014/main" id="{37A44E1D-8466-42D9-8FF4-36DF810D568E}"/>
            </a:ext>
          </a:extLst>
        </xdr:cNvPr>
        <xdr:cNvSpPr txBox="1"/>
      </xdr:nvSpPr>
      <xdr:spPr>
        <a:xfrm>
          <a:off x="4124960" y="1366837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66675</xdr:rowOff>
    </xdr:from>
    <xdr:to>
      <xdr:col>24</xdr:col>
      <xdr:colOff>114300</xdr:colOff>
      <xdr:row>82</xdr:row>
      <xdr:rowOff>167640</xdr:rowOff>
    </xdr:to>
    <xdr:sp macro="" textlink="">
      <xdr:nvSpPr>
        <xdr:cNvPr id="295" name="フローチャート: 判断 294">
          <a:extLst>
            <a:ext uri="{FF2B5EF4-FFF2-40B4-BE49-F238E27FC236}">
              <a16:creationId xmlns:a16="http://schemas.microsoft.com/office/drawing/2014/main" id="{57138516-0878-411F-B9E1-B03BE6FFA5AA}"/>
            </a:ext>
          </a:extLst>
        </xdr:cNvPr>
        <xdr:cNvSpPr/>
      </xdr:nvSpPr>
      <xdr:spPr>
        <a:xfrm>
          <a:off x="4036060" y="138131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40005</xdr:rowOff>
    </xdr:from>
    <xdr:to>
      <xdr:col>20</xdr:col>
      <xdr:colOff>38100</xdr:colOff>
      <xdr:row>82</xdr:row>
      <xdr:rowOff>143510</xdr:rowOff>
    </xdr:to>
    <xdr:sp macro="" textlink="">
      <xdr:nvSpPr>
        <xdr:cNvPr id="296" name="フローチャート: 判断 295">
          <a:extLst>
            <a:ext uri="{FF2B5EF4-FFF2-40B4-BE49-F238E27FC236}">
              <a16:creationId xmlns:a16="http://schemas.microsoft.com/office/drawing/2014/main" id="{032CC9DF-27C0-4B31-9550-D0A677934C69}"/>
            </a:ext>
          </a:extLst>
        </xdr:cNvPr>
        <xdr:cNvSpPr/>
      </xdr:nvSpPr>
      <xdr:spPr>
        <a:xfrm>
          <a:off x="3312160" y="13786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6985</xdr:rowOff>
    </xdr:from>
    <xdr:to>
      <xdr:col>15</xdr:col>
      <xdr:colOff>101600</xdr:colOff>
      <xdr:row>82</xdr:row>
      <xdr:rowOff>110490</xdr:rowOff>
    </xdr:to>
    <xdr:sp macro="" textlink="">
      <xdr:nvSpPr>
        <xdr:cNvPr id="297" name="フローチャート: 判断 296">
          <a:extLst>
            <a:ext uri="{FF2B5EF4-FFF2-40B4-BE49-F238E27FC236}">
              <a16:creationId xmlns:a16="http://schemas.microsoft.com/office/drawing/2014/main" id="{6B821982-479F-4C3A-8799-298A6CF94D1A}"/>
            </a:ext>
          </a:extLst>
        </xdr:cNvPr>
        <xdr:cNvSpPr/>
      </xdr:nvSpPr>
      <xdr:spPr>
        <a:xfrm>
          <a:off x="2514600" y="137534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144780</xdr:rowOff>
    </xdr:from>
    <xdr:to>
      <xdr:col>10</xdr:col>
      <xdr:colOff>165100</xdr:colOff>
      <xdr:row>82</xdr:row>
      <xdr:rowOff>73660</xdr:rowOff>
    </xdr:to>
    <xdr:sp macro="" textlink="">
      <xdr:nvSpPr>
        <xdr:cNvPr id="298" name="フローチャート: 判断 297">
          <a:extLst>
            <a:ext uri="{FF2B5EF4-FFF2-40B4-BE49-F238E27FC236}">
              <a16:creationId xmlns:a16="http://schemas.microsoft.com/office/drawing/2014/main" id="{E400E5C5-F338-43E2-918D-401C8770B569}"/>
            </a:ext>
          </a:extLst>
        </xdr:cNvPr>
        <xdr:cNvSpPr/>
      </xdr:nvSpPr>
      <xdr:spPr>
        <a:xfrm>
          <a:off x="1739900" y="137236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299" name="フローチャート: 判断 298">
          <a:extLst>
            <a:ext uri="{FF2B5EF4-FFF2-40B4-BE49-F238E27FC236}">
              <a16:creationId xmlns:a16="http://schemas.microsoft.com/office/drawing/2014/main" id="{8FA0DBB1-2460-46C9-8DB0-DDF063ACEF81}"/>
            </a:ext>
          </a:extLst>
        </xdr:cNvPr>
        <xdr:cNvSpPr/>
      </xdr:nvSpPr>
      <xdr:spPr>
        <a:xfrm>
          <a:off x="965200" y="1369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151765</xdr:rowOff>
    </xdr:from>
    <xdr:ext cx="762000" cy="262890"/>
    <xdr:sp macro="" textlink="">
      <xdr:nvSpPr>
        <xdr:cNvPr id="300" name="テキスト ボックス 299">
          <a:extLst>
            <a:ext uri="{FF2B5EF4-FFF2-40B4-BE49-F238E27FC236}">
              <a16:creationId xmlns:a16="http://schemas.microsoft.com/office/drawing/2014/main" id="{729B1D7C-B687-45E2-9385-6EC0E6391ACA}"/>
            </a:ext>
          </a:extLst>
        </xdr:cNvPr>
        <xdr:cNvSpPr txBox="1"/>
      </xdr:nvSpPr>
      <xdr:spPr>
        <a:xfrm>
          <a:off x="391922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88</xdr:row>
      <xdr:rowOff>151765</xdr:rowOff>
    </xdr:from>
    <xdr:ext cx="762000" cy="262890"/>
    <xdr:sp macro="" textlink="">
      <xdr:nvSpPr>
        <xdr:cNvPr id="301" name="テキスト ボックス 300">
          <a:extLst>
            <a:ext uri="{FF2B5EF4-FFF2-40B4-BE49-F238E27FC236}">
              <a16:creationId xmlns:a16="http://schemas.microsoft.com/office/drawing/2014/main" id="{A5D3028B-9E2B-4A7F-B848-B717161603C4}"/>
            </a:ext>
          </a:extLst>
        </xdr:cNvPr>
        <xdr:cNvSpPr txBox="1"/>
      </xdr:nvSpPr>
      <xdr:spPr>
        <a:xfrm>
          <a:off x="31851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151765</xdr:rowOff>
    </xdr:from>
    <xdr:ext cx="762000" cy="262890"/>
    <xdr:sp macro="" textlink="">
      <xdr:nvSpPr>
        <xdr:cNvPr id="302" name="テキスト ボックス 301">
          <a:extLst>
            <a:ext uri="{FF2B5EF4-FFF2-40B4-BE49-F238E27FC236}">
              <a16:creationId xmlns:a16="http://schemas.microsoft.com/office/drawing/2014/main" id="{3579F9B6-92F1-47F3-A4E4-B43A2F5C85E2}"/>
            </a:ext>
          </a:extLst>
        </xdr:cNvPr>
        <xdr:cNvSpPr txBox="1"/>
      </xdr:nvSpPr>
      <xdr:spPr>
        <a:xfrm>
          <a:off x="23977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151765</xdr:rowOff>
    </xdr:from>
    <xdr:ext cx="762000" cy="262890"/>
    <xdr:sp macro="" textlink="">
      <xdr:nvSpPr>
        <xdr:cNvPr id="303" name="テキスト ボックス 302">
          <a:extLst>
            <a:ext uri="{FF2B5EF4-FFF2-40B4-BE49-F238E27FC236}">
              <a16:creationId xmlns:a16="http://schemas.microsoft.com/office/drawing/2014/main" id="{8AA177FB-86ED-4219-AC3E-2502A459AF35}"/>
            </a:ext>
          </a:extLst>
        </xdr:cNvPr>
        <xdr:cNvSpPr txBox="1"/>
      </xdr:nvSpPr>
      <xdr:spPr>
        <a:xfrm>
          <a:off x="16230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88</xdr:row>
      <xdr:rowOff>151765</xdr:rowOff>
    </xdr:from>
    <xdr:ext cx="762000" cy="262890"/>
    <xdr:sp macro="" textlink="">
      <xdr:nvSpPr>
        <xdr:cNvPr id="304" name="テキスト ボックス 303">
          <a:extLst>
            <a:ext uri="{FF2B5EF4-FFF2-40B4-BE49-F238E27FC236}">
              <a16:creationId xmlns:a16="http://schemas.microsoft.com/office/drawing/2014/main" id="{DF4D24E0-2B2A-4857-A5A5-2FFD1484232D}"/>
            </a:ext>
          </a:extLst>
        </xdr:cNvPr>
        <xdr:cNvSpPr txBox="1"/>
      </xdr:nvSpPr>
      <xdr:spPr>
        <a:xfrm>
          <a:off x="8382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35560</xdr:rowOff>
    </xdr:from>
    <xdr:to>
      <xdr:col>24</xdr:col>
      <xdr:colOff>114300</xdr:colOff>
      <xdr:row>83</xdr:row>
      <xdr:rowOff>138430</xdr:rowOff>
    </xdr:to>
    <xdr:sp macro="" textlink="">
      <xdr:nvSpPr>
        <xdr:cNvPr id="305" name="楕円 304">
          <a:extLst>
            <a:ext uri="{FF2B5EF4-FFF2-40B4-BE49-F238E27FC236}">
              <a16:creationId xmlns:a16="http://schemas.microsoft.com/office/drawing/2014/main" id="{B1ADE7EB-3CD4-4D8B-AE12-C152E3C03DCE}"/>
            </a:ext>
          </a:extLst>
        </xdr:cNvPr>
        <xdr:cNvSpPr/>
      </xdr:nvSpPr>
      <xdr:spPr>
        <a:xfrm>
          <a:off x="4036060" y="139496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13970</xdr:rowOff>
    </xdr:from>
    <xdr:ext cx="405130" cy="262255"/>
    <xdr:sp macro="" textlink="">
      <xdr:nvSpPr>
        <xdr:cNvPr id="306" name="【公営住宅】&#10;有形固定資産減価償却率該当値テキスト">
          <a:extLst>
            <a:ext uri="{FF2B5EF4-FFF2-40B4-BE49-F238E27FC236}">
              <a16:creationId xmlns:a16="http://schemas.microsoft.com/office/drawing/2014/main" id="{0DA5B050-616C-43F1-A4E9-8B5A9C73090E}"/>
            </a:ext>
          </a:extLst>
        </xdr:cNvPr>
        <xdr:cNvSpPr txBox="1"/>
      </xdr:nvSpPr>
      <xdr:spPr>
        <a:xfrm>
          <a:off x="4124960" y="1392809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155575</xdr:rowOff>
    </xdr:from>
    <xdr:to>
      <xdr:col>20</xdr:col>
      <xdr:colOff>38100</xdr:colOff>
      <xdr:row>83</xdr:row>
      <xdr:rowOff>85090</xdr:rowOff>
    </xdr:to>
    <xdr:sp macro="" textlink="">
      <xdr:nvSpPr>
        <xdr:cNvPr id="307" name="楕円 306">
          <a:extLst>
            <a:ext uri="{FF2B5EF4-FFF2-40B4-BE49-F238E27FC236}">
              <a16:creationId xmlns:a16="http://schemas.microsoft.com/office/drawing/2014/main" id="{77EBB4A3-E809-4C4A-A946-AB24B15AE3EB}"/>
            </a:ext>
          </a:extLst>
        </xdr:cNvPr>
        <xdr:cNvSpPr/>
      </xdr:nvSpPr>
      <xdr:spPr>
        <a:xfrm>
          <a:off x="3312160" y="1390205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83</xdr:row>
      <xdr:rowOff>33655</xdr:rowOff>
    </xdr:from>
    <xdr:to>
      <xdr:col>24</xdr:col>
      <xdr:colOff>63500</xdr:colOff>
      <xdr:row>83</xdr:row>
      <xdr:rowOff>86995</xdr:rowOff>
    </xdr:to>
    <xdr:cxnSp macro="">
      <xdr:nvCxnSpPr>
        <xdr:cNvPr id="308" name="直線コネクタ 307">
          <a:extLst>
            <a:ext uri="{FF2B5EF4-FFF2-40B4-BE49-F238E27FC236}">
              <a16:creationId xmlns:a16="http://schemas.microsoft.com/office/drawing/2014/main" id="{124F7B22-F456-42A8-82DD-D772B728185F}"/>
            </a:ext>
          </a:extLst>
        </xdr:cNvPr>
        <xdr:cNvCxnSpPr/>
      </xdr:nvCxnSpPr>
      <xdr:spPr>
        <a:xfrm>
          <a:off x="3352800" y="13947775"/>
          <a:ext cx="7340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116840</xdr:rowOff>
    </xdr:from>
    <xdr:to>
      <xdr:col>15</xdr:col>
      <xdr:colOff>101600</xdr:colOff>
      <xdr:row>83</xdr:row>
      <xdr:rowOff>45720</xdr:rowOff>
    </xdr:to>
    <xdr:sp macro="" textlink="">
      <xdr:nvSpPr>
        <xdr:cNvPr id="309" name="楕円 308">
          <a:extLst>
            <a:ext uri="{FF2B5EF4-FFF2-40B4-BE49-F238E27FC236}">
              <a16:creationId xmlns:a16="http://schemas.microsoft.com/office/drawing/2014/main" id="{4D17F934-F785-4F7D-AACF-0E0B1F8ECDDC}"/>
            </a:ext>
          </a:extLst>
        </xdr:cNvPr>
        <xdr:cNvSpPr/>
      </xdr:nvSpPr>
      <xdr:spPr>
        <a:xfrm>
          <a:off x="2514600" y="138633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167640</xdr:rowOff>
    </xdr:from>
    <xdr:to>
      <xdr:col>19</xdr:col>
      <xdr:colOff>167640</xdr:colOff>
      <xdr:row>83</xdr:row>
      <xdr:rowOff>33655</xdr:rowOff>
    </xdr:to>
    <xdr:cxnSp macro="">
      <xdr:nvCxnSpPr>
        <xdr:cNvPr id="310" name="直線コネクタ 309">
          <a:extLst>
            <a:ext uri="{FF2B5EF4-FFF2-40B4-BE49-F238E27FC236}">
              <a16:creationId xmlns:a16="http://schemas.microsoft.com/office/drawing/2014/main" id="{4A53A8F7-6494-4243-9DFB-817266D3F020}"/>
            </a:ext>
          </a:extLst>
        </xdr:cNvPr>
        <xdr:cNvCxnSpPr/>
      </xdr:nvCxnSpPr>
      <xdr:spPr>
        <a:xfrm>
          <a:off x="2565400" y="13914120"/>
          <a:ext cx="7874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66675</xdr:rowOff>
    </xdr:from>
    <xdr:to>
      <xdr:col>10</xdr:col>
      <xdr:colOff>165100</xdr:colOff>
      <xdr:row>82</xdr:row>
      <xdr:rowOff>167640</xdr:rowOff>
    </xdr:to>
    <xdr:sp macro="" textlink="">
      <xdr:nvSpPr>
        <xdr:cNvPr id="311" name="楕円 310">
          <a:extLst>
            <a:ext uri="{FF2B5EF4-FFF2-40B4-BE49-F238E27FC236}">
              <a16:creationId xmlns:a16="http://schemas.microsoft.com/office/drawing/2014/main" id="{867D5A35-8D36-4F8C-BD48-5EB8A67000D7}"/>
            </a:ext>
          </a:extLst>
        </xdr:cNvPr>
        <xdr:cNvSpPr/>
      </xdr:nvSpPr>
      <xdr:spPr>
        <a:xfrm>
          <a:off x="1739900" y="138131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117475</xdr:rowOff>
    </xdr:from>
    <xdr:to>
      <xdr:col>15</xdr:col>
      <xdr:colOff>50800</xdr:colOff>
      <xdr:row>82</xdr:row>
      <xdr:rowOff>167640</xdr:rowOff>
    </xdr:to>
    <xdr:cxnSp macro="">
      <xdr:nvCxnSpPr>
        <xdr:cNvPr id="312" name="直線コネクタ 311">
          <a:extLst>
            <a:ext uri="{FF2B5EF4-FFF2-40B4-BE49-F238E27FC236}">
              <a16:creationId xmlns:a16="http://schemas.microsoft.com/office/drawing/2014/main" id="{B4526C6B-B6A1-407D-A3BC-51DA85478941}"/>
            </a:ext>
          </a:extLst>
        </xdr:cNvPr>
        <xdr:cNvCxnSpPr/>
      </xdr:nvCxnSpPr>
      <xdr:spPr>
        <a:xfrm>
          <a:off x="1790700" y="13863955"/>
          <a:ext cx="7747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17145</xdr:rowOff>
    </xdr:from>
    <xdr:to>
      <xdr:col>6</xdr:col>
      <xdr:colOff>38100</xdr:colOff>
      <xdr:row>82</xdr:row>
      <xdr:rowOff>119380</xdr:rowOff>
    </xdr:to>
    <xdr:sp macro="" textlink="">
      <xdr:nvSpPr>
        <xdr:cNvPr id="313" name="楕円 312">
          <a:extLst>
            <a:ext uri="{FF2B5EF4-FFF2-40B4-BE49-F238E27FC236}">
              <a16:creationId xmlns:a16="http://schemas.microsoft.com/office/drawing/2014/main" id="{D6A47711-E4D1-4E7F-A362-ABDC89A729AC}"/>
            </a:ext>
          </a:extLst>
        </xdr:cNvPr>
        <xdr:cNvSpPr/>
      </xdr:nvSpPr>
      <xdr:spPr>
        <a:xfrm>
          <a:off x="965200" y="1376362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82</xdr:row>
      <xdr:rowOff>68580</xdr:rowOff>
    </xdr:from>
    <xdr:to>
      <xdr:col>10</xdr:col>
      <xdr:colOff>114300</xdr:colOff>
      <xdr:row>82</xdr:row>
      <xdr:rowOff>117475</xdr:rowOff>
    </xdr:to>
    <xdr:cxnSp macro="">
      <xdr:nvCxnSpPr>
        <xdr:cNvPr id="314" name="直線コネクタ 313">
          <a:extLst>
            <a:ext uri="{FF2B5EF4-FFF2-40B4-BE49-F238E27FC236}">
              <a16:creationId xmlns:a16="http://schemas.microsoft.com/office/drawing/2014/main" id="{47F29A32-4C7E-4756-9588-BF519E90C5C8}"/>
            </a:ext>
          </a:extLst>
        </xdr:cNvPr>
        <xdr:cNvCxnSpPr/>
      </xdr:nvCxnSpPr>
      <xdr:spPr>
        <a:xfrm>
          <a:off x="1005840" y="13815060"/>
          <a:ext cx="7848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160020</xdr:rowOff>
    </xdr:from>
    <xdr:ext cx="405130" cy="261620"/>
    <xdr:sp macro="" textlink="">
      <xdr:nvSpPr>
        <xdr:cNvPr id="315" name="n_1aveValue【公営住宅】&#10;有形固定資産減価償却率">
          <a:extLst>
            <a:ext uri="{FF2B5EF4-FFF2-40B4-BE49-F238E27FC236}">
              <a16:creationId xmlns:a16="http://schemas.microsoft.com/office/drawing/2014/main" id="{AC021B55-E52A-4A4F-8B41-6B53E89C981F}"/>
            </a:ext>
          </a:extLst>
        </xdr:cNvPr>
        <xdr:cNvSpPr txBox="1"/>
      </xdr:nvSpPr>
      <xdr:spPr>
        <a:xfrm>
          <a:off x="3170555" y="1357122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127000</xdr:rowOff>
    </xdr:from>
    <xdr:ext cx="403860" cy="261620"/>
    <xdr:sp macro="" textlink="">
      <xdr:nvSpPr>
        <xdr:cNvPr id="316" name="n_2aveValue【公営住宅】&#10;有形固定資産減価償却率">
          <a:extLst>
            <a:ext uri="{FF2B5EF4-FFF2-40B4-BE49-F238E27FC236}">
              <a16:creationId xmlns:a16="http://schemas.microsoft.com/office/drawing/2014/main" id="{09118B9E-9C3F-4F52-8DE9-247592BD8E76}"/>
            </a:ext>
          </a:extLst>
        </xdr:cNvPr>
        <xdr:cNvSpPr txBox="1"/>
      </xdr:nvSpPr>
      <xdr:spPr>
        <a:xfrm>
          <a:off x="2385695" y="13538200"/>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90170</xdr:rowOff>
    </xdr:from>
    <xdr:ext cx="405130" cy="261620"/>
    <xdr:sp macro="" textlink="">
      <xdr:nvSpPr>
        <xdr:cNvPr id="317" name="n_3aveValue【公営住宅】&#10;有形固定資産減価償却率">
          <a:extLst>
            <a:ext uri="{FF2B5EF4-FFF2-40B4-BE49-F238E27FC236}">
              <a16:creationId xmlns:a16="http://schemas.microsoft.com/office/drawing/2014/main" id="{245BF032-75B7-4F13-A383-E61C1E316988}"/>
            </a:ext>
          </a:extLst>
        </xdr:cNvPr>
        <xdr:cNvSpPr txBox="1"/>
      </xdr:nvSpPr>
      <xdr:spPr>
        <a:xfrm>
          <a:off x="1610995" y="1350137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67310</xdr:rowOff>
    </xdr:from>
    <xdr:ext cx="403860" cy="262255"/>
    <xdr:sp macro="" textlink="">
      <xdr:nvSpPr>
        <xdr:cNvPr id="318" name="n_4aveValue【公営住宅】&#10;有形固定資産減価償却率">
          <a:extLst>
            <a:ext uri="{FF2B5EF4-FFF2-40B4-BE49-F238E27FC236}">
              <a16:creationId xmlns:a16="http://schemas.microsoft.com/office/drawing/2014/main" id="{41E14594-F495-4F07-9F37-0E76F85823E4}"/>
            </a:ext>
          </a:extLst>
        </xdr:cNvPr>
        <xdr:cNvSpPr txBox="1"/>
      </xdr:nvSpPr>
      <xdr:spPr>
        <a:xfrm>
          <a:off x="836295" y="1347851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76200</xdr:rowOff>
    </xdr:from>
    <xdr:ext cx="405130" cy="262890"/>
    <xdr:sp macro="" textlink="">
      <xdr:nvSpPr>
        <xdr:cNvPr id="319" name="n_1mainValue【公営住宅】&#10;有形固定資産減価償却率">
          <a:extLst>
            <a:ext uri="{FF2B5EF4-FFF2-40B4-BE49-F238E27FC236}">
              <a16:creationId xmlns:a16="http://schemas.microsoft.com/office/drawing/2014/main" id="{9ED3FB23-082F-4143-B358-BE2011004701}"/>
            </a:ext>
          </a:extLst>
        </xdr:cNvPr>
        <xdr:cNvSpPr txBox="1"/>
      </xdr:nvSpPr>
      <xdr:spPr>
        <a:xfrm>
          <a:off x="3170555" y="1399032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36830</xdr:rowOff>
    </xdr:from>
    <xdr:ext cx="403860" cy="262255"/>
    <xdr:sp macro="" textlink="">
      <xdr:nvSpPr>
        <xdr:cNvPr id="320" name="n_2mainValue【公営住宅】&#10;有形固定資産減価償却率">
          <a:extLst>
            <a:ext uri="{FF2B5EF4-FFF2-40B4-BE49-F238E27FC236}">
              <a16:creationId xmlns:a16="http://schemas.microsoft.com/office/drawing/2014/main" id="{3385841B-0AFC-4442-8245-3E13C77F836E}"/>
            </a:ext>
          </a:extLst>
        </xdr:cNvPr>
        <xdr:cNvSpPr txBox="1"/>
      </xdr:nvSpPr>
      <xdr:spPr>
        <a:xfrm>
          <a:off x="2385695" y="1395095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160655</xdr:rowOff>
    </xdr:from>
    <xdr:ext cx="405130" cy="261620"/>
    <xdr:sp macro="" textlink="">
      <xdr:nvSpPr>
        <xdr:cNvPr id="321" name="n_3mainValue【公営住宅】&#10;有形固定資産減価償却率">
          <a:extLst>
            <a:ext uri="{FF2B5EF4-FFF2-40B4-BE49-F238E27FC236}">
              <a16:creationId xmlns:a16="http://schemas.microsoft.com/office/drawing/2014/main" id="{5640FC0D-6CA8-4E7E-A6E4-C3CF49346947}"/>
            </a:ext>
          </a:extLst>
        </xdr:cNvPr>
        <xdr:cNvSpPr txBox="1"/>
      </xdr:nvSpPr>
      <xdr:spPr>
        <a:xfrm>
          <a:off x="1610995" y="1390713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111125</xdr:rowOff>
    </xdr:from>
    <xdr:ext cx="403860" cy="262255"/>
    <xdr:sp macro="" textlink="">
      <xdr:nvSpPr>
        <xdr:cNvPr id="322" name="n_4mainValue【公営住宅】&#10;有形固定資産減価償却率">
          <a:extLst>
            <a:ext uri="{FF2B5EF4-FFF2-40B4-BE49-F238E27FC236}">
              <a16:creationId xmlns:a16="http://schemas.microsoft.com/office/drawing/2014/main" id="{99BCE260-B5D9-48CC-A5A8-96095051B3C7}"/>
            </a:ext>
          </a:extLst>
        </xdr:cNvPr>
        <xdr:cNvSpPr txBox="1"/>
      </xdr:nvSpPr>
      <xdr:spPr>
        <a:xfrm>
          <a:off x="836295" y="1385760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154305</xdr:rowOff>
    </xdr:from>
    <xdr:to>
      <xdr:col>59</xdr:col>
      <xdr:colOff>88900</xdr:colOff>
      <xdr:row>72</xdr:row>
      <xdr:rowOff>103505</xdr:rowOff>
    </xdr:to>
    <xdr:sp macro="" textlink="">
      <xdr:nvSpPr>
        <xdr:cNvPr id="323" name="正方形/長方形 322">
          <a:extLst>
            <a:ext uri="{FF2B5EF4-FFF2-40B4-BE49-F238E27FC236}">
              <a16:creationId xmlns:a16="http://schemas.microsoft.com/office/drawing/2014/main" id="{45FE27FD-E05F-4ED1-8D31-2D4EC30FE362}"/>
            </a:ext>
          </a:extLst>
        </xdr:cNvPr>
        <xdr:cNvSpPr/>
      </xdr:nvSpPr>
      <xdr:spPr>
        <a:xfrm>
          <a:off x="5826760" y="1155382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128905</xdr:rowOff>
    </xdr:from>
    <xdr:to>
      <xdr:col>43</xdr:col>
      <xdr:colOff>63500</xdr:colOff>
      <xdr:row>74</xdr:row>
      <xdr:rowOff>38735</xdr:rowOff>
    </xdr:to>
    <xdr:sp macro="" textlink="">
      <xdr:nvSpPr>
        <xdr:cNvPr id="324" name="正方形/長方形 323">
          <a:extLst>
            <a:ext uri="{FF2B5EF4-FFF2-40B4-BE49-F238E27FC236}">
              <a16:creationId xmlns:a16="http://schemas.microsoft.com/office/drawing/2014/main" id="{EA6874F1-C236-438E-A494-8DA7C98EABA5}"/>
            </a:ext>
          </a:extLst>
        </xdr:cNvPr>
        <xdr:cNvSpPr/>
      </xdr:nvSpPr>
      <xdr:spPr>
        <a:xfrm>
          <a:off x="593090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161290</xdr:rowOff>
    </xdr:from>
    <xdr:to>
      <xdr:col>43</xdr:col>
      <xdr:colOff>63500</xdr:colOff>
      <xdr:row>75</xdr:row>
      <xdr:rowOff>71120</xdr:rowOff>
    </xdr:to>
    <xdr:sp macro="" textlink="">
      <xdr:nvSpPr>
        <xdr:cNvPr id="325" name="正方形/長方形 324">
          <a:extLst>
            <a:ext uri="{FF2B5EF4-FFF2-40B4-BE49-F238E27FC236}">
              <a16:creationId xmlns:a16="http://schemas.microsoft.com/office/drawing/2014/main" id="{28F71124-8AC9-4126-A9D9-26D0AE370283}"/>
            </a:ext>
          </a:extLst>
        </xdr:cNvPr>
        <xdr:cNvSpPr/>
      </xdr:nvSpPr>
      <xdr:spPr>
        <a:xfrm>
          <a:off x="593090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128905</xdr:rowOff>
    </xdr:from>
    <xdr:to>
      <xdr:col>48</xdr:col>
      <xdr:colOff>127000</xdr:colOff>
      <xdr:row>74</xdr:row>
      <xdr:rowOff>38735</xdr:rowOff>
    </xdr:to>
    <xdr:sp macro="" textlink="">
      <xdr:nvSpPr>
        <xdr:cNvPr id="326" name="正方形/長方形 325">
          <a:extLst>
            <a:ext uri="{FF2B5EF4-FFF2-40B4-BE49-F238E27FC236}">
              <a16:creationId xmlns:a16="http://schemas.microsoft.com/office/drawing/2014/main" id="{7E58DEFA-6021-413E-A807-9679104C7B00}"/>
            </a:ext>
          </a:extLst>
        </xdr:cNvPr>
        <xdr:cNvSpPr/>
      </xdr:nvSpPr>
      <xdr:spPr>
        <a:xfrm>
          <a:off x="683260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161290</xdr:rowOff>
    </xdr:from>
    <xdr:to>
      <xdr:col>48</xdr:col>
      <xdr:colOff>127000</xdr:colOff>
      <xdr:row>75</xdr:row>
      <xdr:rowOff>71120</xdr:rowOff>
    </xdr:to>
    <xdr:sp macro="" textlink="">
      <xdr:nvSpPr>
        <xdr:cNvPr id="327" name="正方形/長方形 326">
          <a:extLst>
            <a:ext uri="{FF2B5EF4-FFF2-40B4-BE49-F238E27FC236}">
              <a16:creationId xmlns:a16="http://schemas.microsoft.com/office/drawing/2014/main" id="{5F3CB362-7ADB-4967-BF2C-2492B2E75389}"/>
            </a:ext>
          </a:extLst>
        </xdr:cNvPr>
        <xdr:cNvSpPr/>
      </xdr:nvSpPr>
      <xdr:spPr>
        <a:xfrm>
          <a:off x="683260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128905</xdr:rowOff>
    </xdr:from>
    <xdr:to>
      <xdr:col>54</xdr:col>
      <xdr:colOff>127000</xdr:colOff>
      <xdr:row>74</xdr:row>
      <xdr:rowOff>38735</xdr:rowOff>
    </xdr:to>
    <xdr:sp macro="" textlink="">
      <xdr:nvSpPr>
        <xdr:cNvPr id="328" name="正方形/長方形 327">
          <a:extLst>
            <a:ext uri="{FF2B5EF4-FFF2-40B4-BE49-F238E27FC236}">
              <a16:creationId xmlns:a16="http://schemas.microsoft.com/office/drawing/2014/main" id="{290A8299-FA73-4201-8C06-C4A9ECE74C85}"/>
            </a:ext>
          </a:extLst>
        </xdr:cNvPr>
        <xdr:cNvSpPr/>
      </xdr:nvSpPr>
      <xdr:spPr>
        <a:xfrm>
          <a:off x="783844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161290</xdr:rowOff>
    </xdr:from>
    <xdr:to>
      <xdr:col>54</xdr:col>
      <xdr:colOff>127000</xdr:colOff>
      <xdr:row>75</xdr:row>
      <xdr:rowOff>71120</xdr:rowOff>
    </xdr:to>
    <xdr:sp macro="" textlink="">
      <xdr:nvSpPr>
        <xdr:cNvPr id="329" name="正方形/長方形 328">
          <a:extLst>
            <a:ext uri="{FF2B5EF4-FFF2-40B4-BE49-F238E27FC236}">
              <a16:creationId xmlns:a16="http://schemas.microsoft.com/office/drawing/2014/main" id="{7441DE19-634F-4605-86DD-9ED84CC7BD3D}"/>
            </a:ext>
          </a:extLst>
        </xdr:cNvPr>
        <xdr:cNvSpPr/>
      </xdr:nvSpPr>
      <xdr:spPr>
        <a:xfrm>
          <a:off x="783844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96520</xdr:rowOff>
    </xdr:from>
    <xdr:to>
      <xdr:col>59</xdr:col>
      <xdr:colOff>88900</xdr:colOff>
      <xdr:row>88</xdr:row>
      <xdr:rowOff>154305</xdr:rowOff>
    </xdr:to>
    <xdr:sp macro="" textlink="">
      <xdr:nvSpPr>
        <xdr:cNvPr id="330" name="正方形/長方形 329">
          <a:extLst>
            <a:ext uri="{FF2B5EF4-FFF2-40B4-BE49-F238E27FC236}">
              <a16:creationId xmlns:a16="http://schemas.microsoft.com/office/drawing/2014/main" id="{CAC86AE2-99B0-49DF-A59D-21611723F013}"/>
            </a:ext>
          </a:extLst>
        </xdr:cNvPr>
        <xdr:cNvSpPr/>
      </xdr:nvSpPr>
      <xdr:spPr>
        <a:xfrm>
          <a:off x="5826760" y="1266952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77470</xdr:rowOff>
    </xdr:from>
    <xdr:ext cx="349885" cy="228600"/>
    <xdr:sp macro="" textlink="">
      <xdr:nvSpPr>
        <xdr:cNvPr id="331" name="テキスト ボックス 330">
          <a:extLst>
            <a:ext uri="{FF2B5EF4-FFF2-40B4-BE49-F238E27FC236}">
              <a16:creationId xmlns:a16="http://schemas.microsoft.com/office/drawing/2014/main" id="{C98A84A9-3377-4071-B571-248ACA1AFF61}"/>
            </a:ext>
          </a:extLst>
        </xdr:cNvPr>
        <xdr:cNvSpPr txBox="1"/>
      </xdr:nvSpPr>
      <xdr:spPr>
        <a:xfrm>
          <a:off x="5788660" y="1248283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154305</xdr:rowOff>
    </xdr:from>
    <xdr:to>
      <xdr:col>59</xdr:col>
      <xdr:colOff>50800</xdr:colOff>
      <xdr:row>88</xdr:row>
      <xdr:rowOff>154305</xdr:rowOff>
    </xdr:to>
    <xdr:cxnSp macro="">
      <xdr:nvCxnSpPr>
        <xdr:cNvPr id="332" name="直線コネクタ 331">
          <a:extLst>
            <a:ext uri="{FF2B5EF4-FFF2-40B4-BE49-F238E27FC236}">
              <a16:creationId xmlns:a16="http://schemas.microsoft.com/office/drawing/2014/main" id="{C5680B78-20C6-4E5C-AE6B-1FD1DCEEA391}"/>
            </a:ext>
          </a:extLst>
        </xdr:cNvPr>
        <xdr:cNvCxnSpPr/>
      </xdr:nvCxnSpPr>
      <xdr:spPr>
        <a:xfrm>
          <a:off x="5826760" y="149066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38735</xdr:rowOff>
    </xdr:from>
    <xdr:to>
      <xdr:col>59</xdr:col>
      <xdr:colOff>50800</xdr:colOff>
      <xdr:row>86</xdr:row>
      <xdr:rowOff>38735</xdr:rowOff>
    </xdr:to>
    <xdr:cxnSp macro="">
      <xdr:nvCxnSpPr>
        <xdr:cNvPr id="333" name="直線コネクタ 332">
          <a:extLst>
            <a:ext uri="{FF2B5EF4-FFF2-40B4-BE49-F238E27FC236}">
              <a16:creationId xmlns:a16="http://schemas.microsoft.com/office/drawing/2014/main" id="{097F54BB-AA8E-4C1F-BE51-D5C404C9F3DA}"/>
            </a:ext>
          </a:extLst>
        </xdr:cNvPr>
        <xdr:cNvCxnSpPr/>
      </xdr:nvCxnSpPr>
      <xdr:spPr>
        <a:xfrm>
          <a:off x="5826760" y="144557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68580</xdr:rowOff>
    </xdr:from>
    <xdr:ext cx="467360" cy="262255"/>
    <xdr:sp macro="" textlink="">
      <xdr:nvSpPr>
        <xdr:cNvPr id="334" name="テキスト ボックス 333">
          <a:extLst>
            <a:ext uri="{FF2B5EF4-FFF2-40B4-BE49-F238E27FC236}">
              <a16:creationId xmlns:a16="http://schemas.microsoft.com/office/drawing/2014/main" id="{E9B66437-25A8-4AED-9A88-F29E6E9A694A}"/>
            </a:ext>
          </a:extLst>
        </xdr:cNvPr>
        <xdr:cNvSpPr txBox="1"/>
      </xdr:nvSpPr>
      <xdr:spPr>
        <a:xfrm>
          <a:off x="5405120" y="1431798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96520</xdr:rowOff>
    </xdr:from>
    <xdr:to>
      <xdr:col>59</xdr:col>
      <xdr:colOff>50800</xdr:colOff>
      <xdr:row>83</xdr:row>
      <xdr:rowOff>96520</xdr:rowOff>
    </xdr:to>
    <xdr:cxnSp macro="">
      <xdr:nvCxnSpPr>
        <xdr:cNvPr id="335" name="直線コネクタ 334">
          <a:extLst>
            <a:ext uri="{FF2B5EF4-FFF2-40B4-BE49-F238E27FC236}">
              <a16:creationId xmlns:a16="http://schemas.microsoft.com/office/drawing/2014/main" id="{7FDAFC2A-235D-4B37-93DF-42A1CA4E8DD1}"/>
            </a:ext>
          </a:extLst>
        </xdr:cNvPr>
        <xdr:cNvCxnSpPr/>
      </xdr:nvCxnSpPr>
      <xdr:spPr>
        <a:xfrm>
          <a:off x="5826760" y="140106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126365</xdr:rowOff>
    </xdr:from>
    <xdr:ext cx="467360" cy="261620"/>
    <xdr:sp macro="" textlink="">
      <xdr:nvSpPr>
        <xdr:cNvPr id="336" name="テキスト ボックス 335">
          <a:extLst>
            <a:ext uri="{FF2B5EF4-FFF2-40B4-BE49-F238E27FC236}">
              <a16:creationId xmlns:a16="http://schemas.microsoft.com/office/drawing/2014/main" id="{CE066B98-5E24-4A52-B44A-1ACA14554C08}"/>
            </a:ext>
          </a:extLst>
        </xdr:cNvPr>
        <xdr:cNvSpPr txBox="1"/>
      </xdr:nvSpPr>
      <xdr:spPr>
        <a:xfrm>
          <a:off x="5405120" y="1387284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154305</xdr:rowOff>
    </xdr:from>
    <xdr:to>
      <xdr:col>59</xdr:col>
      <xdr:colOff>50800</xdr:colOff>
      <xdr:row>80</xdr:row>
      <xdr:rowOff>154305</xdr:rowOff>
    </xdr:to>
    <xdr:cxnSp macro="">
      <xdr:nvCxnSpPr>
        <xdr:cNvPr id="337" name="直線コネクタ 336">
          <a:extLst>
            <a:ext uri="{FF2B5EF4-FFF2-40B4-BE49-F238E27FC236}">
              <a16:creationId xmlns:a16="http://schemas.microsoft.com/office/drawing/2014/main" id="{E276EE73-95C4-44BF-AE22-D440A4010DEE}"/>
            </a:ext>
          </a:extLst>
        </xdr:cNvPr>
        <xdr:cNvCxnSpPr/>
      </xdr:nvCxnSpPr>
      <xdr:spPr>
        <a:xfrm>
          <a:off x="5826760" y="135655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10795</xdr:rowOff>
    </xdr:from>
    <xdr:ext cx="467360" cy="262255"/>
    <xdr:sp macro="" textlink="">
      <xdr:nvSpPr>
        <xdr:cNvPr id="338" name="テキスト ボックス 337">
          <a:extLst>
            <a:ext uri="{FF2B5EF4-FFF2-40B4-BE49-F238E27FC236}">
              <a16:creationId xmlns:a16="http://schemas.microsoft.com/office/drawing/2014/main" id="{47007FB9-5426-4F5C-B36A-71C8E497484F}"/>
            </a:ext>
          </a:extLst>
        </xdr:cNvPr>
        <xdr:cNvSpPr txBox="1"/>
      </xdr:nvSpPr>
      <xdr:spPr>
        <a:xfrm>
          <a:off x="5405120" y="1342199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38735</xdr:rowOff>
    </xdr:from>
    <xdr:to>
      <xdr:col>59</xdr:col>
      <xdr:colOff>50800</xdr:colOff>
      <xdr:row>78</xdr:row>
      <xdr:rowOff>38735</xdr:rowOff>
    </xdr:to>
    <xdr:cxnSp macro="">
      <xdr:nvCxnSpPr>
        <xdr:cNvPr id="339" name="直線コネクタ 338">
          <a:extLst>
            <a:ext uri="{FF2B5EF4-FFF2-40B4-BE49-F238E27FC236}">
              <a16:creationId xmlns:a16="http://schemas.microsoft.com/office/drawing/2014/main" id="{4B585515-E151-4377-B9C8-0C8DE9882F07}"/>
            </a:ext>
          </a:extLst>
        </xdr:cNvPr>
        <xdr:cNvCxnSpPr/>
      </xdr:nvCxnSpPr>
      <xdr:spPr>
        <a:xfrm>
          <a:off x="5826760" y="131146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68580</xdr:rowOff>
    </xdr:from>
    <xdr:ext cx="467360" cy="262255"/>
    <xdr:sp macro="" textlink="">
      <xdr:nvSpPr>
        <xdr:cNvPr id="340" name="テキスト ボックス 339">
          <a:extLst>
            <a:ext uri="{FF2B5EF4-FFF2-40B4-BE49-F238E27FC236}">
              <a16:creationId xmlns:a16="http://schemas.microsoft.com/office/drawing/2014/main" id="{85BE6E71-06DC-4819-8DD5-10ADD4D40F06}"/>
            </a:ext>
          </a:extLst>
        </xdr:cNvPr>
        <xdr:cNvSpPr txBox="1"/>
      </xdr:nvSpPr>
      <xdr:spPr>
        <a:xfrm>
          <a:off x="5405120" y="129768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96520</xdr:rowOff>
    </xdr:from>
    <xdr:to>
      <xdr:col>59</xdr:col>
      <xdr:colOff>50800</xdr:colOff>
      <xdr:row>75</xdr:row>
      <xdr:rowOff>96520</xdr:rowOff>
    </xdr:to>
    <xdr:cxnSp macro="">
      <xdr:nvCxnSpPr>
        <xdr:cNvPr id="341" name="直線コネクタ 340">
          <a:extLst>
            <a:ext uri="{FF2B5EF4-FFF2-40B4-BE49-F238E27FC236}">
              <a16:creationId xmlns:a16="http://schemas.microsoft.com/office/drawing/2014/main" id="{851BDD55-40FA-4ADF-8644-DE4496AB1B1F}"/>
            </a:ext>
          </a:extLst>
        </xdr:cNvPr>
        <xdr:cNvCxnSpPr/>
      </xdr:nvCxnSpPr>
      <xdr:spPr>
        <a:xfrm>
          <a:off x="5826760" y="126695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126365</xdr:rowOff>
    </xdr:from>
    <xdr:ext cx="467360" cy="261620"/>
    <xdr:sp macro="" textlink="">
      <xdr:nvSpPr>
        <xdr:cNvPr id="342" name="テキスト ボックス 341">
          <a:extLst>
            <a:ext uri="{FF2B5EF4-FFF2-40B4-BE49-F238E27FC236}">
              <a16:creationId xmlns:a16="http://schemas.microsoft.com/office/drawing/2014/main" id="{1F06543F-98A0-4D5D-80F8-0B7DF7164638}"/>
            </a:ext>
          </a:extLst>
        </xdr:cNvPr>
        <xdr:cNvSpPr txBox="1"/>
      </xdr:nvSpPr>
      <xdr:spPr>
        <a:xfrm>
          <a:off x="5405120" y="1253172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96520</xdr:rowOff>
    </xdr:from>
    <xdr:to>
      <xdr:col>59</xdr:col>
      <xdr:colOff>88900</xdr:colOff>
      <xdr:row>88</xdr:row>
      <xdr:rowOff>154305</xdr:rowOff>
    </xdr:to>
    <xdr:sp macro="" textlink="">
      <xdr:nvSpPr>
        <xdr:cNvPr id="343" name="【公営住宅】&#10;一人当たり面積グラフ枠">
          <a:extLst>
            <a:ext uri="{FF2B5EF4-FFF2-40B4-BE49-F238E27FC236}">
              <a16:creationId xmlns:a16="http://schemas.microsoft.com/office/drawing/2014/main" id="{AFAA2415-741E-432B-97B5-E2CA83CF5462}"/>
            </a:ext>
          </a:extLst>
        </xdr:cNvPr>
        <xdr:cNvSpPr/>
      </xdr:nvSpPr>
      <xdr:spPr>
        <a:xfrm>
          <a:off x="5826760" y="1266952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77</xdr:row>
      <xdr:rowOff>125730</xdr:rowOff>
    </xdr:from>
    <xdr:to>
      <xdr:col>54</xdr:col>
      <xdr:colOff>167640</xdr:colOff>
      <xdr:row>86</xdr:row>
      <xdr:rowOff>34290</xdr:rowOff>
    </xdr:to>
    <xdr:cxnSp macro="">
      <xdr:nvCxnSpPr>
        <xdr:cNvPr id="344" name="直線コネクタ 343">
          <a:extLst>
            <a:ext uri="{FF2B5EF4-FFF2-40B4-BE49-F238E27FC236}">
              <a16:creationId xmlns:a16="http://schemas.microsoft.com/office/drawing/2014/main" id="{F2D45FCE-651D-40A9-B8D0-1C6A4396732D}"/>
            </a:ext>
          </a:extLst>
        </xdr:cNvPr>
        <xdr:cNvCxnSpPr/>
      </xdr:nvCxnSpPr>
      <xdr:spPr>
        <a:xfrm flipV="1">
          <a:off x="9220200" y="1303401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62890"/>
    <xdr:sp macro="" textlink="">
      <xdr:nvSpPr>
        <xdr:cNvPr id="345" name="【公営住宅】&#10;一人当たり面積最小値テキスト">
          <a:extLst>
            <a:ext uri="{FF2B5EF4-FFF2-40B4-BE49-F238E27FC236}">
              <a16:creationId xmlns:a16="http://schemas.microsoft.com/office/drawing/2014/main" id="{B0FE4B2D-060F-4903-9B00-086A9D217EA6}"/>
            </a:ext>
          </a:extLst>
        </xdr:cNvPr>
        <xdr:cNvSpPr txBox="1"/>
      </xdr:nvSpPr>
      <xdr:spPr>
        <a:xfrm>
          <a:off x="9258300" y="144551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6" name="直線コネクタ 345">
          <a:extLst>
            <a:ext uri="{FF2B5EF4-FFF2-40B4-BE49-F238E27FC236}">
              <a16:creationId xmlns:a16="http://schemas.microsoft.com/office/drawing/2014/main" id="{CF1B2468-FD46-498F-854F-182109592E51}"/>
            </a:ext>
          </a:extLst>
        </xdr:cNvPr>
        <xdr:cNvCxnSpPr/>
      </xdr:nvCxnSpPr>
      <xdr:spPr>
        <a:xfrm>
          <a:off x="9154160" y="14451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71755</xdr:rowOff>
    </xdr:from>
    <xdr:ext cx="469900" cy="262255"/>
    <xdr:sp macro="" textlink="">
      <xdr:nvSpPr>
        <xdr:cNvPr id="347" name="【公営住宅】&#10;一人当たり面積最大値テキスト">
          <a:extLst>
            <a:ext uri="{FF2B5EF4-FFF2-40B4-BE49-F238E27FC236}">
              <a16:creationId xmlns:a16="http://schemas.microsoft.com/office/drawing/2014/main" id="{0FBE5C3A-2548-46BC-8DD5-300F397CC6D2}"/>
            </a:ext>
          </a:extLst>
        </xdr:cNvPr>
        <xdr:cNvSpPr txBox="1"/>
      </xdr:nvSpPr>
      <xdr:spPr>
        <a:xfrm>
          <a:off x="9258300" y="1281239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125730</xdr:rowOff>
    </xdr:from>
    <xdr:to>
      <xdr:col>55</xdr:col>
      <xdr:colOff>88900</xdr:colOff>
      <xdr:row>77</xdr:row>
      <xdr:rowOff>125730</xdr:rowOff>
    </xdr:to>
    <xdr:cxnSp macro="">
      <xdr:nvCxnSpPr>
        <xdr:cNvPr id="348" name="直線コネクタ 347">
          <a:extLst>
            <a:ext uri="{FF2B5EF4-FFF2-40B4-BE49-F238E27FC236}">
              <a16:creationId xmlns:a16="http://schemas.microsoft.com/office/drawing/2014/main" id="{18E8408E-5053-44D8-B750-7B142AC429B6}"/>
            </a:ext>
          </a:extLst>
        </xdr:cNvPr>
        <xdr:cNvCxnSpPr/>
      </xdr:nvCxnSpPr>
      <xdr:spPr>
        <a:xfrm>
          <a:off x="9154160" y="130340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41275</xdr:rowOff>
    </xdr:from>
    <xdr:ext cx="469900" cy="262890"/>
    <xdr:sp macro="" textlink="">
      <xdr:nvSpPr>
        <xdr:cNvPr id="349" name="【公営住宅】&#10;一人当たり面積平均値テキスト">
          <a:extLst>
            <a:ext uri="{FF2B5EF4-FFF2-40B4-BE49-F238E27FC236}">
              <a16:creationId xmlns:a16="http://schemas.microsoft.com/office/drawing/2014/main" id="{D0D7F66D-DB75-4762-A5C5-47C4D630FBB8}"/>
            </a:ext>
          </a:extLst>
        </xdr:cNvPr>
        <xdr:cNvSpPr txBox="1"/>
      </xdr:nvSpPr>
      <xdr:spPr>
        <a:xfrm>
          <a:off x="9258300" y="13787755"/>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62865</xdr:rowOff>
    </xdr:from>
    <xdr:to>
      <xdr:col>55</xdr:col>
      <xdr:colOff>50800</xdr:colOff>
      <xdr:row>82</xdr:row>
      <xdr:rowOff>166370</xdr:rowOff>
    </xdr:to>
    <xdr:sp macro="" textlink="">
      <xdr:nvSpPr>
        <xdr:cNvPr id="350" name="フローチャート: 判断 349">
          <a:extLst>
            <a:ext uri="{FF2B5EF4-FFF2-40B4-BE49-F238E27FC236}">
              <a16:creationId xmlns:a16="http://schemas.microsoft.com/office/drawing/2014/main" id="{72B9BFA2-9149-4A19-9359-492C223B3318}"/>
            </a:ext>
          </a:extLst>
        </xdr:cNvPr>
        <xdr:cNvSpPr/>
      </xdr:nvSpPr>
      <xdr:spPr>
        <a:xfrm>
          <a:off x="9192260" y="1380934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159385</xdr:rowOff>
    </xdr:to>
    <xdr:sp macro="" textlink="">
      <xdr:nvSpPr>
        <xdr:cNvPr id="351" name="フローチャート: 判断 350">
          <a:extLst>
            <a:ext uri="{FF2B5EF4-FFF2-40B4-BE49-F238E27FC236}">
              <a16:creationId xmlns:a16="http://schemas.microsoft.com/office/drawing/2014/main" id="{447F002D-D9BD-4726-8A8C-E79FC3749314}"/>
            </a:ext>
          </a:extLst>
        </xdr:cNvPr>
        <xdr:cNvSpPr/>
      </xdr:nvSpPr>
      <xdr:spPr>
        <a:xfrm>
          <a:off x="8445500" y="138023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52070</xdr:rowOff>
    </xdr:from>
    <xdr:to>
      <xdr:col>46</xdr:col>
      <xdr:colOff>38100</xdr:colOff>
      <xdr:row>82</xdr:row>
      <xdr:rowOff>154940</xdr:rowOff>
    </xdr:to>
    <xdr:sp macro="" textlink="">
      <xdr:nvSpPr>
        <xdr:cNvPr id="352" name="フローチャート: 判断 351">
          <a:extLst>
            <a:ext uri="{FF2B5EF4-FFF2-40B4-BE49-F238E27FC236}">
              <a16:creationId xmlns:a16="http://schemas.microsoft.com/office/drawing/2014/main" id="{BF14ECBC-8B23-4DA8-944E-CD9DFA9C37C9}"/>
            </a:ext>
          </a:extLst>
        </xdr:cNvPr>
        <xdr:cNvSpPr/>
      </xdr:nvSpPr>
      <xdr:spPr>
        <a:xfrm>
          <a:off x="7670800" y="1379855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39370</xdr:rowOff>
    </xdr:from>
    <xdr:to>
      <xdr:col>41</xdr:col>
      <xdr:colOff>101600</xdr:colOff>
      <xdr:row>82</xdr:row>
      <xdr:rowOff>142875</xdr:rowOff>
    </xdr:to>
    <xdr:sp macro="" textlink="">
      <xdr:nvSpPr>
        <xdr:cNvPr id="353" name="フローチャート: 判断 352">
          <a:extLst>
            <a:ext uri="{FF2B5EF4-FFF2-40B4-BE49-F238E27FC236}">
              <a16:creationId xmlns:a16="http://schemas.microsoft.com/office/drawing/2014/main" id="{A8C65552-7219-48A7-868D-50ACDE76BA06}"/>
            </a:ext>
          </a:extLst>
        </xdr:cNvPr>
        <xdr:cNvSpPr/>
      </xdr:nvSpPr>
      <xdr:spPr>
        <a:xfrm>
          <a:off x="6873240" y="137858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31750</xdr:rowOff>
    </xdr:from>
    <xdr:to>
      <xdr:col>36</xdr:col>
      <xdr:colOff>165100</xdr:colOff>
      <xdr:row>82</xdr:row>
      <xdr:rowOff>134620</xdr:rowOff>
    </xdr:to>
    <xdr:sp macro="" textlink="">
      <xdr:nvSpPr>
        <xdr:cNvPr id="354" name="フローチャート: 判断 353">
          <a:extLst>
            <a:ext uri="{FF2B5EF4-FFF2-40B4-BE49-F238E27FC236}">
              <a16:creationId xmlns:a16="http://schemas.microsoft.com/office/drawing/2014/main" id="{8C035E07-0874-4B75-9A4D-A39554AAFCC2}"/>
            </a:ext>
          </a:extLst>
        </xdr:cNvPr>
        <xdr:cNvSpPr/>
      </xdr:nvSpPr>
      <xdr:spPr>
        <a:xfrm>
          <a:off x="6098540" y="137782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151765</xdr:rowOff>
    </xdr:from>
    <xdr:ext cx="762000" cy="262890"/>
    <xdr:sp macro="" textlink="">
      <xdr:nvSpPr>
        <xdr:cNvPr id="355" name="テキスト ボックス 354">
          <a:extLst>
            <a:ext uri="{FF2B5EF4-FFF2-40B4-BE49-F238E27FC236}">
              <a16:creationId xmlns:a16="http://schemas.microsoft.com/office/drawing/2014/main" id="{E5AFB709-B1E0-47D5-9284-6B8AD574B68B}"/>
            </a:ext>
          </a:extLst>
        </xdr:cNvPr>
        <xdr:cNvSpPr txBox="1"/>
      </xdr:nvSpPr>
      <xdr:spPr>
        <a:xfrm>
          <a:off x="90525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151765</xdr:rowOff>
    </xdr:from>
    <xdr:ext cx="762000" cy="262890"/>
    <xdr:sp macro="" textlink="">
      <xdr:nvSpPr>
        <xdr:cNvPr id="356" name="テキスト ボックス 355">
          <a:extLst>
            <a:ext uri="{FF2B5EF4-FFF2-40B4-BE49-F238E27FC236}">
              <a16:creationId xmlns:a16="http://schemas.microsoft.com/office/drawing/2014/main" id="{9D2A7AD4-0393-410F-ABD1-1C0972703A15}"/>
            </a:ext>
          </a:extLst>
        </xdr:cNvPr>
        <xdr:cNvSpPr txBox="1"/>
      </xdr:nvSpPr>
      <xdr:spPr>
        <a:xfrm>
          <a:off x="83286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88</xdr:row>
      <xdr:rowOff>151765</xdr:rowOff>
    </xdr:from>
    <xdr:ext cx="762000" cy="262890"/>
    <xdr:sp macro="" textlink="">
      <xdr:nvSpPr>
        <xdr:cNvPr id="357" name="テキスト ボックス 356">
          <a:extLst>
            <a:ext uri="{FF2B5EF4-FFF2-40B4-BE49-F238E27FC236}">
              <a16:creationId xmlns:a16="http://schemas.microsoft.com/office/drawing/2014/main" id="{210DF0BF-ACF3-4124-98F3-EDCC639278AA}"/>
            </a:ext>
          </a:extLst>
        </xdr:cNvPr>
        <xdr:cNvSpPr txBox="1"/>
      </xdr:nvSpPr>
      <xdr:spPr>
        <a:xfrm>
          <a:off x="75438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151765</xdr:rowOff>
    </xdr:from>
    <xdr:ext cx="762000" cy="262890"/>
    <xdr:sp macro="" textlink="">
      <xdr:nvSpPr>
        <xdr:cNvPr id="358" name="テキスト ボックス 357">
          <a:extLst>
            <a:ext uri="{FF2B5EF4-FFF2-40B4-BE49-F238E27FC236}">
              <a16:creationId xmlns:a16="http://schemas.microsoft.com/office/drawing/2014/main" id="{2E9FEBE2-8097-45C1-A9A9-258B33281403}"/>
            </a:ext>
          </a:extLst>
        </xdr:cNvPr>
        <xdr:cNvSpPr txBox="1"/>
      </xdr:nvSpPr>
      <xdr:spPr>
        <a:xfrm>
          <a:off x="67564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151765</xdr:rowOff>
    </xdr:from>
    <xdr:ext cx="762000" cy="262890"/>
    <xdr:sp macro="" textlink="">
      <xdr:nvSpPr>
        <xdr:cNvPr id="359" name="テキスト ボックス 358">
          <a:extLst>
            <a:ext uri="{FF2B5EF4-FFF2-40B4-BE49-F238E27FC236}">
              <a16:creationId xmlns:a16="http://schemas.microsoft.com/office/drawing/2014/main" id="{71A4A56E-0AF9-43ED-9498-0EECA84F3BBA}"/>
            </a:ext>
          </a:extLst>
        </xdr:cNvPr>
        <xdr:cNvSpPr txBox="1"/>
      </xdr:nvSpPr>
      <xdr:spPr>
        <a:xfrm>
          <a:off x="59817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123825</xdr:rowOff>
    </xdr:from>
    <xdr:to>
      <xdr:col>55</xdr:col>
      <xdr:colOff>50800</xdr:colOff>
      <xdr:row>82</xdr:row>
      <xdr:rowOff>52705</xdr:rowOff>
    </xdr:to>
    <xdr:sp macro="" textlink="">
      <xdr:nvSpPr>
        <xdr:cNvPr id="360" name="楕円 359">
          <a:extLst>
            <a:ext uri="{FF2B5EF4-FFF2-40B4-BE49-F238E27FC236}">
              <a16:creationId xmlns:a16="http://schemas.microsoft.com/office/drawing/2014/main" id="{48297BF3-93BB-48F2-B849-D25A1CE8DE9F}"/>
            </a:ext>
          </a:extLst>
        </xdr:cNvPr>
        <xdr:cNvSpPr/>
      </xdr:nvSpPr>
      <xdr:spPr>
        <a:xfrm>
          <a:off x="9192260" y="1370266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147320</xdr:rowOff>
    </xdr:from>
    <xdr:ext cx="469900" cy="262255"/>
    <xdr:sp macro="" textlink="">
      <xdr:nvSpPr>
        <xdr:cNvPr id="361" name="【公営住宅】&#10;一人当たり面積該当値テキスト">
          <a:extLst>
            <a:ext uri="{FF2B5EF4-FFF2-40B4-BE49-F238E27FC236}">
              <a16:creationId xmlns:a16="http://schemas.microsoft.com/office/drawing/2014/main" id="{5C43C558-0FC0-4989-8FF8-CA107792EF36}"/>
            </a:ext>
          </a:extLst>
        </xdr:cNvPr>
        <xdr:cNvSpPr txBox="1"/>
      </xdr:nvSpPr>
      <xdr:spPr>
        <a:xfrm>
          <a:off x="9258300" y="1355852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362" name="楕円 361">
          <a:extLst>
            <a:ext uri="{FF2B5EF4-FFF2-40B4-BE49-F238E27FC236}">
              <a16:creationId xmlns:a16="http://schemas.microsoft.com/office/drawing/2014/main" id="{5A8BF877-A559-4600-8CD2-CF9D9F2A625C}"/>
            </a:ext>
          </a:extLst>
        </xdr:cNvPr>
        <xdr:cNvSpPr/>
      </xdr:nvSpPr>
      <xdr:spPr>
        <a:xfrm>
          <a:off x="844550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167640</xdr:rowOff>
    </xdr:from>
    <xdr:to>
      <xdr:col>55</xdr:col>
      <xdr:colOff>0</xdr:colOff>
      <xdr:row>82</xdr:row>
      <xdr:rowOff>1270</xdr:rowOff>
    </xdr:to>
    <xdr:cxnSp macro="">
      <xdr:nvCxnSpPr>
        <xdr:cNvPr id="363" name="直線コネクタ 362">
          <a:extLst>
            <a:ext uri="{FF2B5EF4-FFF2-40B4-BE49-F238E27FC236}">
              <a16:creationId xmlns:a16="http://schemas.microsoft.com/office/drawing/2014/main" id="{C9A84AEA-7B00-4AE9-8A6B-188B3B519BD6}"/>
            </a:ext>
          </a:extLst>
        </xdr:cNvPr>
        <xdr:cNvCxnSpPr/>
      </xdr:nvCxnSpPr>
      <xdr:spPr>
        <a:xfrm>
          <a:off x="8496300" y="13746480"/>
          <a:ext cx="7239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128905</xdr:rowOff>
    </xdr:from>
    <xdr:to>
      <xdr:col>46</xdr:col>
      <xdr:colOff>38100</xdr:colOff>
      <xdr:row>82</xdr:row>
      <xdr:rowOff>57785</xdr:rowOff>
    </xdr:to>
    <xdr:sp macro="" textlink="">
      <xdr:nvSpPr>
        <xdr:cNvPr id="364" name="楕円 363">
          <a:extLst>
            <a:ext uri="{FF2B5EF4-FFF2-40B4-BE49-F238E27FC236}">
              <a16:creationId xmlns:a16="http://schemas.microsoft.com/office/drawing/2014/main" id="{2850745B-A005-4CB8-87ED-89B08577C825}"/>
            </a:ext>
          </a:extLst>
        </xdr:cNvPr>
        <xdr:cNvSpPr/>
      </xdr:nvSpPr>
      <xdr:spPr>
        <a:xfrm>
          <a:off x="7670800" y="137077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81</xdr:row>
      <xdr:rowOff>167640</xdr:rowOff>
    </xdr:from>
    <xdr:to>
      <xdr:col>50</xdr:col>
      <xdr:colOff>114300</xdr:colOff>
      <xdr:row>82</xdr:row>
      <xdr:rowOff>6350</xdr:rowOff>
    </xdr:to>
    <xdr:cxnSp macro="">
      <xdr:nvCxnSpPr>
        <xdr:cNvPr id="365" name="直線コネクタ 364">
          <a:extLst>
            <a:ext uri="{FF2B5EF4-FFF2-40B4-BE49-F238E27FC236}">
              <a16:creationId xmlns:a16="http://schemas.microsoft.com/office/drawing/2014/main" id="{33C4DF86-E0C9-4489-B443-B9FEF2B14A53}"/>
            </a:ext>
          </a:extLst>
        </xdr:cNvPr>
        <xdr:cNvCxnSpPr/>
      </xdr:nvCxnSpPr>
      <xdr:spPr>
        <a:xfrm flipV="1">
          <a:off x="7711440" y="13746480"/>
          <a:ext cx="7848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129540</xdr:rowOff>
    </xdr:from>
    <xdr:to>
      <xdr:col>41</xdr:col>
      <xdr:colOff>101600</xdr:colOff>
      <xdr:row>82</xdr:row>
      <xdr:rowOff>58420</xdr:rowOff>
    </xdr:to>
    <xdr:sp macro="" textlink="">
      <xdr:nvSpPr>
        <xdr:cNvPr id="366" name="楕円 365">
          <a:extLst>
            <a:ext uri="{FF2B5EF4-FFF2-40B4-BE49-F238E27FC236}">
              <a16:creationId xmlns:a16="http://schemas.microsoft.com/office/drawing/2014/main" id="{7D2F78B2-62CA-46D1-9486-D9C1D58C2D3D}"/>
            </a:ext>
          </a:extLst>
        </xdr:cNvPr>
        <xdr:cNvSpPr/>
      </xdr:nvSpPr>
      <xdr:spPr>
        <a:xfrm>
          <a:off x="6873240" y="137083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6350</xdr:rowOff>
    </xdr:from>
    <xdr:to>
      <xdr:col>45</xdr:col>
      <xdr:colOff>167640</xdr:colOff>
      <xdr:row>82</xdr:row>
      <xdr:rowOff>6985</xdr:rowOff>
    </xdr:to>
    <xdr:cxnSp macro="">
      <xdr:nvCxnSpPr>
        <xdr:cNvPr id="367" name="直線コネクタ 366">
          <a:extLst>
            <a:ext uri="{FF2B5EF4-FFF2-40B4-BE49-F238E27FC236}">
              <a16:creationId xmlns:a16="http://schemas.microsoft.com/office/drawing/2014/main" id="{61653093-74E7-4DB9-BDC3-58EC941F522B}"/>
            </a:ext>
          </a:extLst>
        </xdr:cNvPr>
        <xdr:cNvCxnSpPr/>
      </xdr:nvCxnSpPr>
      <xdr:spPr>
        <a:xfrm flipV="1">
          <a:off x="6924040" y="13752830"/>
          <a:ext cx="7874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123190</xdr:rowOff>
    </xdr:from>
    <xdr:to>
      <xdr:col>36</xdr:col>
      <xdr:colOff>165100</xdr:colOff>
      <xdr:row>82</xdr:row>
      <xdr:rowOff>52070</xdr:rowOff>
    </xdr:to>
    <xdr:sp macro="" textlink="">
      <xdr:nvSpPr>
        <xdr:cNvPr id="368" name="楕円 367">
          <a:extLst>
            <a:ext uri="{FF2B5EF4-FFF2-40B4-BE49-F238E27FC236}">
              <a16:creationId xmlns:a16="http://schemas.microsoft.com/office/drawing/2014/main" id="{E3948C04-2A3D-4C3B-8482-3ABF07F5709F}"/>
            </a:ext>
          </a:extLst>
        </xdr:cNvPr>
        <xdr:cNvSpPr/>
      </xdr:nvSpPr>
      <xdr:spPr>
        <a:xfrm>
          <a:off x="6098540" y="137020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635</xdr:rowOff>
    </xdr:from>
    <xdr:to>
      <xdr:col>41</xdr:col>
      <xdr:colOff>50800</xdr:colOff>
      <xdr:row>82</xdr:row>
      <xdr:rowOff>6985</xdr:rowOff>
    </xdr:to>
    <xdr:cxnSp macro="">
      <xdr:nvCxnSpPr>
        <xdr:cNvPr id="369" name="直線コネクタ 368">
          <a:extLst>
            <a:ext uri="{FF2B5EF4-FFF2-40B4-BE49-F238E27FC236}">
              <a16:creationId xmlns:a16="http://schemas.microsoft.com/office/drawing/2014/main" id="{45532CB4-FEA1-496E-866E-B31A2D9B7BF4}"/>
            </a:ext>
          </a:extLst>
        </xdr:cNvPr>
        <xdr:cNvCxnSpPr/>
      </xdr:nvCxnSpPr>
      <xdr:spPr>
        <a:xfrm>
          <a:off x="6149340" y="13747115"/>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150495</xdr:rowOff>
    </xdr:from>
    <xdr:ext cx="469900" cy="262890"/>
    <xdr:sp macro="" textlink="">
      <xdr:nvSpPr>
        <xdr:cNvPr id="370" name="n_1aveValue【公営住宅】&#10;一人当たり面積">
          <a:extLst>
            <a:ext uri="{FF2B5EF4-FFF2-40B4-BE49-F238E27FC236}">
              <a16:creationId xmlns:a16="http://schemas.microsoft.com/office/drawing/2014/main" id="{5C0DF76D-6E21-401B-ABDE-87CC6DE9C4BE}"/>
            </a:ext>
          </a:extLst>
        </xdr:cNvPr>
        <xdr:cNvSpPr txBox="1"/>
      </xdr:nvSpPr>
      <xdr:spPr>
        <a:xfrm>
          <a:off x="8271510" y="1389697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146685</xdr:rowOff>
    </xdr:from>
    <xdr:ext cx="469900" cy="262255"/>
    <xdr:sp macro="" textlink="">
      <xdr:nvSpPr>
        <xdr:cNvPr id="371" name="n_2aveValue【公営住宅】&#10;一人当たり面積">
          <a:extLst>
            <a:ext uri="{FF2B5EF4-FFF2-40B4-BE49-F238E27FC236}">
              <a16:creationId xmlns:a16="http://schemas.microsoft.com/office/drawing/2014/main" id="{B2E2DFE9-CF3F-4892-917D-B44BDAE5468A}"/>
            </a:ext>
          </a:extLst>
        </xdr:cNvPr>
        <xdr:cNvSpPr txBox="1"/>
      </xdr:nvSpPr>
      <xdr:spPr>
        <a:xfrm>
          <a:off x="7509510" y="1389316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133350</xdr:rowOff>
    </xdr:from>
    <xdr:ext cx="469900" cy="262255"/>
    <xdr:sp macro="" textlink="">
      <xdr:nvSpPr>
        <xdr:cNvPr id="372" name="n_3aveValue【公営住宅】&#10;一人当たり面積">
          <a:extLst>
            <a:ext uri="{FF2B5EF4-FFF2-40B4-BE49-F238E27FC236}">
              <a16:creationId xmlns:a16="http://schemas.microsoft.com/office/drawing/2014/main" id="{DE2FE333-F375-4AC7-B219-20B54B0AA856}"/>
            </a:ext>
          </a:extLst>
        </xdr:cNvPr>
        <xdr:cNvSpPr txBox="1"/>
      </xdr:nvSpPr>
      <xdr:spPr>
        <a:xfrm>
          <a:off x="6711950" y="138798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125730</xdr:rowOff>
    </xdr:from>
    <xdr:ext cx="468630" cy="261620"/>
    <xdr:sp macro="" textlink="">
      <xdr:nvSpPr>
        <xdr:cNvPr id="373" name="n_4aveValue【公営住宅】&#10;一人当たり面積">
          <a:extLst>
            <a:ext uri="{FF2B5EF4-FFF2-40B4-BE49-F238E27FC236}">
              <a16:creationId xmlns:a16="http://schemas.microsoft.com/office/drawing/2014/main" id="{85FA0A94-EBBA-44BB-BAD2-B221611A69BF}"/>
            </a:ext>
          </a:extLst>
        </xdr:cNvPr>
        <xdr:cNvSpPr txBox="1"/>
      </xdr:nvSpPr>
      <xdr:spPr>
        <a:xfrm>
          <a:off x="5937250" y="1387221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67310</xdr:rowOff>
    </xdr:from>
    <xdr:ext cx="469900" cy="262255"/>
    <xdr:sp macro="" textlink="">
      <xdr:nvSpPr>
        <xdr:cNvPr id="374" name="n_1mainValue【公営住宅】&#10;一人当たり面積">
          <a:extLst>
            <a:ext uri="{FF2B5EF4-FFF2-40B4-BE49-F238E27FC236}">
              <a16:creationId xmlns:a16="http://schemas.microsoft.com/office/drawing/2014/main" id="{4463C38E-8FB9-4C4D-9D7D-C824E4F454FB}"/>
            </a:ext>
          </a:extLst>
        </xdr:cNvPr>
        <xdr:cNvSpPr txBox="1"/>
      </xdr:nvSpPr>
      <xdr:spPr>
        <a:xfrm>
          <a:off x="8271510" y="1347851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74930</xdr:rowOff>
    </xdr:from>
    <xdr:ext cx="469900" cy="262890"/>
    <xdr:sp macro="" textlink="">
      <xdr:nvSpPr>
        <xdr:cNvPr id="375" name="n_2mainValue【公営住宅】&#10;一人当たり面積">
          <a:extLst>
            <a:ext uri="{FF2B5EF4-FFF2-40B4-BE49-F238E27FC236}">
              <a16:creationId xmlns:a16="http://schemas.microsoft.com/office/drawing/2014/main" id="{69834CD6-EB99-4C13-8E76-F03C07452063}"/>
            </a:ext>
          </a:extLst>
        </xdr:cNvPr>
        <xdr:cNvSpPr txBox="1"/>
      </xdr:nvSpPr>
      <xdr:spPr>
        <a:xfrm>
          <a:off x="7509510" y="1348613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75565</xdr:rowOff>
    </xdr:from>
    <xdr:ext cx="469900" cy="262890"/>
    <xdr:sp macro="" textlink="">
      <xdr:nvSpPr>
        <xdr:cNvPr id="376" name="n_3mainValue【公営住宅】&#10;一人当たり面積">
          <a:extLst>
            <a:ext uri="{FF2B5EF4-FFF2-40B4-BE49-F238E27FC236}">
              <a16:creationId xmlns:a16="http://schemas.microsoft.com/office/drawing/2014/main" id="{85F867E3-195C-4672-9EC6-05B8AF7D86FA}"/>
            </a:ext>
          </a:extLst>
        </xdr:cNvPr>
        <xdr:cNvSpPr txBox="1"/>
      </xdr:nvSpPr>
      <xdr:spPr>
        <a:xfrm>
          <a:off x="6711950" y="1348676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69215</xdr:rowOff>
    </xdr:from>
    <xdr:ext cx="468630" cy="262255"/>
    <xdr:sp macro="" textlink="">
      <xdr:nvSpPr>
        <xdr:cNvPr id="377" name="n_4mainValue【公営住宅】&#10;一人当たり面積">
          <a:extLst>
            <a:ext uri="{FF2B5EF4-FFF2-40B4-BE49-F238E27FC236}">
              <a16:creationId xmlns:a16="http://schemas.microsoft.com/office/drawing/2014/main" id="{53344BF0-07E6-450D-92E7-422FC92FF565}"/>
            </a:ext>
          </a:extLst>
        </xdr:cNvPr>
        <xdr:cNvSpPr txBox="1"/>
      </xdr:nvSpPr>
      <xdr:spPr>
        <a:xfrm>
          <a:off x="5937250" y="1348041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4E298BA-AD01-4A5E-B289-A1AB0C10979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E779496-A9B6-45AC-8810-B59A8208ADB3}"/>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085B68F-069A-4500-B2A6-D0C89443D297}"/>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6A3D77E-EB33-44AB-9404-566A898EF961}"/>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71135BA-8B28-4A55-AC21-D59EFCB7016D}"/>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9696CF8-CFD7-4E1E-B094-06584EC58C7E}"/>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26860FD-E95F-4BC0-8263-79885530FE74}"/>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B7ABD54-C0AD-4ECE-847B-9B37807CF546}"/>
            </a:ext>
          </a:extLst>
        </xdr:cNvPr>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386" name="テキスト ボックス 385">
          <a:extLst>
            <a:ext uri="{FF2B5EF4-FFF2-40B4-BE49-F238E27FC236}">
              <a16:creationId xmlns:a16="http://schemas.microsoft.com/office/drawing/2014/main" id="{E62365D7-EC62-4A03-9134-DBB66FC5B579}"/>
            </a:ext>
          </a:extLst>
        </xdr:cNvPr>
        <xdr:cNvSpPr txBox="1"/>
      </xdr:nvSpPr>
      <xdr:spPr>
        <a:xfrm>
          <a:off x="655320" y="1620774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46C9008-A0E7-4B5A-AD3A-363DEDF57FDB}"/>
            </a:ext>
          </a:extLst>
        </xdr:cNvPr>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7360" cy="259080"/>
    <xdr:sp macro="" textlink="">
      <xdr:nvSpPr>
        <xdr:cNvPr id="388" name="テキスト ボックス 387">
          <a:extLst>
            <a:ext uri="{FF2B5EF4-FFF2-40B4-BE49-F238E27FC236}">
              <a16:creationId xmlns:a16="http://schemas.microsoft.com/office/drawing/2014/main" id="{3BA7E9D1-41FA-415B-8834-E095CDD11765}"/>
            </a:ext>
          </a:extLst>
        </xdr:cNvPr>
        <xdr:cNvSpPr txBox="1"/>
      </xdr:nvSpPr>
      <xdr:spPr>
        <a:xfrm>
          <a:off x="271780" y="18488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B745E861-CA9A-49A5-B834-482166F73AAA}"/>
            </a:ext>
          </a:extLst>
        </xdr:cNvPr>
        <xdr:cNvCxnSpPr/>
      </xdr:nvCxnSpPr>
      <xdr:spPr>
        <a:xfrm>
          <a:off x="67056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7360" cy="259080"/>
    <xdr:sp macro="" textlink="">
      <xdr:nvSpPr>
        <xdr:cNvPr id="390" name="テキスト ボックス 389">
          <a:extLst>
            <a:ext uri="{FF2B5EF4-FFF2-40B4-BE49-F238E27FC236}">
              <a16:creationId xmlns:a16="http://schemas.microsoft.com/office/drawing/2014/main" id="{0458F15C-4479-42BD-8BAF-CC501C111602}"/>
            </a:ext>
          </a:extLst>
        </xdr:cNvPr>
        <xdr:cNvSpPr txBox="1"/>
      </xdr:nvSpPr>
      <xdr:spPr>
        <a:xfrm>
          <a:off x="271780" y="1811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6C2141CA-0666-4B66-BF74-BEAB5D7829FB}"/>
            </a:ext>
          </a:extLst>
        </xdr:cNvPr>
        <xdr:cNvCxnSpPr/>
      </xdr:nvCxnSpPr>
      <xdr:spPr>
        <a:xfrm>
          <a:off x="67056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105</xdr:row>
      <xdr:rowOff>143510</xdr:rowOff>
    </xdr:from>
    <xdr:ext cx="403225" cy="257810"/>
    <xdr:sp macro="" textlink="">
      <xdr:nvSpPr>
        <xdr:cNvPr id="392" name="テキスト ボックス 391">
          <a:extLst>
            <a:ext uri="{FF2B5EF4-FFF2-40B4-BE49-F238E27FC236}">
              <a16:creationId xmlns:a16="http://schemas.microsoft.com/office/drawing/2014/main" id="{B4167272-F237-45E8-A1BD-C1E6470E919F}"/>
            </a:ext>
          </a:extLst>
        </xdr:cNvPr>
        <xdr:cNvSpPr txBox="1"/>
      </xdr:nvSpPr>
      <xdr:spPr>
        <a:xfrm>
          <a:off x="335280" y="177457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3AEDEFAD-3219-4FDF-A3B1-B4C9E7AFA8D5}"/>
            </a:ext>
          </a:extLst>
        </xdr:cNvPr>
        <xdr:cNvCxnSpPr/>
      </xdr:nvCxnSpPr>
      <xdr:spPr>
        <a:xfrm>
          <a:off x="67056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103</xdr:row>
      <xdr:rowOff>105410</xdr:rowOff>
    </xdr:from>
    <xdr:ext cx="403225" cy="259080"/>
    <xdr:sp macro="" textlink="">
      <xdr:nvSpPr>
        <xdr:cNvPr id="394" name="テキスト ボックス 393">
          <a:extLst>
            <a:ext uri="{FF2B5EF4-FFF2-40B4-BE49-F238E27FC236}">
              <a16:creationId xmlns:a16="http://schemas.microsoft.com/office/drawing/2014/main" id="{F56AB652-7054-4CE1-B746-625AC9A93A92}"/>
            </a:ext>
          </a:extLst>
        </xdr:cNvPr>
        <xdr:cNvSpPr txBox="1"/>
      </xdr:nvSpPr>
      <xdr:spPr>
        <a:xfrm>
          <a:off x="335280" y="1737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2727DB21-CF61-49D4-8D34-86F770E411C1}"/>
            </a:ext>
          </a:extLst>
        </xdr:cNvPr>
        <xdr:cNvCxnSpPr/>
      </xdr:nvCxnSpPr>
      <xdr:spPr>
        <a:xfrm>
          <a:off x="67056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101</xdr:row>
      <xdr:rowOff>67310</xdr:rowOff>
    </xdr:from>
    <xdr:ext cx="403225" cy="259080"/>
    <xdr:sp macro="" textlink="">
      <xdr:nvSpPr>
        <xdr:cNvPr id="396" name="テキスト ボックス 395">
          <a:extLst>
            <a:ext uri="{FF2B5EF4-FFF2-40B4-BE49-F238E27FC236}">
              <a16:creationId xmlns:a16="http://schemas.microsoft.com/office/drawing/2014/main" id="{D3A36CE1-5864-4403-98B1-2857837CB207}"/>
            </a:ext>
          </a:extLst>
        </xdr:cNvPr>
        <xdr:cNvSpPr txBox="1"/>
      </xdr:nvSpPr>
      <xdr:spPr>
        <a:xfrm>
          <a:off x="335280" y="1699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AC5005B9-1CB8-4301-BEF2-345BB0731AFD}"/>
            </a:ext>
          </a:extLst>
        </xdr:cNvPr>
        <xdr:cNvCxnSpPr/>
      </xdr:nvCxnSpPr>
      <xdr:spPr>
        <a:xfrm>
          <a:off x="67056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99</xdr:row>
      <xdr:rowOff>29210</xdr:rowOff>
    </xdr:from>
    <xdr:ext cx="403225" cy="257810"/>
    <xdr:sp macro="" textlink="">
      <xdr:nvSpPr>
        <xdr:cNvPr id="398" name="テキスト ボックス 397">
          <a:extLst>
            <a:ext uri="{FF2B5EF4-FFF2-40B4-BE49-F238E27FC236}">
              <a16:creationId xmlns:a16="http://schemas.microsoft.com/office/drawing/2014/main" id="{C53A12FC-1E58-4697-A354-A2D3B5778C41}"/>
            </a:ext>
          </a:extLst>
        </xdr:cNvPr>
        <xdr:cNvSpPr txBox="1"/>
      </xdr:nvSpPr>
      <xdr:spPr>
        <a:xfrm>
          <a:off x="335280" y="166255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1F420E2C-79A0-4FA2-9A37-76A09F85A7FD}"/>
            </a:ext>
          </a:extLst>
        </xdr:cNvPr>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9090" cy="259080"/>
    <xdr:sp macro="" textlink="">
      <xdr:nvSpPr>
        <xdr:cNvPr id="400" name="テキスト ボックス 399">
          <a:extLst>
            <a:ext uri="{FF2B5EF4-FFF2-40B4-BE49-F238E27FC236}">
              <a16:creationId xmlns:a16="http://schemas.microsoft.com/office/drawing/2014/main" id="{ACD58F30-E5F1-48F9-9FD3-0F41D1E1DF43}"/>
            </a:ext>
          </a:extLst>
        </xdr:cNvPr>
        <xdr:cNvSpPr txBox="1"/>
      </xdr:nvSpPr>
      <xdr:spPr>
        <a:xfrm>
          <a:off x="377190" y="1625600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F3242453-D0E0-48C3-A266-C0CAA4C46DEF}"/>
            </a:ext>
          </a:extLst>
        </xdr:cNvPr>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1F65BC35-BE9F-47ED-9A62-178C97369D77}"/>
            </a:ext>
          </a:extLst>
        </xdr:cNvPr>
        <xdr:cNvCxnSpPr/>
      </xdr:nvCxnSpPr>
      <xdr:spPr>
        <a:xfrm flipV="1">
          <a:off x="4086225" y="1677162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106680</xdr:rowOff>
    </xdr:from>
    <xdr:ext cx="405130" cy="259080"/>
    <xdr:sp macro="" textlink="">
      <xdr:nvSpPr>
        <xdr:cNvPr id="403" name="【港湾・漁港】&#10;有形固定資産減価償却率最小値テキスト">
          <a:extLst>
            <a:ext uri="{FF2B5EF4-FFF2-40B4-BE49-F238E27FC236}">
              <a16:creationId xmlns:a16="http://schemas.microsoft.com/office/drawing/2014/main" id="{75B3AA62-82E9-4938-87D5-AEA93BA76C1D}"/>
            </a:ext>
          </a:extLst>
        </xdr:cNvPr>
        <xdr:cNvSpPr txBox="1"/>
      </xdr:nvSpPr>
      <xdr:spPr>
        <a:xfrm>
          <a:off x="4124960" y="182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CB8DA8D4-EF7C-483F-808D-797962BCCAEB}"/>
            </a:ext>
          </a:extLst>
        </xdr:cNvPr>
        <xdr:cNvCxnSpPr/>
      </xdr:nvCxnSpPr>
      <xdr:spPr>
        <a:xfrm>
          <a:off x="4020820" y="182079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125730</xdr:rowOff>
    </xdr:from>
    <xdr:ext cx="405130" cy="259080"/>
    <xdr:sp macro="" textlink="">
      <xdr:nvSpPr>
        <xdr:cNvPr id="405" name="【港湾・漁港】&#10;有形固定資産減価償却率最大値テキスト">
          <a:extLst>
            <a:ext uri="{FF2B5EF4-FFF2-40B4-BE49-F238E27FC236}">
              <a16:creationId xmlns:a16="http://schemas.microsoft.com/office/drawing/2014/main" id="{C65426AE-48B7-46A5-B9D4-9C1F4E759FA0}"/>
            </a:ext>
          </a:extLst>
        </xdr:cNvPr>
        <xdr:cNvSpPr txBox="1"/>
      </xdr:nvSpPr>
      <xdr:spPr>
        <a:xfrm>
          <a:off x="4124960" y="16554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F64F0A45-1901-4D4F-A090-BC593398B077}"/>
            </a:ext>
          </a:extLst>
        </xdr:cNvPr>
        <xdr:cNvCxnSpPr/>
      </xdr:nvCxnSpPr>
      <xdr:spPr>
        <a:xfrm>
          <a:off x="4020820" y="167716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74930</xdr:rowOff>
    </xdr:from>
    <xdr:ext cx="405130" cy="257810"/>
    <xdr:sp macro="" textlink="">
      <xdr:nvSpPr>
        <xdr:cNvPr id="407" name="【港湾・漁港】&#10;有形固定資産減価償却率平均値テキスト">
          <a:extLst>
            <a:ext uri="{FF2B5EF4-FFF2-40B4-BE49-F238E27FC236}">
              <a16:creationId xmlns:a16="http://schemas.microsoft.com/office/drawing/2014/main" id="{7E338747-51AD-47C4-8AD1-7C31254527E7}"/>
            </a:ext>
          </a:extLst>
        </xdr:cNvPr>
        <xdr:cNvSpPr txBox="1"/>
      </xdr:nvSpPr>
      <xdr:spPr>
        <a:xfrm>
          <a:off x="4124960" y="175094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3742C56E-B64D-4CEB-8E71-295FA23919E7}"/>
            </a:ext>
          </a:extLst>
        </xdr:cNvPr>
        <xdr:cNvSpPr/>
      </xdr:nvSpPr>
      <xdr:spPr>
        <a:xfrm>
          <a:off x="403606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1EC38A05-2CF9-420F-B229-8C02507A47F1}"/>
            </a:ext>
          </a:extLst>
        </xdr:cNvPr>
        <xdr:cNvSpPr/>
      </xdr:nvSpPr>
      <xdr:spPr>
        <a:xfrm>
          <a:off x="3312160" y="1765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3CCAC213-E2C3-48F9-A73F-0230C8004ABF}"/>
            </a:ext>
          </a:extLst>
        </xdr:cNvPr>
        <xdr:cNvSpPr/>
      </xdr:nvSpPr>
      <xdr:spPr>
        <a:xfrm>
          <a:off x="25146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5FA519E9-3424-42FF-BFBC-CDC4ED3CB0E8}"/>
            </a:ext>
          </a:extLst>
        </xdr:cNvPr>
        <xdr:cNvSpPr/>
      </xdr:nvSpPr>
      <xdr:spPr>
        <a:xfrm>
          <a:off x="17399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BFF69982-0D85-45AD-BB55-8C9002B3613D}"/>
            </a:ext>
          </a:extLst>
        </xdr:cNvPr>
        <xdr:cNvSpPr/>
      </xdr:nvSpPr>
      <xdr:spPr>
        <a:xfrm>
          <a:off x="965200" y="17625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381E2859-2280-439D-85F6-B640B9ADE66E}"/>
            </a:ext>
          </a:extLst>
        </xdr:cNvPr>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19FF3A65-5B04-443F-9361-ACD2C16620EC}"/>
            </a:ext>
          </a:extLst>
        </xdr:cNvPr>
        <xdr:cNvSpPr txBox="1"/>
      </xdr:nvSpPr>
      <xdr:spPr>
        <a:xfrm>
          <a:off x="31851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A76414A5-1382-437A-99F5-087CC8955BFE}"/>
            </a:ext>
          </a:extLst>
        </xdr:cNvPr>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5044B94B-2D34-42D2-A5DB-645DAD334479}"/>
            </a:ext>
          </a:extLst>
        </xdr:cNvPr>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42520820-78B9-4818-89BD-410B992B63C1}"/>
            </a:ext>
          </a:extLst>
        </xdr:cNvPr>
        <xdr:cNvSpPr txBox="1"/>
      </xdr:nvSpPr>
      <xdr:spPr>
        <a:xfrm>
          <a:off x="8382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95885</xdr:rowOff>
    </xdr:from>
    <xdr:to>
      <xdr:col>24</xdr:col>
      <xdr:colOff>114300</xdr:colOff>
      <xdr:row>108</xdr:row>
      <xdr:rowOff>26035</xdr:rowOff>
    </xdr:to>
    <xdr:sp macro="" textlink="">
      <xdr:nvSpPr>
        <xdr:cNvPr id="418" name="楕円 417">
          <a:extLst>
            <a:ext uri="{FF2B5EF4-FFF2-40B4-BE49-F238E27FC236}">
              <a16:creationId xmlns:a16="http://schemas.microsoft.com/office/drawing/2014/main" id="{1E53CD45-3183-4564-8511-21077393ADD7}"/>
            </a:ext>
          </a:extLst>
        </xdr:cNvPr>
        <xdr:cNvSpPr/>
      </xdr:nvSpPr>
      <xdr:spPr>
        <a:xfrm>
          <a:off x="4036060" y="18033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74930</xdr:rowOff>
    </xdr:from>
    <xdr:ext cx="405130" cy="257810"/>
    <xdr:sp macro="" textlink="">
      <xdr:nvSpPr>
        <xdr:cNvPr id="419" name="【港湾・漁港】&#10;有形固定資産減価償却率該当値テキスト">
          <a:extLst>
            <a:ext uri="{FF2B5EF4-FFF2-40B4-BE49-F238E27FC236}">
              <a16:creationId xmlns:a16="http://schemas.microsoft.com/office/drawing/2014/main" id="{115C46CF-D22E-4340-928B-D926DA1665BB}"/>
            </a:ext>
          </a:extLst>
        </xdr:cNvPr>
        <xdr:cNvSpPr txBox="1"/>
      </xdr:nvSpPr>
      <xdr:spPr>
        <a:xfrm>
          <a:off x="4124960" y="18012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61595</xdr:rowOff>
    </xdr:from>
    <xdr:to>
      <xdr:col>20</xdr:col>
      <xdr:colOff>38100</xdr:colOff>
      <xdr:row>107</xdr:row>
      <xdr:rowOff>163195</xdr:rowOff>
    </xdr:to>
    <xdr:sp macro="" textlink="">
      <xdr:nvSpPr>
        <xdr:cNvPr id="420" name="楕円 419">
          <a:extLst>
            <a:ext uri="{FF2B5EF4-FFF2-40B4-BE49-F238E27FC236}">
              <a16:creationId xmlns:a16="http://schemas.microsoft.com/office/drawing/2014/main" id="{35B5327C-0FCE-415E-8A92-81B1B41D7015}"/>
            </a:ext>
          </a:extLst>
        </xdr:cNvPr>
        <xdr:cNvSpPr/>
      </xdr:nvSpPr>
      <xdr:spPr>
        <a:xfrm>
          <a:off x="3312160" y="17999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107</xdr:row>
      <xdr:rowOff>112395</xdr:rowOff>
    </xdr:from>
    <xdr:to>
      <xdr:col>24</xdr:col>
      <xdr:colOff>63500</xdr:colOff>
      <xdr:row>107</xdr:row>
      <xdr:rowOff>146685</xdr:rowOff>
    </xdr:to>
    <xdr:cxnSp macro="">
      <xdr:nvCxnSpPr>
        <xdr:cNvPr id="421" name="直線コネクタ 420">
          <a:extLst>
            <a:ext uri="{FF2B5EF4-FFF2-40B4-BE49-F238E27FC236}">
              <a16:creationId xmlns:a16="http://schemas.microsoft.com/office/drawing/2014/main" id="{9899DD71-26E1-4C57-B790-19D8EFB236C2}"/>
            </a:ext>
          </a:extLst>
        </xdr:cNvPr>
        <xdr:cNvCxnSpPr/>
      </xdr:nvCxnSpPr>
      <xdr:spPr>
        <a:xfrm>
          <a:off x="3352800" y="18049875"/>
          <a:ext cx="7340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25400</xdr:rowOff>
    </xdr:from>
    <xdr:to>
      <xdr:col>15</xdr:col>
      <xdr:colOff>101600</xdr:colOff>
      <xdr:row>107</xdr:row>
      <xdr:rowOff>127000</xdr:rowOff>
    </xdr:to>
    <xdr:sp macro="" textlink="">
      <xdr:nvSpPr>
        <xdr:cNvPr id="422" name="楕円 421">
          <a:extLst>
            <a:ext uri="{FF2B5EF4-FFF2-40B4-BE49-F238E27FC236}">
              <a16:creationId xmlns:a16="http://schemas.microsoft.com/office/drawing/2014/main" id="{F1350CB9-5835-4E99-880D-BD65B6AB1E32}"/>
            </a:ext>
          </a:extLst>
        </xdr:cNvPr>
        <xdr:cNvSpPr/>
      </xdr:nvSpPr>
      <xdr:spPr>
        <a:xfrm>
          <a:off x="25146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76200</xdr:rowOff>
    </xdr:from>
    <xdr:to>
      <xdr:col>19</xdr:col>
      <xdr:colOff>167640</xdr:colOff>
      <xdr:row>107</xdr:row>
      <xdr:rowOff>112395</xdr:rowOff>
    </xdr:to>
    <xdr:cxnSp macro="">
      <xdr:nvCxnSpPr>
        <xdr:cNvPr id="423" name="直線コネクタ 422">
          <a:extLst>
            <a:ext uri="{FF2B5EF4-FFF2-40B4-BE49-F238E27FC236}">
              <a16:creationId xmlns:a16="http://schemas.microsoft.com/office/drawing/2014/main" id="{049819AC-8438-4040-B0E9-82D1E9359AEE}"/>
            </a:ext>
          </a:extLst>
        </xdr:cNvPr>
        <xdr:cNvCxnSpPr/>
      </xdr:nvCxnSpPr>
      <xdr:spPr>
        <a:xfrm>
          <a:off x="2565400" y="18013680"/>
          <a:ext cx="7874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162560</xdr:rowOff>
    </xdr:from>
    <xdr:to>
      <xdr:col>10</xdr:col>
      <xdr:colOff>165100</xdr:colOff>
      <xdr:row>107</xdr:row>
      <xdr:rowOff>92710</xdr:rowOff>
    </xdr:to>
    <xdr:sp macro="" textlink="">
      <xdr:nvSpPr>
        <xdr:cNvPr id="424" name="楕円 423">
          <a:extLst>
            <a:ext uri="{FF2B5EF4-FFF2-40B4-BE49-F238E27FC236}">
              <a16:creationId xmlns:a16="http://schemas.microsoft.com/office/drawing/2014/main" id="{A9E72E0C-726B-4F31-9A59-DA1165A106CB}"/>
            </a:ext>
          </a:extLst>
        </xdr:cNvPr>
        <xdr:cNvSpPr/>
      </xdr:nvSpPr>
      <xdr:spPr>
        <a:xfrm>
          <a:off x="1739900" y="1793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41910</xdr:rowOff>
    </xdr:from>
    <xdr:to>
      <xdr:col>15</xdr:col>
      <xdr:colOff>50800</xdr:colOff>
      <xdr:row>107</xdr:row>
      <xdr:rowOff>76200</xdr:rowOff>
    </xdr:to>
    <xdr:cxnSp macro="">
      <xdr:nvCxnSpPr>
        <xdr:cNvPr id="425" name="直線コネクタ 424">
          <a:extLst>
            <a:ext uri="{FF2B5EF4-FFF2-40B4-BE49-F238E27FC236}">
              <a16:creationId xmlns:a16="http://schemas.microsoft.com/office/drawing/2014/main" id="{49B85B8D-786F-4EC8-B59F-4D6184E5B2CF}"/>
            </a:ext>
          </a:extLst>
        </xdr:cNvPr>
        <xdr:cNvCxnSpPr/>
      </xdr:nvCxnSpPr>
      <xdr:spPr>
        <a:xfrm>
          <a:off x="1790700" y="17979390"/>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128270</xdr:rowOff>
    </xdr:from>
    <xdr:to>
      <xdr:col>6</xdr:col>
      <xdr:colOff>38100</xdr:colOff>
      <xdr:row>107</xdr:row>
      <xdr:rowOff>58420</xdr:rowOff>
    </xdr:to>
    <xdr:sp macro="" textlink="">
      <xdr:nvSpPr>
        <xdr:cNvPr id="426" name="楕円 425">
          <a:extLst>
            <a:ext uri="{FF2B5EF4-FFF2-40B4-BE49-F238E27FC236}">
              <a16:creationId xmlns:a16="http://schemas.microsoft.com/office/drawing/2014/main" id="{EF2CBEA1-2D21-46F9-A7C5-34F642BEC81C}"/>
            </a:ext>
          </a:extLst>
        </xdr:cNvPr>
        <xdr:cNvSpPr/>
      </xdr:nvSpPr>
      <xdr:spPr>
        <a:xfrm>
          <a:off x="96520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107</xdr:row>
      <xdr:rowOff>7620</xdr:rowOff>
    </xdr:from>
    <xdr:to>
      <xdr:col>10</xdr:col>
      <xdr:colOff>114300</xdr:colOff>
      <xdr:row>107</xdr:row>
      <xdr:rowOff>41910</xdr:rowOff>
    </xdr:to>
    <xdr:cxnSp macro="">
      <xdr:nvCxnSpPr>
        <xdr:cNvPr id="427" name="直線コネクタ 426">
          <a:extLst>
            <a:ext uri="{FF2B5EF4-FFF2-40B4-BE49-F238E27FC236}">
              <a16:creationId xmlns:a16="http://schemas.microsoft.com/office/drawing/2014/main" id="{821B4405-9F63-4837-BDFB-85B20465301B}"/>
            </a:ext>
          </a:extLst>
        </xdr:cNvPr>
        <xdr:cNvCxnSpPr/>
      </xdr:nvCxnSpPr>
      <xdr:spPr>
        <a:xfrm>
          <a:off x="1005840" y="17945100"/>
          <a:ext cx="7848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2540</xdr:rowOff>
    </xdr:from>
    <xdr:ext cx="405130" cy="259080"/>
    <xdr:sp macro="" textlink="">
      <xdr:nvSpPr>
        <xdr:cNvPr id="428" name="n_1aveValue【港湾・漁港】&#10;有形固定資産減価償却率">
          <a:extLst>
            <a:ext uri="{FF2B5EF4-FFF2-40B4-BE49-F238E27FC236}">
              <a16:creationId xmlns:a16="http://schemas.microsoft.com/office/drawing/2014/main" id="{976CA47E-D863-4B41-9804-7889C429D337}"/>
            </a:ext>
          </a:extLst>
        </xdr:cNvPr>
        <xdr:cNvSpPr txBox="1"/>
      </xdr:nvSpPr>
      <xdr:spPr>
        <a:xfrm>
          <a:off x="3170555" y="1743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153035</xdr:rowOff>
    </xdr:from>
    <xdr:ext cx="403860" cy="259080"/>
    <xdr:sp macro="" textlink="">
      <xdr:nvSpPr>
        <xdr:cNvPr id="429" name="n_2aveValue【港湾・漁港】&#10;有形固定資産減価償却率">
          <a:extLst>
            <a:ext uri="{FF2B5EF4-FFF2-40B4-BE49-F238E27FC236}">
              <a16:creationId xmlns:a16="http://schemas.microsoft.com/office/drawing/2014/main" id="{237B3569-F8EA-4B90-A58E-245D34B79A33}"/>
            </a:ext>
          </a:extLst>
        </xdr:cNvPr>
        <xdr:cNvSpPr txBox="1"/>
      </xdr:nvSpPr>
      <xdr:spPr>
        <a:xfrm>
          <a:off x="2385695" y="17419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133985</xdr:rowOff>
    </xdr:from>
    <xdr:ext cx="405130" cy="257810"/>
    <xdr:sp macro="" textlink="">
      <xdr:nvSpPr>
        <xdr:cNvPr id="430" name="n_3aveValue【港湾・漁港】&#10;有形固定資産減価償却率">
          <a:extLst>
            <a:ext uri="{FF2B5EF4-FFF2-40B4-BE49-F238E27FC236}">
              <a16:creationId xmlns:a16="http://schemas.microsoft.com/office/drawing/2014/main" id="{1AC7380C-11F9-459D-816C-C139439BC800}"/>
            </a:ext>
          </a:extLst>
        </xdr:cNvPr>
        <xdr:cNvSpPr txBox="1"/>
      </xdr:nvSpPr>
      <xdr:spPr>
        <a:xfrm>
          <a:off x="1610995" y="17400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141605</xdr:rowOff>
    </xdr:from>
    <xdr:ext cx="403860" cy="259080"/>
    <xdr:sp macro="" textlink="">
      <xdr:nvSpPr>
        <xdr:cNvPr id="431" name="n_4aveValue【港湾・漁港】&#10;有形固定資産減価償却率">
          <a:extLst>
            <a:ext uri="{FF2B5EF4-FFF2-40B4-BE49-F238E27FC236}">
              <a16:creationId xmlns:a16="http://schemas.microsoft.com/office/drawing/2014/main" id="{25015534-2B98-439F-8D30-8EE541C22DC8}"/>
            </a:ext>
          </a:extLst>
        </xdr:cNvPr>
        <xdr:cNvSpPr txBox="1"/>
      </xdr:nvSpPr>
      <xdr:spPr>
        <a:xfrm>
          <a:off x="836295" y="17408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154940</xdr:rowOff>
    </xdr:from>
    <xdr:ext cx="405130" cy="257810"/>
    <xdr:sp macro="" textlink="">
      <xdr:nvSpPr>
        <xdr:cNvPr id="432" name="n_1mainValue【港湾・漁港】&#10;有形固定資産減価償却率">
          <a:extLst>
            <a:ext uri="{FF2B5EF4-FFF2-40B4-BE49-F238E27FC236}">
              <a16:creationId xmlns:a16="http://schemas.microsoft.com/office/drawing/2014/main" id="{95B4CBBE-69E7-4DE4-9CAD-67C5E7D5AAF8}"/>
            </a:ext>
          </a:extLst>
        </xdr:cNvPr>
        <xdr:cNvSpPr txBox="1"/>
      </xdr:nvSpPr>
      <xdr:spPr>
        <a:xfrm>
          <a:off x="3170555" y="18092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118110</xdr:rowOff>
    </xdr:from>
    <xdr:ext cx="403860" cy="259080"/>
    <xdr:sp macro="" textlink="">
      <xdr:nvSpPr>
        <xdr:cNvPr id="433" name="n_2mainValue【港湾・漁港】&#10;有形固定資産減価償却率">
          <a:extLst>
            <a:ext uri="{FF2B5EF4-FFF2-40B4-BE49-F238E27FC236}">
              <a16:creationId xmlns:a16="http://schemas.microsoft.com/office/drawing/2014/main" id="{2517E424-C178-4FA2-BAAE-D07A3F784453}"/>
            </a:ext>
          </a:extLst>
        </xdr:cNvPr>
        <xdr:cNvSpPr txBox="1"/>
      </xdr:nvSpPr>
      <xdr:spPr>
        <a:xfrm>
          <a:off x="2385695" y="18055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83820</xdr:rowOff>
    </xdr:from>
    <xdr:ext cx="405130" cy="259080"/>
    <xdr:sp macro="" textlink="">
      <xdr:nvSpPr>
        <xdr:cNvPr id="434" name="n_3mainValue【港湾・漁港】&#10;有形固定資産減価償却率">
          <a:extLst>
            <a:ext uri="{FF2B5EF4-FFF2-40B4-BE49-F238E27FC236}">
              <a16:creationId xmlns:a16="http://schemas.microsoft.com/office/drawing/2014/main" id="{5B43E5EB-E9DF-4304-BF8D-62E7A41C456E}"/>
            </a:ext>
          </a:extLst>
        </xdr:cNvPr>
        <xdr:cNvSpPr txBox="1"/>
      </xdr:nvSpPr>
      <xdr:spPr>
        <a:xfrm>
          <a:off x="1610995" y="18021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49530</xdr:rowOff>
    </xdr:from>
    <xdr:ext cx="403860" cy="259080"/>
    <xdr:sp macro="" textlink="">
      <xdr:nvSpPr>
        <xdr:cNvPr id="435" name="n_4mainValue【港湾・漁港】&#10;有形固定資産減価償却率">
          <a:extLst>
            <a:ext uri="{FF2B5EF4-FFF2-40B4-BE49-F238E27FC236}">
              <a16:creationId xmlns:a16="http://schemas.microsoft.com/office/drawing/2014/main" id="{7FE18D9B-B7EC-48D3-B650-67A0B8C48936}"/>
            </a:ext>
          </a:extLst>
        </xdr:cNvPr>
        <xdr:cNvSpPr txBox="1"/>
      </xdr:nvSpPr>
      <xdr:spPr>
        <a:xfrm>
          <a:off x="836295" y="17987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91D9878E-2CB6-4258-9F5C-44D1BCA71F3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3449201A-9229-42A0-8B0D-2633A043A3C5}"/>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621C2268-A451-419B-BE5A-F82D88708BBA}"/>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316ADE7-64A5-4041-BF7A-B9A99CEF8753}"/>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75062739-E341-4E63-90DB-2636464797B2}"/>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D8EE297C-B4DB-4C09-A0DE-DD5DDA80C771}"/>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EA1CD47D-C52B-4AB2-9EBD-642320F2BB80}"/>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61A38ABB-DDEC-4DE8-9377-197C2CD73713}"/>
            </a:ext>
          </a:extLst>
        </xdr:cNvPr>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44" name="テキスト ボックス 443">
          <a:extLst>
            <a:ext uri="{FF2B5EF4-FFF2-40B4-BE49-F238E27FC236}">
              <a16:creationId xmlns:a16="http://schemas.microsoft.com/office/drawing/2014/main" id="{857C113B-6790-4B19-A9F5-82DA73597062}"/>
            </a:ext>
          </a:extLst>
        </xdr:cNvPr>
        <xdr:cNvSpPr txBox="1"/>
      </xdr:nvSpPr>
      <xdr:spPr>
        <a:xfrm>
          <a:off x="5788660" y="162077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615246B5-E1EC-403B-9E07-17237B0BC76B}"/>
            </a:ext>
          </a:extLst>
        </xdr:cNvPr>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6" name="直線コネクタ 445">
          <a:extLst>
            <a:ext uri="{FF2B5EF4-FFF2-40B4-BE49-F238E27FC236}">
              <a16:creationId xmlns:a16="http://schemas.microsoft.com/office/drawing/2014/main" id="{CDE55C74-5CF1-49F2-8017-2CAAB244ADD6}"/>
            </a:ext>
          </a:extLst>
        </xdr:cNvPr>
        <xdr:cNvCxnSpPr/>
      </xdr:nvCxnSpPr>
      <xdr:spPr>
        <a:xfrm>
          <a:off x="5826760" y="183083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64770</xdr:rowOff>
    </xdr:from>
    <xdr:ext cx="248920" cy="257810"/>
    <xdr:sp macro="" textlink="">
      <xdr:nvSpPr>
        <xdr:cNvPr id="447" name="テキスト ボックス 446">
          <a:extLst>
            <a:ext uri="{FF2B5EF4-FFF2-40B4-BE49-F238E27FC236}">
              <a16:creationId xmlns:a16="http://schemas.microsoft.com/office/drawing/2014/main" id="{27AAA27D-86B7-4253-BA74-53FC9843703A}"/>
            </a:ext>
          </a:extLst>
        </xdr:cNvPr>
        <xdr:cNvSpPr txBox="1"/>
      </xdr:nvSpPr>
      <xdr:spPr>
        <a:xfrm>
          <a:off x="5600700" y="1816989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8" name="直線コネクタ 447">
          <a:extLst>
            <a:ext uri="{FF2B5EF4-FFF2-40B4-BE49-F238E27FC236}">
              <a16:creationId xmlns:a16="http://schemas.microsoft.com/office/drawing/2014/main" id="{3EB25979-EE90-45C2-9D7E-7F058B7DDBA7}"/>
            </a:ext>
          </a:extLst>
        </xdr:cNvPr>
        <xdr:cNvCxnSpPr/>
      </xdr:nvCxnSpPr>
      <xdr:spPr>
        <a:xfrm>
          <a:off x="5826760" y="17989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106</xdr:row>
      <xdr:rowOff>80645</xdr:rowOff>
    </xdr:from>
    <xdr:ext cx="595630" cy="259080"/>
    <xdr:sp macro="" textlink="">
      <xdr:nvSpPr>
        <xdr:cNvPr id="449" name="テキスト ボックス 448">
          <a:extLst>
            <a:ext uri="{FF2B5EF4-FFF2-40B4-BE49-F238E27FC236}">
              <a16:creationId xmlns:a16="http://schemas.microsoft.com/office/drawing/2014/main" id="{DF07B199-0B7B-4111-8708-BE85C238B2CF}"/>
            </a:ext>
          </a:extLst>
        </xdr:cNvPr>
        <xdr:cNvSpPr txBox="1"/>
      </xdr:nvSpPr>
      <xdr:spPr>
        <a:xfrm>
          <a:off x="5299710" y="178504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0" name="直線コネクタ 449">
          <a:extLst>
            <a:ext uri="{FF2B5EF4-FFF2-40B4-BE49-F238E27FC236}">
              <a16:creationId xmlns:a16="http://schemas.microsoft.com/office/drawing/2014/main" id="{4DC1594D-11C3-407B-890B-9FF8E2A19978}"/>
            </a:ext>
          </a:extLst>
        </xdr:cNvPr>
        <xdr:cNvCxnSpPr/>
      </xdr:nvCxnSpPr>
      <xdr:spPr>
        <a:xfrm>
          <a:off x="5826760" y="176701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97790</xdr:rowOff>
    </xdr:from>
    <xdr:ext cx="595630" cy="257810"/>
    <xdr:sp macro="" textlink="">
      <xdr:nvSpPr>
        <xdr:cNvPr id="451" name="テキスト ボックス 450">
          <a:extLst>
            <a:ext uri="{FF2B5EF4-FFF2-40B4-BE49-F238E27FC236}">
              <a16:creationId xmlns:a16="http://schemas.microsoft.com/office/drawing/2014/main" id="{56EB0C07-C626-46F9-AD9D-A06E925B13A1}"/>
            </a:ext>
          </a:extLst>
        </xdr:cNvPr>
        <xdr:cNvSpPr txBox="1"/>
      </xdr:nvSpPr>
      <xdr:spPr>
        <a:xfrm>
          <a:off x="5299710" y="1753235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2" name="直線コネクタ 451">
          <a:extLst>
            <a:ext uri="{FF2B5EF4-FFF2-40B4-BE49-F238E27FC236}">
              <a16:creationId xmlns:a16="http://schemas.microsoft.com/office/drawing/2014/main" id="{4BB8ACED-9BA4-4414-AEA8-BA921317D41B}"/>
            </a:ext>
          </a:extLst>
        </xdr:cNvPr>
        <xdr:cNvCxnSpPr/>
      </xdr:nvCxnSpPr>
      <xdr:spPr>
        <a:xfrm>
          <a:off x="5826760" y="173513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113665</xdr:rowOff>
    </xdr:from>
    <xdr:ext cx="595630" cy="258445"/>
    <xdr:sp macro="" textlink="">
      <xdr:nvSpPr>
        <xdr:cNvPr id="453" name="テキスト ボックス 452">
          <a:extLst>
            <a:ext uri="{FF2B5EF4-FFF2-40B4-BE49-F238E27FC236}">
              <a16:creationId xmlns:a16="http://schemas.microsoft.com/office/drawing/2014/main" id="{42E3F2B9-BB18-4315-A8B1-2111B1A82AE5}"/>
            </a:ext>
          </a:extLst>
        </xdr:cNvPr>
        <xdr:cNvSpPr txBox="1"/>
      </xdr:nvSpPr>
      <xdr:spPr>
        <a:xfrm>
          <a:off x="5299710" y="172129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4" name="直線コネクタ 453">
          <a:extLst>
            <a:ext uri="{FF2B5EF4-FFF2-40B4-BE49-F238E27FC236}">
              <a16:creationId xmlns:a16="http://schemas.microsoft.com/office/drawing/2014/main" id="{805DAF18-0A83-46B4-B6DA-3F1F87EE7B70}"/>
            </a:ext>
          </a:extLst>
        </xdr:cNvPr>
        <xdr:cNvCxnSpPr/>
      </xdr:nvCxnSpPr>
      <xdr:spPr>
        <a:xfrm>
          <a:off x="5826760" y="17032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100</xdr:row>
      <xdr:rowOff>130175</xdr:rowOff>
    </xdr:from>
    <xdr:ext cx="595630" cy="259080"/>
    <xdr:sp macro="" textlink="">
      <xdr:nvSpPr>
        <xdr:cNvPr id="455" name="テキスト ボックス 454">
          <a:extLst>
            <a:ext uri="{FF2B5EF4-FFF2-40B4-BE49-F238E27FC236}">
              <a16:creationId xmlns:a16="http://schemas.microsoft.com/office/drawing/2014/main" id="{5900C257-8F34-4A44-B3D8-3AE506580276}"/>
            </a:ext>
          </a:extLst>
        </xdr:cNvPr>
        <xdr:cNvSpPr txBox="1"/>
      </xdr:nvSpPr>
      <xdr:spPr>
        <a:xfrm>
          <a:off x="5299710" y="16894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6" name="直線コネクタ 455">
          <a:extLst>
            <a:ext uri="{FF2B5EF4-FFF2-40B4-BE49-F238E27FC236}">
              <a16:creationId xmlns:a16="http://schemas.microsoft.com/office/drawing/2014/main" id="{EA29BCC6-F1F7-47EB-9C30-A20EE17F8AB4}"/>
            </a:ext>
          </a:extLst>
        </xdr:cNvPr>
        <xdr:cNvCxnSpPr/>
      </xdr:nvCxnSpPr>
      <xdr:spPr>
        <a:xfrm>
          <a:off x="5826760" y="16713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98</xdr:row>
      <xdr:rowOff>146050</xdr:rowOff>
    </xdr:from>
    <xdr:ext cx="595630" cy="257810"/>
    <xdr:sp macro="" textlink="">
      <xdr:nvSpPr>
        <xdr:cNvPr id="457" name="テキスト ボックス 456">
          <a:extLst>
            <a:ext uri="{FF2B5EF4-FFF2-40B4-BE49-F238E27FC236}">
              <a16:creationId xmlns:a16="http://schemas.microsoft.com/office/drawing/2014/main" id="{138DFD26-A65E-4BEA-95C4-9FEA5A65A763}"/>
            </a:ext>
          </a:extLst>
        </xdr:cNvPr>
        <xdr:cNvSpPr txBox="1"/>
      </xdr:nvSpPr>
      <xdr:spPr>
        <a:xfrm>
          <a:off x="5299710" y="1657477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388C37E-2B6D-4A8A-ACF3-EFBA10E6E107}"/>
            </a:ext>
          </a:extLst>
        </xdr:cNvPr>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5630" cy="259080"/>
    <xdr:sp macro="" textlink="">
      <xdr:nvSpPr>
        <xdr:cNvPr id="459" name="テキスト ボックス 458">
          <a:extLst>
            <a:ext uri="{FF2B5EF4-FFF2-40B4-BE49-F238E27FC236}">
              <a16:creationId xmlns:a16="http://schemas.microsoft.com/office/drawing/2014/main" id="{D9A7FF2C-018C-44BE-B743-D7F7536632F0}"/>
            </a:ext>
          </a:extLst>
        </xdr:cNvPr>
        <xdr:cNvSpPr txBox="1"/>
      </xdr:nvSpPr>
      <xdr:spPr>
        <a:xfrm>
          <a:off x="5299710" y="162560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2C731542-D357-4969-B78D-DE55FDDE397E}"/>
            </a:ext>
          </a:extLst>
        </xdr:cNvPr>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100</xdr:row>
      <xdr:rowOff>53975</xdr:rowOff>
    </xdr:from>
    <xdr:to>
      <xdr:col>54</xdr:col>
      <xdr:colOff>167640</xdr:colOff>
      <xdr:row>109</xdr:row>
      <xdr:rowOff>35560</xdr:rowOff>
    </xdr:to>
    <xdr:cxnSp macro="">
      <xdr:nvCxnSpPr>
        <xdr:cNvPr id="461" name="直線コネクタ 460">
          <a:extLst>
            <a:ext uri="{FF2B5EF4-FFF2-40B4-BE49-F238E27FC236}">
              <a16:creationId xmlns:a16="http://schemas.microsoft.com/office/drawing/2014/main" id="{39A91420-6B85-4EBB-A3BE-541D626E69AB}"/>
            </a:ext>
          </a:extLst>
        </xdr:cNvPr>
        <xdr:cNvCxnSpPr/>
      </xdr:nvCxnSpPr>
      <xdr:spPr>
        <a:xfrm flipV="1">
          <a:off x="9220200" y="1681797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39370</xdr:rowOff>
    </xdr:from>
    <xdr:ext cx="313690" cy="259080"/>
    <xdr:sp macro="" textlink="">
      <xdr:nvSpPr>
        <xdr:cNvPr id="462" name="【港湾・漁港】&#10;一人当たり有形固定資産（償却資産）額最小値テキスト">
          <a:extLst>
            <a:ext uri="{FF2B5EF4-FFF2-40B4-BE49-F238E27FC236}">
              <a16:creationId xmlns:a16="http://schemas.microsoft.com/office/drawing/2014/main" id="{AEB05F0C-9CDE-4E3F-B9F1-ECF57E863274}"/>
            </a:ext>
          </a:extLst>
        </xdr:cNvPr>
        <xdr:cNvSpPr txBox="1"/>
      </xdr:nvSpPr>
      <xdr:spPr>
        <a:xfrm>
          <a:off x="9258300" y="183121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35560</xdr:rowOff>
    </xdr:from>
    <xdr:to>
      <xdr:col>55</xdr:col>
      <xdr:colOff>88900</xdr:colOff>
      <xdr:row>109</xdr:row>
      <xdr:rowOff>35560</xdr:rowOff>
    </xdr:to>
    <xdr:cxnSp macro="">
      <xdr:nvCxnSpPr>
        <xdr:cNvPr id="463" name="直線コネクタ 462">
          <a:extLst>
            <a:ext uri="{FF2B5EF4-FFF2-40B4-BE49-F238E27FC236}">
              <a16:creationId xmlns:a16="http://schemas.microsoft.com/office/drawing/2014/main" id="{D3B8039C-0725-480A-9236-02D941F684E2}"/>
            </a:ext>
          </a:extLst>
        </xdr:cNvPr>
        <xdr:cNvCxnSpPr/>
      </xdr:nvCxnSpPr>
      <xdr:spPr>
        <a:xfrm>
          <a:off x="9154160" y="18308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xdr:rowOff>
    </xdr:from>
    <xdr:ext cx="598805" cy="259080"/>
    <xdr:sp macro="" textlink="">
      <xdr:nvSpPr>
        <xdr:cNvPr id="464" name="【港湾・漁港】&#10;一人当たり有形固定資産（償却資産）額最大値テキスト">
          <a:extLst>
            <a:ext uri="{FF2B5EF4-FFF2-40B4-BE49-F238E27FC236}">
              <a16:creationId xmlns:a16="http://schemas.microsoft.com/office/drawing/2014/main" id="{7B7A7AD1-D141-43DA-861C-22F734C093F2}"/>
            </a:ext>
          </a:extLst>
        </xdr:cNvPr>
        <xdr:cNvSpPr txBox="1"/>
      </xdr:nvSpPr>
      <xdr:spPr>
        <a:xfrm>
          <a:off x="9258300" y="16597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466,710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53975</xdr:rowOff>
    </xdr:from>
    <xdr:to>
      <xdr:col>55</xdr:col>
      <xdr:colOff>88900</xdr:colOff>
      <xdr:row>100</xdr:row>
      <xdr:rowOff>53975</xdr:rowOff>
    </xdr:to>
    <xdr:cxnSp macro="">
      <xdr:nvCxnSpPr>
        <xdr:cNvPr id="465" name="直線コネクタ 464">
          <a:extLst>
            <a:ext uri="{FF2B5EF4-FFF2-40B4-BE49-F238E27FC236}">
              <a16:creationId xmlns:a16="http://schemas.microsoft.com/office/drawing/2014/main" id="{69C6B9CC-AE2E-4562-B0FD-DF96736C714A}"/>
            </a:ext>
          </a:extLst>
        </xdr:cNvPr>
        <xdr:cNvCxnSpPr/>
      </xdr:nvCxnSpPr>
      <xdr:spPr>
        <a:xfrm>
          <a:off x="9154160" y="168179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170180</xdr:rowOff>
    </xdr:from>
    <xdr:ext cx="534670" cy="259080"/>
    <xdr:sp macro="" textlink="">
      <xdr:nvSpPr>
        <xdr:cNvPr id="466" name="【港湾・漁港】&#10;一人当たり有形固定資産（償却資産）額平均値テキスト">
          <a:extLst>
            <a:ext uri="{FF2B5EF4-FFF2-40B4-BE49-F238E27FC236}">
              <a16:creationId xmlns:a16="http://schemas.microsoft.com/office/drawing/2014/main" id="{DDB68F3B-92F2-44C5-872E-F784A9BFE566}"/>
            </a:ext>
          </a:extLst>
        </xdr:cNvPr>
        <xdr:cNvSpPr txBox="1"/>
      </xdr:nvSpPr>
      <xdr:spPr>
        <a:xfrm>
          <a:off x="9258300" y="1794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147320</xdr:rowOff>
    </xdr:from>
    <xdr:to>
      <xdr:col>55</xdr:col>
      <xdr:colOff>50800</xdr:colOff>
      <xdr:row>108</xdr:row>
      <xdr:rowOff>77470</xdr:rowOff>
    </xdr:to>
    <xdr:sp macro="" textlink="">
      <xdr:nvSpPr>
        <xdr:cNvPr id="467" name="フローチャート: 判断 466">
          <a:extLst>
            <a:ext uri="{FF2B5EF4-FFF2-40B4-BE49-F238E27FC236}">
              <a16:creationId xmlns:a16="http://schemas.microsoft.com/office/drawing/2014/main" id="{6AB75A1E-FCB6-4E78-9172-404C8834C12C}"/>
            </a:ext>
          </a:extLst>
        </xdr:cNvPr>
        <xdr:cNvSpPr/>
      </xdr:nvSpPr>
      <xdr:spPr>
        <a:xfrm>
          <a:off x="9192260" y="18084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129540</xdr:rowOff>
    </xdr:from>
    <xdr:to>
      <xdr:col>50</xdr:col>
      <xdr:colOff>165100</xdr:colOff>
      <xdr:row>108</xdr:row>
      <xdr:rowOff>59690</xdr:rowOff>
    </xdr:to>
    <xdr:sp macro="" textlink="">
      <xdr:nvSpPr>
        <xdr:cNvPr id="468" name="フローチャート: 判断 467">
          <a:extLst>
            <a:ext uri="{FF2B5EF4-FFF2-40B4-BE49-F238E27FC236}">
              <a16:creationId xmlns:a16="http://schemas.microsoft.com/office/drawing/2014/main" id="{0912DB16-9AC8-443F-8A56-EAA38ABEAAB5}"/>
            </a:ext>
          </a:extLst>
        </xdr:cNvPr>
        <xdr:cNvSpPr/>
      </xdr:nvSpPr>
      <xdr:spPr>
        <a:xfrm>
          <a:off x="8445500" y="18067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127000</xdr:rowOff>
    </xdr:from>
    <xdr:to>
      <xdr:col>46</xdr:col>
      <xdr:colOff>38100</xdr:colOff>
      <xdr:row>108</xdr:row>
      <xdr:rowOff>57150</xdr:rowOff>
    </xdr:to>
    <xdr:sp macro="" textlink="">
      <xdr:nvSpPr>
        <xdr:cNvPr id="469" name="フローチャート: 判断 468">
          <a:extLst>
            <a:ext uri="{FF2B5EF4-FFF2-40B4-BE49-F238E27FC236}">
              <a16:creationId xmlns:a16="http://schemas.microsoft.com/office/drawing/2014/main" id="{9E7AD292-0CD6-4E55-B1C7-E4F09AD9F65A}"/>
            </a:ext>
          </a:extLst>
        </xdr:cNvPr>
        <xdr:cNvSpPr/>
      </xdr:nvSpPr>
      <xdr:spPr>
        <a:xfrm>
          <a:off x="7670800" y="18064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130175</xdr:rowOff>
    </xdr:from>
    <xdr:to>
      <xdr:col>41</xdr:col>
      <xdr:colOff>101600</xdr:colOff>
      <xdr:row>108</xdr:row>
      <xdr:rowOff>60325</xdr:rowOff>
    </xdr:to>
    <xdr:sp macro="" textlink="">
      <xdr:nvSpPr>
        <xdr:cNvPr id="470" name="フローチャート: 判断 469">
          <a:extLst>
            <a:ext uri="{FF2B5EF4-FFF2-40B4-BE49-F238E27FC236}">
              <a16:creationId xmlns:a16="http://schemas.microsoft.com/office/drawing/2014/main" id="{7C9C7327-2C92-40E3-BC24-E930B975F836}"/>
            </a:ext>
          </a:extLst>
        </xdr:cNvPr>
        <xdr:cNvSpPr/>
      </xdr:nvSpPr>
      <xdr:spPr>
        <a:xfrm>
          <a:off x="6873240" y="18067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114935</xdr:rowOff>
    </xdr:from>
    <xdr:to>
      <xdr:col>36</xdr:col>
      <xdr:colOff>165100</xdr:colOff>
      <xdr:row>108</xdr:row>
      <xdr:rowOff>45085</xdr:rowOff>
    </xdr:to>
    <xdr:sp macro="" textlink="">
      <xdr:nvSpPr>
        <xdr:cNvPr id="471" name="フローチャート: 判断 470">
          <a:extLst>
            <a:ext uri="{FF2B5EF4-FFF2-40B4-BE49-F238E27FC236}">
              <a16:creationId xmlns:a16="http://schemas.microsoft.com/office/drawing/2014/main" id="{93DC4BF1-4746-45E7-9E5E-9319A209C6BF}"/>
            </a:ext>
          </a:extLst>
        </xdr:cNvPr>
        <xdr:cNvSpPr/>
      </xdr:nvSpPr>
      <xdr:spPr>
        <a:xfrm>
          <a:off x="6098540" y="18052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28BDC7AA-5AD1-488B-95D2-AAE167CFA2BD}"/>
            </a:ext>
          </a:extLst>
        </xdr:cNvPr>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5A3448BE-3784-4081-850A-524B981DC8D9}"/>
            </a:ext>
          </a:extLst>
        </xdr:cNvPr>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1A7DE19D-8617-4CA5-88D5-D8E53C2A4337}"/>
            </a:ext>
          </a:extLst>
        </xdr:cNvPr>
        <xdr:cNvSpPr txBox="1"/>
      </xdr:nvSpPr>
      <xdr:spPr>
        <a:xfrm>
          <a:off x="75438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94E264FC-479D-4ABD-BE01-8628506BD9D9}"/>
            </a:ext>
          </a:extLst>
        </xdr:cNvPr>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5D6DC7DE-181F-435D-A346-A09A3DD9029F}"/>
            </a:ext>
          </a:extLst>
        </xdr:cNvPr>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155575</xdr:rowOff>
    </xdr:from>
    <xdr:to>
      <xdr:col>55</xdr:col>
      <xdr:colOff>50800</xdr:colOff>
      <xdr:row>109</xdr:row>
      <xdr:rowOff>86360</xdr:rowOff>
    </xdr:to>
    <xdr:sp macro="" textlink="">
      <xdr:nvSpPr>
        <xdr:cNvPr id="477" name="楕円 476">
          <a:extLst>
            <a:ext uri="{FF2B5EF4-FFF2-40B4-BE49-F238E27FC236}">
              <a16:creationId xmlns:a16="http://schemas.microsoft.com/office/drawing/2014/main" id="{F98AF433-0F42-4AAF-81CE-2FE0F13D48E0}"/>
            </a:ext>
          </a:extLst>
        </xdr:cNvPr>
        <xdr:cNvSpPr/>
      </xdr:nvSpPr>
      <xdr:spPr>
        <a:xfrm>
          <a:off x="9192260" y="1826069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70485</xdr:rowOff>
    </xdr:from>
    <xdr:ext cx="313690" cy="259080"/>
    <xdr:sp macro="" textlink="">
      <xdr:nvSpPr>
        <xdr:cNvPr id="478" name="【港湾・漁港】&#10;一人当たり有形固定資産（償却資産）額該当値テキスト">
          <a:extLst>
            <a:ext uri="{FF2B5EF4-FFF2-40B4-BE49-F238E27FC236}">
              <a16:creationId xmlns:a16="http://schemas.microsoft.com/office/drawing/2014/main" id="{B98F6DA7-63CF-4B7E-BB71-A2516FDB7150}"/>
            </a:ext>
          </a:extLst>
        </xdr:cNvPr>
        <xdr:cNvSpPr txBox="1"/>
      </xdr:nvSpPr>
      <xdr:spPr>
        <a:xfrm>
          <a:off x="9258300" y="181756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155575</xdr:rowOff>
    </xdr:from>
    <xdr:to>
      <xdr:col>50</xdr:col>
      <xdr:colOff>165100</xdr:colOff>
      <xdr:row>109</xdr:row>
      <xdr:rowOff>86360</xdr:rowOff>
    </xdr:to>
    <xdr:sp macro="" textlink="">
      <xdr:nvSpPr>
        <xdr:cNvPr id="479" name="楕円 478">
          <a:extLst>
            <a:ext uri="{FF2B5EF4-FFF2-40B4-BE49-F238E27FC236}">
              <a16:creationId xmlns:a16="http://schemas.microsoft.com/office/drawing/2014/main" id="{AA5CF899-694E-4FCF-A4FE-C3673BCF4C32}"/>
            </a:ext>
          </a:extLst>
        </xdr:cNvPr>
        <xdr:cNvSpPr/>
      </xdr:nvSpPr>
      <xdr:spPr>
        <a:xfrm>
          <a:off x="8445500" y="182606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34925</xdr:rowOff>
    </xdr:from>
    <xdr:to>
      <xdr:col>55</xdr:col>
      <xdr:colOff>0</xdr:colOff>
      <xdr:row>109</xdr:row>
      <xdr:rowOff>34925</xdr:rowOff>
    </xdr:to>
    <xdr:cxnSp macro="">
      <xdr:nvCxnSpPr>
        <xdr:cNvPr id="480" name="直線コネクタ 479">
          <a:extLst>
            <a:ext uri="{FF2B5EF4-FFF2-40B4-BE49-F238E27FC236}">
              <a16:creationId xmlns:a16="http://schemas.microsoft.com/office/drawing/2014/main" id="{1D100D6C-C50D-460A-8DF6-5F5DEE8C5A53}"/>
            </a:ext>
          </a:extLst>
        </xdr:cNvPr>
        <xdr:cNvCxnSpPr/>
      </xdr:nvCxnSpPr>
      <xdr:spPr>
        <a:xfrm>
          <a:off x="8496300" y="18307685"/>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155575</xdr:rowOff>
    </xdr:from>
    <xdr:to>
      <xdr:col>46</xdr:col>
      <xdr:colOff>38100</xdr:colOff>
      <xdr:row>109</xdr:row>
      <xdr:rowOff>86360</xdr:rowOff>
    </xdr:to>
    <xdr:sp macro="" textlink="">
      <xdr:nvSpPr>
        <xdr:cNvPr id="481" name="楕円 480">
          <a:extLst>
            <a:ext uri="{FF2B5EF4-FFF2-40B4-BE49-F238E27FC236}">
              <a16:creationId xmlns:a16="http://schemas.microsoft.com/office/drawing/2014/main" id="{364C64BF-2F5B-4E47-978F-D1E3018CEC67}"/>
            </a:ext>
          </a:extLst>
        </xdr:cNvPr>
        <xdr:cNvSpPr/>
      </xdr:nvSpPr>
      <xdr:spPr>
        <a:xfrm>
          <a:off x="7670800" y="1826069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109</xdr:row>
      <xdr:rowOff>34925</xdr:rowOff>
    </xdr:from>
    <xdr:to>
      <xdr:col>50</xdr:col>
      <xdr:colOff>114300</xdr:colOff>
      <xdr:row>109</xdr:row>
      <xdr:rowOff>34925</xdr:rowOff>
    </xdr:to>
    <xdr:cxnSp macro="">
      <xdr:nvCxnSpPr>
        <xdr:cNvPr id="482" name="直線コネクタ 481">
          <a:extLst>
            <a:ext uri="{FF2B5EF4-FFF2-40B4-BE49-F238E27FC236}">
              <a16:creationId xmlns:a16="http://schemas.microsoft.com/office/drawing/2014/main" id="{6F70E4C4-C546-4303-B737-6247230C0496}"/>
            </a:ext>
          </a:extLst>
        </xdr:cNvPr>
        <xdr:cNvCxnSpPr/>
      </xdr:nvCxnSpPr>
      <xdr:spPr>
        <a:xfrm flipV="1">
          <a:off x="7711440" y="1830768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155575</xdr:rowOff>
    </xdr:from>
    <xdr:to>
      <xdr:col>41</xdr:col>
      <xdr:colOff>101600</xdr:colOff>
      <xdr:row>109</xdr:row>
      <xdr:rowOff>86360</xdr:rowOff>
    </xdr:to>
    <xdr:sp macro="" textlink="">
      <xdr:nvSpPr>
        <xdr:cNvPr id="483" name="楕円 482">
          <a:extLst>
            <a:ext uri="{FF2B5EF4-FFF2-40B4-BE49-F238E27FC236}">
              <a16:creationId xmlns:a16="http://schemas.microsoft.com/office/drawing/2014/main" id="{5EFFEF8D-A4B3-4FCD-BC40-AFEA9057ABC5}"/>
            </a:ext>
          </a:extLst>
        </xdr:cNvPr>
        <xdr:cNvSpPr/>
      </xdr:nvSpPr>
      <xdr:spPr>
        <a:xfrm>
          <a:off x="6873240" y="182606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34925</xdr:rowOff>
    </xdr:from>
    <xdr:to>
      <xdr:col>45</xdr:col>
      <xdr:colOff>167640</xdr:colOff>
      <xdr:row>109</xdr:row>
      <xdr:rowOff>34925</xdr:rowOff>
    </xdr:to>
    <xdr:cxnSp macro="">
      <xdr:nvCxnSpPr>
        <xdr:cNvPr id="484" name="直線コネクタ 483">
          <a:extLst>
            <a:ext uri="{FF2B5EF4-FFF2-40B4-BE49-F238E27FC236}">
              <a16:creationId xmlns:a16="http://schemas.microsoft.com/office/drawing/2014/main" id="{BEA592E2-1FD2-4DDD-9255-18612A06BD2D}"/>
            </a:ext>
          </a:extLst>
        </xdr:cNvPr>
        <xdr:cNvCxnSpPr/>
      </xdr:nvCxnSpPr>
      <xdr:spPr>
        <a:xfrm>
          <a:off x="6924040" y="1830768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155575</xdr:rowOff>
    </xdr:from>
    <xdr:to>
      <xdr:col>36</xdr:col>
      <xdr:colOff>165100</xdr:colOff>
      <xdr:row>109</xdr:row>
      <xdr:rowOff>86360</xdr:rowOff>
    </xdr:to>
    <xdr:sp macro="" textlink="">
      <xdr:nvSpPr>
        <xdr:cNvPr id="485" name="楕円 484">
          <a:extLst>
            <a:ext uri="{FF2B5EF4-FFF2-40B4-BE49-F238E27FC236}">
              <a16:creationId xmlns:a16="http://schemas.microsoft.com/office/drawing/2014/main" id="{09D89345-3564-44C3-9EBA-E1D4F9F59675}"/>
            </a:ext>
          </a:extLst>
        </xdr:cNvPr>
        <xdr:cNvSpPr/>
      </xdr:nvSpPr>
      <xdr:spPr>
        <a:xfrm>
          <a:off x="6098540" y="182606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34925</xdr:rowOff>
    </xdr:from>
    <xdr:to>
      <xdr:col>41</xdr:col>
      <xdr:colOff>50800</xdr:colOff>
      <xdr:row>109</xdr:row>
      <xdr:rowOff>34925</xdr:rowOff>
    </xdr:to>
    <xdr:cxnSp macro="">
      <xdr:nvCxnSpPr>
        <xdr:cNvPr id="486" name="直線コネクタ 485">
          <a:extLst>
            <a:ext uri="{FF2B5EF4-FFF2-40B4-BE49-F238E27FC236}">
              <a16:creationId xmlns:a16="http://schemas.microsoft.com/office/drawing/2014/main" id="{9906697D-8EE0-4053-A45B-FEB01D0A4609}"/>
            </a:ext>
          </a:extLst>
        </xdr:cNvPr>
        <xdr:cNvCxnSpPr/>
      </xdr:nvCxnSpPr>
      <xdr:spPr>
        <a:xfrm>
          <a:off x="6149340" y="1830768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106</xdr:row>
      <xdr:rowOff>76200</xdr:rowOff>
    </xdr:from>
    <xdr:ext cx="533400" cy="257810"/>
    <xdr:sp macro="" textlink="">
      <xdr:nvSpPr>
        <xdr:cNvPr id="487" name="n_1aveValue【港湾・漁港】&#10;一人当たり有形固定資産（償却資産）額">
          <a:extLst>
            <a:ext uri="{FF2B5EF4-FFF2-40B4-BE49-F238E27FC236}">
              <a16:creationId xmlns:a16="http://schemas.microsoft.com/office/drawing/2014/main" id="{6289970C-93C4-4673-9AE1-BD83F7DA9505}"/>
            </a:ext>
          </a:extLst>
        </xdr:cNvPr>
        <xdr:cNvSpPr txBox="1"/>
      </xdr:nvSpPr>
      <xdr:spPr>
        <a:xfrm>
          <a:off x="8239125" y="17846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106</xdr:row>
      <xdr:rowOff>73660</xdr:rowOff>
    </xdr:from>
    <xdr:ext cx="533400" cy="259080"/>
    <xdr:sp macro="" textlink="">
      <xdr:nvSpPr>
        <xdr:cNvPr id="488" name="n_2aveValue【港湾・漁港】&#10;一人当たり有形固定資産（償却資産）額">
          <a:extLst>
            <a:ext uri="{FF2B5EF4-FFF2-40B4-BE49-F238E27FC236}">
              <a16:creationId xmlns:a16="http://schemas.microsoft.com/office/drawing/2014/main" id="{C174B35E-DB4E-4487-B4E8-DE759436FC24}"/>
            </a:ext>
          </a:extLst>
        </xdr:cNvPr>
        <xdr:cNvSpPr txBox="1"/>
      </xdr:nvSpPr>
      <xdr:spPr>
        <a:xfrm>
          <a:off x="7477125" y="17843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61,393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106</xdr:row>
      <xdr:rowOff>76835</xdr:rowOff>
    </xdr:from>
    <xdr:ext cx="534670" cy="257810"/>
    <xdr:sp macro="" textlink="">
      <xdr:nvSpPr>
        <xdr:cNvPr id="489" name="n_3aveValue【港湾・漁港】&#10;一人当たり有形固定資産（償却資産）額">
          <a:extLst>
            <a:ext uri="{FF2B5EF4-FFF2-40B4-BE49-F238E27FC236}">
              <a16:creationId xmlns:a16="http://schemas.microsoft.com/office/drawing/2014/main" id="{B7E34C96-E859-46FB-8BA6-6494B3636D18}"/>
            </a:ext>
          </a:extLst>
        </xdr:cNvPr>
        <xdr:cNvSpPr txBox="1"/>
      </xdr:nvSpPr>
      <xdr:spPr>
        <a:xfrm>
          <a:off x="6702425" y="178466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106</xdr:row>
      <xdr:rowOff>61595</xdr:rowOff>
    </xdr:from>
    <xdr:ext cx="534670" cy="259080"/>
    <xdr:sp macro="" textlink="">
      <xdr:nvSpPr>
        <xdr:cNvPr id="490" name="n_4aveValue【港湾・漁港】&#10;一人当たり有形固定資産（償却資産）額">
          <a:extLst>
            <a:ext uri="{FF2B5EF4-FFF2-40B4-BE49-F238E27FC236}">
              <a16:creationId xmlns:a16="http://schemas.microsoft.com/office/drawing/2014/main" id="{0E7E00D0-236F-42C7-AE92-795600562FD1}"/>
            </a:ext>
          </a:extLst>
        </xdr:cNvPr>
        <xdr:cNvSpPr txBox="1"/>
      </xdr:nvSpPr>
      <xdr:spPr>
        <a:xfrm>
          <a:off x="5904865" y="17831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65,051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135255</xdr:colOff>
      <xdr:row>109</xdr:row>
      <xdr:rowOff>76835</xdr:rowOff>
    </xdr:from>
    <xdr:ext cx="312420" cy="257810"/>
    <xdr:sp macro="" textlink="">
      <xdr:nvSpPr>
        <xdr:cNvPr id="491" name="n_1mainValue【港湾・漁港】&#10;一人当たり有形固定資産（償却資産）額">
          <a:extLst>
            <a:ext uri="{FF2B5EF4-FFF2-40B4-BE49-F238E27FC236}">
              <a16:creationId xmlns:a16="http://schemas.microsoft.com/office/drawing/2014/main" id="{8E910350-B251-415C-A626-D2FCF2E0A2D9}"/>
            </a:ext>
          </a:extLst>
        </xdr:cNvPr>
        <xdr:cNvSpPr txBox="1"/>
      </xdr:nvSpPr>
      <xdr:spPr>
        <a:xfrm>
          <a:off x="8349615" y="1834959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oneCellAnchor>
    <xdr:from>
      <xdr:col>45</xdr:col>
      <xdr:colOff>20955</xdr:colOff>
      <xdr:row>109</xdr:row>
      <xdr:rowOff>76835</xdr:rowOff>
    </xdr:from>
    <xdr:ext cx="313690" cy="257810"/>
    <xdr:sp macro="" textlink="">
      <xdr:nvSpPr>
        <xdr:cNvPr id="492" name="n_2mainValue【港湾・漁港】&#10;一人当たり有形固定資産（償却資産）額">
          <a:extLst>
            <a:ext uri="{FF2B5EF4-FFF2-40B4-BE49-F238E27FC236}">
              <a16:creationId xmlns:a16="http://schemas.microsoft.com/office/drawing/2014/main" id="{05CD6D31-A9D6-4113-BB20-90E0F7D46625}"/>
            </a:ext>
          </a:extLst>
        </xdr:cNvPr>
        <xdr:cNvSpPr txBox="1"/>
      </xdr:nvSpPr>
      <xdr:spPr>
        <a:xfrm>
          <a:off x="7564755" y="1834959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84455</xdr:colOff>
      <xdr:row>109</xdr:row>
      <xdr:rowOff>76835</xdr:rowOff>
    </xdr:from>
    <xdr:ext cx="312420" cy="257810"/>
    <xdr:sp macro="" textlink="">
      <xdr:nvSpPr>
        <xdr:cNvPr id="493" name="n_3mainValue【港湾・漁港】&#10;一人当たり有形固定資産（償却資産）額">
          <a:extLst>
            <a:ext uri="{FF2B5EF4-FFF2-40B4-BE49-F238E27FC236}">
              <a16:creationId xmlns:a16="http://schemas.microsoft.com/office/drawing/2014/main" id="{09DB016B-84C5-472C-94E4-4B902FDCD198}"/>
            </a:ext>
          </a:extLst>
        </xdr:cNvPr>
        <xdr:cNvSpPr txBox="1"/>
      </xdr:nvSpPr>
      <xdr:spPr>
        <a:xfrm>
          <a:off x="6790055" y="1834959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147955</xdr:colOff>
      <xdr:row>109</xdr:row>
      <xdr:rowOff>76835</xdr:rowOff>
    </xdr:from>
    <xdr:ext cx="313690" cy="257810"/>
    <xdr:sp macro="" textlink="">
      <xdr:nvSpPr>
        <xdr:cNvPr id="494" name="n_4mainValue【港湾・漁港】&#10;一人当たり有形固定資産（償却資産）額">
          <a:extLst>
            <a:ext uri="{FF2B5EF4-FFF2-40B4-BE49-F238E27FC236}">
              <a16:creationId xmlns:a16="http://schemas.microsoft.com/office/drawing/2014/main" id="{D13FB3FD-9CB4-44B5-9198-20F62D155CC3}"/>
            </a:ext>
          </a:extLst>
        </xdr:cNvPr>
        <xdr:cNvSpPr txBox="1"/>
      </xdr:nvSpPr>
      <xdr:spPr>
        <a:xfrm>
          <a:off x="6015355" y="1834959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87C98B9-87BE-4D22-B106-D089BCA4AB9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51435</xdr:rowOff>
    </xdr:from>
    <xdr:to>
      <xdr:col>74</xdr:col>
      <xdr:colOff>0</xdr:colOff>
      <xdr:row>29</xdr:row>
      <xdr:rowOff>135255</xdr:rowOff>
    </xdr:to>
    <xdr:sp macro="" textlink="">
      <xdr:nvSpPr>
        <xdr:cNvPr id="496" name="正方形/長方形 495">
          <a:extLst>
            <a:ext uri="{FF2B5EF4-FFF2-40B4-BE49-F238E27FC236}">
              <a16:creationId xmlns:a16="http://schemas.microsoft.com/office/drawing/2014/main" id="{7798680E-23D1-4E18-85F9-053990D0AE9B}"/>
            </a:ext>
          </a:extLst>
        </xdr:cNvPr>
        <xdr:cNvSpPr/>
      </xdr:nvSpPr>
      <xdr:spPr>
        <a:xfrm>
          <a:off x="1106424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84455</xdr:rowOff>
    </xdr:from>
    <xdr:to>
      <xdr:col>74</xdr:col>
      <xdr:colOff>0</xdr:colOff>
      <xdr:row>30</xdr:row>
      <xdr:rowOff>167640</xdr:rowOff>
    </xdr:to>
    <xdr:sp macro="" textlink="">
      <xdr:nvSpPr>
        <xdr:cNvPr id="497" name="正方形/長方形 496">
          <a:extLst>
            <a:ext uri="{FF2B5EF4-FFF2-40B4-BE49-F238E27FC236}">
              <a16:creationId xmlns:a16="http://schemas.microsoft.com/office/drawing/2014/main" id="{310964F0-B5DD-4323-8607-1A7766082824}"/>
            </a:ext>
          </a:extLst>
        </xdr:cNvPr>
        <xdr:cNvSpPr/>
      </xdr:nvSpPr>
      <xdr:spPr>
        <a:xfrm>
          <a:off x="1106424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51435</xdr:rowOff>
    </xdr:from>
    <xdr:to>
      <xdr:col>79</xdr:col>
      <xdr:colOff>63500</xdr:colOff>
      <xdr:row>29</xdr:row>
      <xdr:rowOff>135255</xdr:rowOff>
    </xdr:to>
    <xdr:sp macro="" textlink="">
      <xdr:nvSpPr>
        <xdr:cNvPr id="498" name="正方形/長方形 497">
          <a:extLst>
            <a:ext uri="{FF2B5EF4-FFF2-40B4-BE49-F238E27FC236}">
              <a16:creationId xmlns:a16="http://schemas.microsoft.com/office/drawing/2014/main" id="{931716F6-5A32-4A8C-8EF0-833A1245EFB9}"/>
            </a:ext>
          </a:extLst>
        </xdr:cNvPr>
        <xdr:cNvSpPr/>
      </xdr:nvSpPr>
      <xdr:spPr>
        <a:xfrm>
          <a:off x="1196594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84455</xdr:rowOff>
    </xdr:from>
    <xdr:to>
      <xdr:col>79</xdr:col>
      <xdr:colOff>63500</xdr:colOff>
      <xdr:row>30</xdr:row>
      <xdr:rowOff>167640</xdr:rowOff>
    </xdr:to>
    <xdr:sp macro="" textlink="">
      <xdr:nvSpPr>
        <xdr:cNvPr id="499" name="正方形/長方形 498">
          <a:extLst>
            <a:ext uri="{FF2B5EF4-FFF2-40B4-BE49-F238E27FC236}">
              <a16:creationId xmlns:a16="http://schemas.microsoft.com/office/drawing/2014/main" id="{60EA000D-25B4-4480-8802-DE97374948F1}"/>
            </a:ext>
          </a:extLst>
        </xdr:cNvPr>
        <xdr:cNvSpPr/>
      </xdr:nvSpPr>
      <xdr:spPr>
        <a:xfrm>
          <a:off x="1196594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51435</xdr:rowOff>
    </xdr:from>
    <xdr:to>
      <xdr:col>85</xdr:col>
      <xdr:colOff>63500</xdr:colOff>
      <xdr:row>29</xdr:row>
      <xdr:rowOff>135255</xdr:rowOff>
    </xdr:to>
    <xdr:sp macro="" textlink="">
      <xdr:nvSpPr>
        <xdr:cNvPr id="500" name="正方形/長方形 499">
          <a:extLst>
            <a:ext uri="{FF2B5EF4-FFF2-40B4-BE49-F238E27FC236}">
              <a16:creationId xmlns:a16="http://schemas.microsoft.com/office/drawing/2014/main" id="{4C3E7D6C-5AF2-4148-8C57-51158BCD0759}"/>
            </a:ext>
          </a:extLst>
        </xdr:cNvPr>
        <xdr:cNvSpPr/>
      </xdr:nvSpPr>
      <xdr:spPr>
        <a:xfrm>
          <a:off x="1297178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84455</xdr:rowOff>
    </xdr:from>
    <xdr:to>
      <xdr:col>85</xdr:col>
      <xdr:colOff>63500</xdr:colOff>
      <xdr:row>30</xdr:row>
      <xdr:rowOff>167640</xdr:rowOff>
    </xdr:to>
    <xdr:sp macro="" textlink="">
      <xdr:nvSpPr>
        <xdr:cNvPr id="501" name="正方形/長方形 500">
          <a:extLst>
            <a:ext uri="{FF2B5EF4-FFF2-40B4-BE49-F238E27FC236}">
              <a16:creationId xmlns:a16="http://schemas.microsoft.com/office/drawing/2014/main" id="{7138FC8A-5797-4DF7-AE51-4715C7073603}"/>
            </a:ext>
          </a:extLst>
        </xdr:cNvPr>
        <xdr:cNvSpPr/>
      </xdr:nvSpPr>
      <xdr:spPr>
        <a:xfrm>
          <a:off x="1297178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77470</xdr:rowOff>
    </xdr:to>
    <xdr:sp macro="" textlink="">
      <xdr:nvSpPr>
        <xdr:cNvPr id="502" name="正方形/長方形 501">
          <a:extLst>
            <a:ext uri="{FF2B5EF4-FFF2-40B4-BE49-F238E27FC236}">
              <a16:creationId xmlns:a16="http://schemas.microsoft.com/office/drawing/2014/main" id="{79982CC7-7D7C-4090-B083-638D64347ACA}"/>
            </a:ext>
          </a:extLst>
        </xdr:cNvPr>
        <xdr:cNvSpPr/>
      </xdr:nvSpPr>
      <xdr:spPr>
        <a:xfrm>
          <a:off x="10960100" y="521589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8600"/>
    <xdr:sp macro="" textlink="">
      <xdr:nvSpPr>
        <xdr:cNvPr id="503" name="テキスト ボックス 502">
          <a:extLst>
            <a:ext uri="{FF2B5EF4-FFF2-40B4-BE49-F238E27FC236}">
              <a16:creationId xmlns:a16="http://schemas.microsoft.com/office/drawing/2014/main" id="{C2B958AF-466D-48CE-833F-CB527459E4CD}"/>
            </a:ext>
          </a:extLst>
        </xdr:cNvPr>
        <xdr:cNvSpPr txBox="1"/>
      </xdr:nvSpPr>
      <xdr:spPr>
        <a:xfrm>
          <a:off x="10922000" y="502920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77470</xdr:rowOff>
    </xdr:from>
    <xdr:to>
      <xdr:col>89</xdr:col>
      <xdr:colOff>167640</xdr:colOff>
      <xdr:row>44</xdr:row>
      <xdr:rowOff>77470</xdr:rowOff>
    </xdr:to>
    <xdr:cxnSp macro="">
      <xdr:nvCxnSpPr>
        <xdr:cNvPr id="504" name="直線コネクタ 503">
          <a:extLst>
            <a:ext uri="{FF2B5EF4-FFF2-40B4-BE49-F238E27FC236}">
              <a16:creationId xmlns:a16="http://schemas.microsoft.com/office/drawing/2014/main" id="{88AD783E-F095-460D-BE4F-DE73A0E5779E}"/>
            </a:ext>
          </a:extLst>
        </xdr:cNvPr>
        <xdr:cNvCxnSpPr/>
      </xdr:nvCxnSpPr>
      <xdr:spPr>
        <a:xfrm>
          <a:off x="10960100" y="74536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107315</xdr:rowOff>
    </xdr:from>
    <xdr:ext cx="467360" cy="262255"/>
    <xdr:sp macro="" textlink="">
      <xdr:nvSpPr>
        <xdr:cNvPr id="505" name="テキスト ボックス 504">
          <a:extLst>
            <a:ext uri="{FF2B5EF4-FFF2-40B4-BE49-F238E27FC236}">
              <a16:creationId xmlns:a16="http://schemas.microsoft.com/office/drawing/2014/main" id="{75A0866B-A467-46ED-BA66-9E65236EFEA0}"/>
            </a:ext>
          </a:extLst>
        </xdr:cNvPr>
        <xdr:cNvSpPr txBox="1"/>
      </xdr:nvSpPr>
      <xdr:spPr>
        <a:xfrm>
          <a:off x="10561320" y="731583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38735</xdr:rowOff>
    </xdr:from>
    <xdr:to>
      <xdr:col>89</xdr:col>
      <xdr:colOff>167640</xdr:colOff>
      <xdr:row>42</xdr:row>
      <xdr:rowOff>38735</xdr:rowOff>
    </xdr:to>
    <xdr:cxnSp macro="">
      <xdr:nvCxnSpPr>
        <xdr:cNvPr id="506" name="直線コネクタ 505">
          <a:extLst>
            <a:ext uri="{FF2B5EF4-FFF2-40B4-BE49-F238E27FC236}">
              <a16:creationId xmlns:a16="http://schemas.microsoft.com/office/drawing/2014/main" id="{62CC32C1-BF11-4EB3-AED3-3AF30A38FFA1}"/>
            </a:ext>
          </a:extLst>
        </xdr:cNvPr>
        <xdr:cNvCxnSpPr/>
      </xdr:nvCxnSpPr>
      <xdr:spPr>
        <a:xfrm>
          <a:off x="10960100" y="70796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68580</xdr:rowOff>
    </xdr:from>
    <xdr:ext cx="467360" cy="262255"/>
    <xdr:sp macro="" textlink="">
      <xdr:nvSpPr>
        <xdr:cNvPr id="507" name="テキスト ボックス 506">
          <a:extLst>
            <a:ext uri="{FF2B5EF4-FFF2-40B4-BE49-F238E27FC236}">
              <a16:creationId xmlns:a16="http://schemas.microsoft.com/office/drawing/2014/main" id="{18A9EFD0-8A54-4BEF-A305-E169E71E1FE6}"/>
            </a:ext>
          </a:extLst>
        </xdr:cNvPr>
        <xdr:cNvSpPr txBox="1"/>
      </xdr:nvSpPr>
      <xdr:spPr>
        <a:xfrm>
          <a:off x="10561320" y="694182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167640</xdr:colOff>
      <xdr:row>40</xdr:row>
      <xdr:rowOff>0</xdr:rowOff>
    </xdr:to>
    <xdr:cxnSp macro="">
      <xdr:nvCxnSpPr>
        <xdr:cNvPr id="508" name="直線コネクタ 507">
          <a:extLst>
            <a:ext uri="{FF2B5EF4-FFF2-40B4-BE49-F238E27FC236}">
              <a16:creationId xmlns:a16="http://schemas.microsoft.com/office/drawing/2014/main" id="{00C6DCD4-1DEA-4B3F-B663-DE73E6C36084}"/>
            </a:ext>
          </a:extLst>
        </xdr:cNvPr>
        <xdr:cNvCxnSpPr/>
      </xdr:nvCxnSpPr>
      <xdr:spPr>
        <a:xfrm>
          <a:off x="10960100" y="67056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29845</xdr:rowOff>
    </xdr:from>
    <xdr:ext cx="403225" cy="261620"/>
    <xdr:sp macro="" textlink="">
      <xdr:nvSpPr>
        <xdr:cNvPr id="509" name="テキスト ボックス 508">
          <a:extLst>
            <a:ext uri="{FF2B5EF4-FFF2-40B4-BE49-F238E27FC236}">
              <a16:creationId xmlns:a16="http://schemas.microsoft.com/office/drawing/2014/main" id="{F68617F1-A440-45BE-AA62-B68036962DD9}"/>
            </a:ext>
          </a:extLst>
        </xdr:cNvPr>
        <xdr:cNvSpPr txBox="1"/>
      </xdr:nvSpPr>
      <xdr:spPr>
        <a:xfrm>
          <a:off x="10602595" y="656780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135255</xdr:rowOff>
    </xdr:from>
    <xdr:to>
      <xdr:col>89</xdr:col>
      <xdr:colOff>167640</xdr:colOff>
      <xdr:row>37</xdr:row>
      <xdr:rowOff>135255</xdr:rowOff>
    </xdr:to>
    <xdr:cxnSp macro="">
      <xdr:nvCxnSpPr>
        <xdr:cNvPr id="510" name="直線コネクタ 509">
          <a:extLst>
            <a:ext uri="{FF2B5EF4-FFF2-40B4-BE49-F238E27FC236}">
              <a16:creationId xmlns:a16="http://schemas.microsoft.com/office/drawing/2014/main" id="{BF89DA24-B869-440C-85CE-BE1F6A354265}"/>
            </a:ext>
          </a:extLst>
        </xdr:cNvPr>
        <xdr:cNvCxnSpPr/>
      </xdr:nvCxnSpPr>
      <xdr:spPr>
        <a:xfrm>
          <a:off x="10960100" y="63379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165100</xdr:rowOff>
    </xdr:from>
    <xdr:ext cx="403225" cy="261620"/>
    <xdr:sp macro="" textlink="">
      <xdr:nvSpPr>
        <xdr:cNvPr id="511" name="テキスト ボックス 510">
          <a:extLst>
            <a:ext uri="{FF2B5EF4-FFF2-40B4-BE49-F238E27FC236}">
              <a16:creationId xmlns:a16="http://schemas.microsoft.com/office/drawing/2014/main" id="{C6DAFEDA-5BBE-4B6C-A417-F4A432AD6F52}"/>
            </a:ext>
          </a:extLst>
        </xdr:cNvPr>
        <xdr:cNvSpPr txBox="1"/>
      </xdr:nvSpPr>
      <xdr:spPr>
        <a:xfrm>
          <a:off x="10602595" y="620014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96520</xdr:rowOff>
    </xdr:from>
    <xdr:to>
      <xdr:col>89</xdr:col>
      <xdr:colOff>167640</xdr:colOff>
      <xdr:row>35</xdr:row>
      <xdr:rowOff>96520</xdr:rowOff>
    </xdr:to>
    <xdr:cxnSp macro="">
      <xdr:nvCxnSpPr>
        <xdr:cNvPr id="512" name="直線コネクタ 511">
          <a:extLst>
            <a:ext uri="{FF2B5EF4-FFF2-40B4-BE49-F238E27FC236}">
              <a16:creationId xmlns:a16="http://schemas.microsoft.com/office/drawing/2014/main" id="{210A0B9C-8294-4CAF-A502-648B177C2950}"/>
            </a:ext>
          </a:extLst>
        </xdr:cNvPr>
        <xdr:cNvCxnSpPr/>
      </xdr:nvCxnSpPr>
      <xdr:spPr>
        <a:xfrm>
          <a:off x="10960100" y="59639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126365</xdr:rowOff>
    </xdr:from>
    <xdr:ext cx="403225" cy="261620"/>
    <xdr:sp macro="" textlink="">
      <xdr:nvSpPr>
        <xdr:cNvPr id="513" name="テキスト ボックス 512">
          <a:extLst>
            <a:ext uri="{FF2B5EF4-FFF2-40B4-BE49-F238E27FC236}">
              <a16:creationId xmlns:a16="http://schemas.microsoft.com/office/drawing/2014/main" id="{F633ECF2-1F56-4AFD-9941-7E3256B971A6}"/>
            </a:ext>
          </a:extLst>
        </xdr:cNvPr>
        <xdr:cNvSpPr txBox="1"/>
      </xdr:nvSpPr>
      <xdr:spPr>
        <a:xfrm>
          <a:off x="10602595" y="582612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57785</xdr:rowOff>
    </xdr:from>
    <xdr:to>
      <xdr:col>89</xdr:col>
      <xdr:colOff>167640</xdr:colOff>
      <xdr:row>33</xdr:row>
      <xdr:rowOff>57785</xdr:rowOff>
    </xdr:to>
    <xdr:cxnSp macro="">
      <xdr:nvCxnSpPr>
        <xdr:cNvPr id="514" name="直線コネクタ 513">
          <a:extLst>
            <a:ext uri="{FF2B5EF4-FFF2-40B4-BE49-F238E27FC236}">
              <a16:creationId xmlns:a16="http://schemas.microsoft.com/office/drawing/2014/main" id="{FEE80D81-DE90-42DB-A06F-7D707939F5D1}"/>
            </a:ext>
          </a:extLst>
        </xdr:cNvPr>
        <xdr:cNvCxnSpPr/>
      </xdr:nvCxnSpPr>
      <xdr:spPr>
        <a:xfrm>
          <a:off x="10960100" y="55899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87630</xdr:rowOff>
    </xdr:from>
    <xdr:ext cx="403225" cy="262255"/>
    <xdr:sp macro="" textlink="">
      <xdr:nvSpPr>
        <xdr:cNvPr id="515" name="テキスト ボックス 514">
          <a:extLst>
            <a:ext uri="{FF2B5EF4-FFF2-40B4-BE49-F238E27FC236}">
              <a16:creationId xmlns:a16="http://schemas.microsoft.com/office/drawing/2014/main" id="{B6AF9E0E-D630-4F87-B547-043BF454168F}"/>
            </a:ext>
          </a:extLst>
        </xdr:cNvPr>
        <xdr:cNvSpPr txBox="1"/>
      </xdr:nvSpPr>
      <xdr:spPr>
        <a:xfrm>
          <a:off x="10602595" y="545211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167640</xdr:colOff>
      <xdr:row>31</xdr:row>
      <xdr:rowOff>19050</xdr:rowOff>
    </xdr:to>
    <xdr:cxnSp macro="">
      <xdr:nvCxnSpPr>
        <xdr:cNvPr id="516" name="直線コネクタ 515">
          <a:extLst>
            <a:ext uri="{FF2B5EF4-FFF2-40B4-BE49-F238E27FC236}">
              <a16:creationId xmlns:a16="http://schemas.microsoft.com/office/drawing/2014/main" id="{206CEBE6-EB77-44DE-B6F1-57266AB3A791}"/>
            </a:ext>
          </a:extLst>
        </xdr:cNvPr>
        <xdr:cNvCxnSpPr/>
      </xdr:nvCxnSpPr>
      <xdr:spPr>
        <a:xfrm>
          <a:off x="10960100" y="521589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49530</xdr:rowOff>
    </xdr:from>
    <xdr:ext cx="337820" cy="262255"/>
    <xdr:sp macro="" textlink="">
      <xdr:nvSpPr>
        <xdr:cNvPr id="517" name="テキスト ボックス 516">
          <a:extLst>
            <a:ext uri="{FF2B5EF4-FFF2-40B4-BE49-F238E27FC236}">
              <a16:creationId xmlns:a16="http://schemas.microsoft.com/office/drawing/2014/main" id="{271F027E-4B13-400B-BF3E-80DD111AB680}"/>
            </a:ext>
          </a:extLst>
        </xdr:cNvPr>
        <xdr:cNvSpPr txBox="1"/>
      </xdr:nvSpPr>
      <xdr:spPr>
        <a:xfrm>
          <a:off x="10666730" y="5078730"/>
          <a:ext cx="337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77470</xdr:rowOff>
    </xdr:to>
    <xdr:sp macro="" textlink="">
      <xdr:nvSpPr>
        <xdr:cNvPr id="518" name="【認定こども園・幼稚園・保育所】&#10;有形固定資産減価償却率グラフ枠">
          <a:extLst>
            <a:ext uri="{FF2B5EF4-FFF2-40B4-BE49-F238E27FC236}">
              <a16:creationId xmlns:a16="http://schemas.microsoft.com/office/drawing/2014/main" id="{48175BB0-4C7C-4B72-ABC4-FB4C462303E4}"/>
            </a:ext>
          </a:extLst>
        </xdr:cNvPr>
        <xdr:cNvSpPr/>
      </xdr:nvSpPr>
      <xdr:spPr>
        <a:xfrm>
          <a:off x="10960100" y="521589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152400</xdr:rowOff>
    </xdr:from>
    <xdr:to>
      <xdr:col>85</xdr:col>
      <xdr:colOff>126365</xdr:colOff>
      <xdr:row>40</xdr:row>
      <xdr:rowOff>135255</xdr:rowOff>
    </xdr:to>
    <xdr:cxnSp macro="">
      <xdr:nvCxnSpPr>
        <xdr:cNvPr id="519" name="直線コネクタ 518">
          <a:extLst>
            <a:ext uri="{FF2B5EF4-FFF2-40B4-BE49-F238E27FC236}">
              <a16:creationId xmlns:a16="http://schemas.microsoft.com/office/drawing/2014/main" id="{359891DD-7727-4E10-AFF9-ACA055E8C9F7}"/>
            </a:ext>
          </a:extLst>
        </xdr:cNvPr>
        <xdr:cNvCxnSpPr/>
      </xdr:nvCxnSpPr>
      <xdr:spPr>
        <a:xfrm flipV="1">
          <a:off x="14375765" y="5852160"/>
          <a:ext cx="0" cy="988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139065</xdr:rowOff>
    </xdr:from>
    <xdr:ext cx="405130" cy="263525"/>
    <xdr:sp macro="" textlink="">
      <xdr:nvSpPr>
        <xdr:cNvPr id="520" name="【認定こども園・幼稚園・保育所】&#10;有形固定資産減価償却率最小値テキスト">
          <a:extLst>
            <a:ext uri="{FF2B5EF4-FFF2-40B4-BE49-F238E27FC236}">
              <a16:creationId xmlns:a16="http://schemas.microsoft.com/office/drawing/2014/main" id="{90A5EA24-9D9B-478D-BF39-1DB9678A7026}"/>
            </a:ext>
          </a:extLst>
        </xdr:cNvPr>
        <xdr:cNvSpPr txBox="1"/>
      </xdr:nvSpPr>
      <xdr:spPr>
        <a:xfrm>
          <a:off x="14414500" y="684466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521" name="直線コネクタ 520">
          <a:extLst>
            <a:ext uri="{FF2B5EF4-FFF2-40B4-BE49-F238E27FC236}">
              <a16:creationId xmlns:a16="http://schemas.microsoft.com/office/drawing/2014/main" id="{EDAC4961-D465-463D-BD9C-B1A5DE8F67C2}"/>
            </a:ext>
          </a:extLst>
        </xdr:cNvPr>
        <xdr:cNvCxnSpPr/>
      </xdr:nvCxnSpPr>
      <xdr:spPr>
        <a:xfrm>
          <a:off x="14287500" y="6840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98425</xdr:rowOff>
    </xdr:from>
    <xdr:ext cx="405130" cy="262255"/>
    <xdr:sp macro="" textlink="">
      <xdr:nvSpPr>
        <xdr:cNvPr id="522" name="【認定こども園・幼稚園・保育所】&#10;有形固定資産減価償却率最大値テキスト">
          <a:extLst>
            <a:ext uri="{FF2B5EF4-FFF2-40B4-BE49-F238E27FC236}">
              <a16:creationId xmlns:a16="http://schemas.microsoft.com/office/drawing/2014/main" id="{CFD1FF0F-8409-4837-96DC-C07B97425EE4}"/>
            </a:ext>
          </a:extLst>
        </xdr:cNvPr>
        <xdr:cNvSpPr txBox="1"/>
      </xdr:nvSpPr>
      <xdr:spPr>
        <a:xfrm>
          <a:off x="14414500" y="563054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152400</xdr:rowOff>
    </xdr:from>
    <xdr:to>
      <xdr:col>86</xdr:col>
      <xdr:colOff>25400</xdr:colOff>
      <xdr:row>34</xdr:row>
      <xdr:rowOff>152400</xdr:rowOff>
    </xdr:to>
    <xdr:cxnSp macro="">
      <xdr:nvCxnSpPr>
        <xdr:cNvPr id="523" name="直線コネクタ 522">
          <a:extLst>
            <a:ext uri="{FF2B5EF4-FFF2-40B4-BE49-F238E27FC236}">
              <a16:creationId xmlns:a16="http://schemas.microsoft.com/office/drawing/2014/main" id="{C8DBB902-9A75-475F-9FDE-382CFF5FFBB8}"/>
            </a:ext>
          </a:extLst>
        </xdr:cNvPr>
        <xdr:cNvCxnSpPr/>
      </xdr:nvCxnSpPr>
      <xdr:spPr>
        <a:xfrm>
          <a:off x="14287500" y="5852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81280</xdr:rowOff>
    </xdr:from>
    <xdr:ext cx="405130" cy="262890"/>
    <xdr:sp macro="" textlink="">
      <xdr:nvSpPr>
        <xdr:cNvPr id="524" name="【認定こども園・幼稚園・保育所】&#10;有形固定資産減価償却率平均値テキスト">
          <a:extLst>
            <a:ext uri="{FF2B5EF4-FFF2-40B4-BE49-F238E27FC236}">
              <a16:creationId xmlns:a16="http://schemas.microsoft.com/office/drawing/2014/main" id="{0C100F17-B7F4-45B1-8F92-787EA667E4E2}"/>
            </a:ext>
          </a:extLst>
        </xdr:cNvPr>
        <xdr:cNvSpPr txBox="1"/>
      </xdr:nvSpPr>
      <xdr:spPr>
        <a:xfrm>
          <a:off x="14414500" y="6283960"/>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103505</xdr:rowOff>
    </xdr:from>
    <xdr:to>
      <xdr:col>85</xdr:col>
      <xdr:colOff>167640</xdr:colOff>
      <xdr:row>38</xdr:row>
      <xdr:rowOff>32385</xdr:rowOff>
    </xdr:to>
    <xdr:sp macro="" textlink="">
      <xdr:nvSpPr>
        <xdr:cNvPr id="525" name="フローチャート: 判断 524">
          <a:extLst>
            <a:ext uri="{FF2B5EF4-FFF2-40B4-BE49-F238E27FC236}">
              <a16:creationId xmlns:a16="http://schemas.microsoft.com/office/drawing/2014/main" id="{F76D05CC-B38E-4D22-9611-A587B3CE3417}"/>
            </a:ext>
          </a:extLst>
        </xdr:cNvPr>
        <xdr:cNvSpPr/>
      </xdr:nvSpPr>
      <xdr:spPr>
        <a:xfrm>
          <a:off x="14325600" y="6306185"/>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66675</xdr:rowOff>
    </xdr:from>
    <xdr:to>
      <xdr:col>81</xdr:col>
      <xdr:colOff>101600</xdr:colOff>
      <xdr:row>37</xdr:row>
      <xdr:rowOff>167640</xdr:rowOff>
    </xdr:to>
    <xdr:sp macro="" textlink="">
      <xdr:nvSpPr>
        <xdr:cNvPr id="526" name="フローチャート: 判断 525">
          <a:extLst>
            <a:ext uri="{FF2B5EF4-FFF2-40B4-BE49-F238E27FC236}">
              <a16:creationId xmlns:a16="http://schemas.microsoft.com/office/drawing/2014/main" id="{77D70220-83BA-4ECE-92D3-F88F35BB099D}"/>
            </a:ext>
          </a:extLst>
        </xdr:cNvPr>
        <xdr:cNvSpPr/>
      </xdr:nvSpPr>
      <xdr:spPr>
        <a:xfrm>
          <a:off x="13578840" y="62693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39370</xdr:rowOff>
    </xdr:from>
    <xdr:to>
      <xdr:col>76</xdr:col>
      <xdr:colOff>165100</xdr:colOff>
      <xdr:row>37</xdr:row>
      <xdr:rowOff>142875</xdr:rowOff>
    </xdr:to>
    <xdr:sp macro="" textlink="">
      <xdr:nvSpPr>
        <xdr:cNvPr id="527" name="フローチャート: 判断 526">
          <a:extLst>
            <a:ext uri="{FF2B5EF4-FFF2-40B4-BE49-F238E27FC236}">
              <a16:creationId xmlns:a16="http://schemas.microsoft.com/office/drawing/2014/main" id="{9D5BE115-6A32-40F7-93A9-87E6D0DB86EA}"/>
            </a:ext>
          </a:extLst>
        </xdr:cNvPr>
        <xdr:cNvSpPr/>
      </xdr:nvSpPr>
      <xdr:spPr>
        <a:xfrm>
          <a:off x="12804140" y="62420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127000</xdr:rowOff>
    </xdr:to>
    <xdr:sp macro="" textlink="">
      <xdr:nvSpPr>
        <xdr:cNvPr id="528" name="フローチャート: 判断 527">
          <a:extLst>
            <a:ext uri="{FF2B5EF4-FFF2-40B4-BE49-F238E27FC236}">
              <a16:creationId xmlns:a16="http://schemas.microsoft.com/office/drawing/2014/main" id="{A2EB8C2E-0C27-42BA-9746-9E46130870DE}"/>
            </a:ext>
          </a:extLst>
        </xdr:cNvPr>
        <xdr:cNvSpPr/>
      </xdr:nvSpPr>
      <xdr:spPr>
        <a:xfrm>
          <a:off x="12029440" y="62261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37465</xdr:rowOff>
    </xdr:from>
    <xdr:to>
      <xdr:col>67</xdr:col>
      <xdr:colOff>101600</xdr:colOff>
      <xdr:row>37</xdr:row>
      <xdr:rowOff>140970</xdr:rowOff>
    </xdr:to>
    <xdr:sp macro="" textlink="">
      <xdr:nvSpPr>
        <xdr:cNvPr id="529" name="フローチャート: 判断 528">
          <a:extLst>
            <a:ext uri="{FF2B5EF4-FFF2-40B4-BE49-F238E27FC236}">
              <a16:creationId xmlns:a16="http://schemas.microsoft.com/office/drawing/2014/main" id="{457AE21A-100C-4DC7-AEBC-E3C9F1816170}"/>
            </a:ext>
          </a:extLst>
        </xdr:cNvPr>
        <xdr:cNvSpPr/>
      </xdr:nvSpPr>
      <xdr:spPr>
        <a:xfrm>
          <a:off x="11231880" y="6240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74930</xdr:rowOff>
    </xdr:from>
    <xdr:ext cx="762000" cy="262890"/>
    <xdr:sp macro="" textlink="">
      <xdr:nvSpPr>
        <xdr:cNvPr id="530" name="テキスト ボックス 529">
          <a:extLst>
            <a:ext uri="{FF2B5EF4-FFF2-40B4-BE49-F238E27FC236}">
              <a16:creationId xmlns:a16="http://schemas.microsoft.com/office/drawing/2014/main" id="{45D0A64B-CEAA-4020-8BD9-CD0726BA690C}"/>
            </a:ext>
          </a:extLst>
        </xdr:cNvPr>
        <xdr:cNvSpPr txBox="1"/>
      </xdr:nvSpPr>
      <xdr:spPr>
        <a:xfrm>
          <a:off x="142087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74930</xdr:rowOff>
    </xdr:from>
    <xdr:ext cx="762000" cy="262890"/>
    <xdr:sp macro="" textlink="">
      <xdr:nvSpPr>
        <xdr:cNvPr id="531" name="テキスト ボックス 530">
          <a:extLst>
            <a:ext uri="{FF2B5EF4-FFF2-40B4-BE49-F238E27FC236}">
              <a16:creationId xmlns:a16="http://schemas.microsoft.com/office/drawing/2014/main" id="{506F9B95-5F25-4E4C-B3A8-4C7B3CCC1AF2}"/>
            </a:ext>
          </a:extLst>
        </xdr:cNvPr>
        <xdr:cNvSpPr txBox="1"/>
      </xdr:nvSpPr>
      <xdr:spPr>
        <a:xfrm>
          <a:off x="134620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74930</xdr:rowOff>
    </xdr:from>
    <xdr:ext cx="762000" cy="262890"/>
    <xdr:sp macro="" textlink="">
      <xdr:nvSpPr>
        <xdr:cNvPr id="532" name="テキスト ボックス 531">
          <a:extLst>
            <a:ext uri="{FF2B5EF4-FFF2-40B4-BE49-F238E27FC236}">
              <a16:creationId xmlns:a16="http://schemas.microsoft.com/office/drawing/2014/main" id="{8B9EBEC6-18D2-4AA9-8136-055DC986CE5D}"/>
            </a:ext>
          </a:extLst>
        </xdr:cNvPr>
        <xdr:cNvSpPr txBox="1"/>
      </xdr:nvSpPr>
      <xdr:spPr>
        <a:xfrm>
          <a:off x="126873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44</xdr:row>
      <xdr:rowOff>74930</xdr:rowOff>
    </xdr:from>
    <xdr:ext cx="762000" cy="262890"/>
    <xdr:sp macro="" textlink="">
      <xdr:nvSpPr>
        <xdr:cNvPr id="533" name="テキスト ボックス 532">
          <a:extLst>
            <a:ext uri="{FF2B5EF4-FFF2-40B4-BE49-F238E27FC236}">
              <a16:creationId xmlns:a16="http://schemas.microsoft.com/office/drawing/2014/main" id="{752215A0-3A7C-4508-9BE7-8935BF85FA1D}"/>
            </a:ext>
          </a:extLst>
        </xdr:cNvPr>
        <xdr:cNvSpPr txBox="1"/>
      </xdr:nvSpPr>
      <xdr:spPr>
        <a:xfrm>
          <a:off x="1190244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74930</xdr:rowOff>
    </xdr:from>
    <xdr:ext cx="762000" cy="262890"/>
    <xdr:sp macro="" textlink="">
      <xdr:nvSpPr>
        <xdr:cNvPr id="534" name="テキスト ボックス 533">
          <a:extLst>
            <a:ext uri="{FF2B5EF4-FFF2-40B4-BE49-F238E27FC236}">
              <a16:creationId xmlns:a16="http://schemas.microsoft.com/office/drawing/2014/main" id="{C4CB0EFB-F702-4F47-921D-3D3EF2C36D94}"/>
            </a:ext>
          </a:extLst>
        </xdr:cNvPr>
        <xdr:cNvSpPr txBox="1"/>
      </xdr:nvSpPr>
      <xdr:spPr>
        <a:xfrm>
          <a:off x="1111504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100965</xdr:rowOff>
    </xdr:from>
    <xdr:to>
      <xdr:col>85</xdr:col>
      <xdr:colOff>167640</xdr:colOff>
      <xdr:row>35</xdr:row>
      <xdr:rowOff>30480</xdr:rowOff>
    </xdr:to>
    <xdr:sp macro="" textlink="">
      <xdr:nvSpPr>
        <xdr:cNvPr id="535" name="楕円 534">
          <a:extLst>
            <a:ext uri="{FF2B5EF4-FFF2-40B4-BE49-F238E27FC236}">
              <a16:creationId xmlns:a16="http://schemas.microsoft.com/office/drawing/2014/main" id="{83891DA4-76ED-4CE0-A7E6-57341467131C}"/>
            </a:ext>
          </a:extLst>
        </xdr:cNvPr>
        <xdr:cNvSpPr/>
      </xdr:nvSpPr>
      <xdr:spPr>
        <a:xfrm>
          <a:off x="14325600" y="5800725"/>
          <a:ext cx="914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53340</xdr:rowOff>
    </xdr:from>
    <xdr:ext cx="405130" cy="262255"/>
    <xdr:sp macro="" textlink="">
      <xdr:nvSpPr>
        <xdr:cNvPr id="536" name="【認定こども園・幼稚園・保育所】&#10;有形固定資産減価償却率該当値テキスト">
          <a:extLst>
            <a:ext uri="{FF2B5EF4-FFF2-40B4-BE49-F238E27FC236}">
              <a16:creationId xmlns:a16="http://schemas.microsoft.com/office/drawing/2014/main" id="{3AA37D93-CFBF-439A-BB06-0C1AA5F91533}"/>
            </a:ext>
          </a:extLst>
        </xdr:cNvPr>
        <xdr:cNvSpPr txBox="1"/>
      </xdr:nvSpPr>
      <xdr:spPr>
        <a:xfrm>
          <a:off x="14414500" y="575310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47625</xdr:rowOff>
    </xdr:from>
    <xdr:to>
      <xdr:col>81</xdr:col>
      <xdr:colOff>101600</xdr:colOff>
      <xdr:row>36</xdr:row>
      <xdr:rowOff>150495</xdr:rowOff>
    </xdr:to>
    <xdr:sp macro="" textlink="">
      <xdr:nvSpPr>
        <xdr:cNvPr id="537" name="楕円 536">
          <a:extLst>
            <a:ext uri="{FF2B5EF4-FFF2-40B4-BE49-F238E27FC236}">
              <a16:creationId xmlns:a16="http://schemas.microsoft.com/office/drawing/2014/main" id="{1B55E1E6-96D0-42F8-B23C-1379C8024DB4}"/>
            </a:ext>
          </a:extLst>
        </xdr:cNvPr>
        <xdr:cNvSpPr/>
      </xdr:nvSpPr>
      <xdr:spPr>
        <a:xfrm>
          <a:off x="13578840" y="608266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152400</xdr:rowOff>
    </xdr:from>
    <xdr:to>
      <xdr:col>85</xdr:col>
      <xdr:colOff>127000</xdr:colOff>
      <xdr:row>36</xdr:row>
      <xdr:rowOff>98425</xdr:rowOff>
    </xdr:to>
    <xdr:cxnSp macro="">
      <xdr:nvCxnSpPr>
        <xdr:cNvPr id="538" name="直線コネクタ 537">
          <a:extLst>
            <a:ext uri="{FF2B5EF4-FFF2-40B4-BE49-F238E27FC236}">
              <a16:creationId xmlns:a16="http://schemas.microsoft.com/office/drawing/2014/main" id="{08B024DA-5162-409C-8CFF-A0F4A236D281}"/>
            </a:ext>
          </a:extLst>
        </xdr:cNvPr>
        <xdr:cNvCxnSpPr/>
      </xdr:nvCxnSpPr>
      <xdr:spPr>
        <a:xfrm flipV="1">
          <a:off x="13629640" y="5852160"/>
          <a:ext cx="74676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163195</xdr:rowOff>
    </xdr:from>
    <xdr:to>
      <xdr:col>76</xdr:col>
      <xdr:colOff>165100</xdr:colOff>
      <xdr:row>36</xdr:row>
      <xdr:rowOff>92075</xdr:rowOff>
    </xdr:to>
    <xdr:sp macro="" textlink="">
      <xdr:nvSpPr>
        <xdr:cNvPr id="539" name="楕円 538">
          <a:extLst>
            <a:ext uri="{FF2B5EF4-FFF2-40B4-BE49-F238E27FC236}">
              <a16:creationId xmlns:a16="http://schemas.microsoft.com/office/drawing/2014/main" id="{99CA0943-B849-4010-BCBA-8164A739BC4F}"/>
            </a:ext>
          </a:extLst>
        </xdr:cNvPr>
        <xdr:cNvSpPr/>
      </xdr:nvSpPr>
      <xdr:spPr>
        <a:xfrm>
          <a:off x="12804140" y="60305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40640</xdr:rowOff>
    </xdr:from>
    <xdr:to>
      <xdr:col>81</xdr:col>
      <xdr:colOff>50800</xdr:colOff>
      <xdr:row>36</xdr:row>
      <xdr:rowOff>98425</xdr:rowOff>
    </xdr:to>
    <xdr:cxnSp macro="">
      <xdr:nvCxnSpPr>
        <xdr:cNvPr id="540" name="直線コネクタ 539">
          <a:extLst>
            <a:ext uri="{FF2B5EF4-FFF2-40B4-BE49-F238E27FC236}">
              <a16:creationId xmlns:a16="http://schemas.microsoft.com/office/drawing/2014/main" id="{0615D710-5628-40F6-BCF5-9578140B2E6B}"/>
            </a:ext>
          </a:extLst>
        </xdr:cNvPr>
        <xdr:cNvCxnSpPr/>
      </xdr:nvCxnSpPr>
      <xdr:spPr>
        <a:xfrm>
          <a:off x="12854940" y="6075680"/>
          <a:ext cx="7747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153035</xdr:rowOff>
    </xdr:from>
    <xdr:to>
      <xdr:col>72</xdr:col>
      <xdr:colOff>38100</xdr:colOff>
      <xdr:row>36</xdr:row>
      <xdr:rowOff>82550</xdr:rowOff>
    </xdr:to>
    <xdr:sp macro="" textlink="">
      <xdr:nvSpPr>
        <xdr:cNvPr id="541" name="楕円 540">
          <a:extLst>
            <a:ext uri="{FF2B5EF4-FFF2-40B4-BE49-F238E27FC236}">
              <a16:creationId xmlns:a16="http://schemas.microsoft.com/office/drawing/2014/main" id="{3D830814-CB1F-4EA4-AC9B-17C104872AE5}"/>
            </a:ext>
          </a:extLst>
        </xdr:cNvPr>
        <xdr:cNvSpPr/>
      </xdr:nvSpPr>
      <xdr:spPr>
        <a:xfrm>
          <a:off x="12029440" y="602043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36</xdr:row>
      <xdr:rowOff>31115</xdr:rowOff>
    </xdr:from>
    <xdr:to>
      <xdr:col>76</xdr:col>
      <xdr:colOff>114300</xdr:colOff>
      <xdr:row>36</xdr:row>
      <xdr:rowOff>40640</xdr:rowOff>
    </xdr:to>
    <xdr:cxnSp macro="">
      <xdr:nvCxnSpPr>
        <xdr:cNvPr id="542" name="直線コネクタ 541">
          <a:extLst>
            <a:ext uri="{FF2B5EF4-FFF2-40B4-BE49-F238E27FC236}">
              <a16:creationId xmlns:a16="http://schemas.microsoft.com/office/drawing/2014/main" id="{F6906033-A0E6-4D3F-BE6D-06F4B0592609}"/>
            </a:ext>
          </a:extLst>
        </xdr:cNvPr>
        <xdr:cNvCxnSpPr/>
      </xdr:nvCxnSpPr>
      <xdr:spPr>
        <a:xfrm>
          <a:off x="12070080" y="6066155"/>
          <a:ext cx="7848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99060</xdr:rowOff>
    </xdr:from>
    <xdr:to>
      <xdr:col>67</xdr:col>
      <xdr:colOff>101600</xdr:colOff>
      <xdr:row>36</xdr:row>
      <xdr:rowOff>28575</xdr:rowOff>
    </xdr:to>
    <xdr:sp macro="" textlink="">
      <xdr:nvSpPr>
        <xdr:cNvPr id="543" name="楕円 542">
          <a:extLst>
            <a:ext uri="{FF2B5EF4-FFF2-40B4-BE49-F238E27FC236}">
              <a16:creationId xmlns:a16="http://schemas.microsoft.com/office/drawing/2014/main" id="{EFF07A18-A67A-41C8-B79C-3E92135721BF}"/>
            </a:ext>
          </a:extLst>
        </xdr:cNvPr>
        <xdr:cNvSpPr/>
      </xdr:nvSpPr>
      <xdr:spPr>
        <a:xfrm>
          <a:off x="11231880" y="59664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151130</xdr:rowOff>
    </xdr:from>
    <xdr:to>
      <xdr:col>71</xdr:col>
      <xdr:colOff>167640</xdr:colOff>
      <xdr:row>36</xdr:row>
      <xdr:rowOff>31115</xdr:rowOff>
    </xdr:to>
    <xdr:cxnSp macro="">
      <xdr:nvCxnSpPr>
        <xdr:cNvPr id="544" name="直線コネクタ 543">
          <a:extLst>
            <a:ext uri="{FF2B5EF4-FFF2-40B4-BE49-F238E27FC236}">
              <a16:creationId xmlns:a16="http://schemas.microsoft.com/office/drawing/2014/main" id="{2E869A8B-D876-4EE2-ACB8-08CC83E865B9}"/>
            </a:ext>
          </a:extLst>
        </xdr:cNvPr>
        <xdr:cNvCxnSpPr/>
      </xdr:nvCxnSpPr>
      <xdr:spPr>
        <a:xfrm>
          <a:off x="11282680" y="6018530"/>
          <a:ext cx="7874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160655</xdr:rowOff>
    </xdr:from>
    <xdr:ext cx="405130" cy="261620"/>
    <xdr:sp macro="" textlink="">
      <xdr:nvSpPr>
        <xdr:cNvPr id="545" name="n_1aveValue【認定こども園・幼稚園・保育所】&#10;有形固定資産減価償却率">
          <a:extLst>
            <a:ext uri="{FF2B5EF4-FFF2-40B4-BE49-F238E27FC236}">
              <a16:creationId xmlns:a16="http://schemas.microsoft.com/office/drawing/2014/main" id="{90885A6B-0BD7-4923-A2F6-4533220DE318}"/>
            </a:ext>
          </a:extLst>
        </xdr:cNvPr>
        <xdr:cNvSpPr txBox="1"/>
      </xdr:nvSpPr>
      <xdr:spPr>
        <a:xfrm>
          <a:off x="13437235" y="636333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133350</xdr:rowOff>
    </xdr:from>
    <xdr:ext cx="405130" cy="262255"/>
    <xdr:sp macro="" textlink="">
      <xdr:nvSpPr>
        <xdr:cNvPr id="546" name="n_2aveValue【認定こども園・幼稚園・保育所】&#10;有形固定資産減価償却率">
          <a:extLst>
            <a:ext uri="{FF2B5EF4-FFF2-40B4-BE49-F238E27FC236}">
              <a16:creationId xmlns:a16="http://schemas.microsoft.com/office/drawing/2014/main" id="{AAB1B1E3-4660-43D8-8ED1-2D0570DA2AC3}"/>
            </a:ext>
          </a:extLst>
        </xdr:cNvPr>
        <xdr:cNvSpPr txBox="1"/>
      </xdr:nvSpPr>
      <xdr:spPr>
        <a:xfrm>
          <a:off x="12675235" y="633603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117475</xdr:rowOff>
    </xdr:from>
    <xdr:ext cx="403860" cy="262890"/>
    <xdr:sp macro="" textlink="">
      <xdr:nvSpPr>
        <xdr:cNvPr id="547" name="n_3aveValue【認定こども園・幼稚園・保育所】&#10;有形固定資産減価償却率">
          <a:extLst>
            <a:ext uri="{FF2B5EF4-FFF2-40B4-BE49-F238E27FC236}">
              <a16:creationId xmlns:a16="http://schemas.microsoft.com/office/drawing/2014/main" id="{E92AE571-24F2-4C47-9BC5-0AE8D64C758B}"/>
            </a:ext>
          </a:extLst>
        </xdr:cNvPr>
        <xdr:cNvSpPr txBox="1"/>
      </xdr:nvSpPr>
      <xdr:spPr>
        <a:xfrm>
          <a:off x="11900535" y="632015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131445</xdr:rowOff>
    </xdr:from>
    <xdr:ext cx="403860" cy="262255"/>
    <xdr:sp macro="" textlink="">
      <xdr:nvSpPr>
        <xdr:cNvPr id="548" name="n_4aveValue【認定こども園・幼稚園・保育所】&#10;有形固定資産減価償却率">
          <a:extLst>
            <a:ext uri="{FF2B5EF4-FFF2-40B4-BE49-F238E27FC236}">
              <a16:creationId xmlns:a16="http://schemas.microsoft.com/office/drawing/2014/main" id="{007693E7-8654-49BB-9AE7-C04716AC2253}"/>
            </a:ext>
          </a:extLst>
        </xdr:cNvPr>
        <xdr:cNvSpPr txBox="1"/>
      </xdr:nvSpPr>
      <xdr:spPr>
        <a:xfrm>
          <a:off x="11102975" y="633412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167005</xdr:rowOff>
    </xdr:from>
    <xdr:ext cx="405130" cy="261620"/>
    <xdr:sp macro="" textlink="">
      <xdr:nvSpPr>
        <xdr:cNvPr id="549" name="n_1mainValue【認定こども園・幼稚園・保育所】&#10;有形固定資産減価償却率">
          <a:extLst>
            <a:ext uri="{FF2B5EF4-FFF2-40B4-BE49-F238E27FC236}">
              <a16:creationId xmlns:a16="http://schemas.microsoft.com/office/drawing/2014/main" id="{0BD9CD35-C210-4A6E-8AFF-470278D73444}"/>
            </a:ext>
          </a:extLst>
        </xdr:cNvPr>
        <xdr:cNvSpPr txBox="1"/>
      </xdr:nvSpPr>
      <xdr:spPr>
        <a:xfrm>
          <a:off x="13437235" y="586676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109220</xdr:rowOff>
    </xdr:from>
    <xdr:ext cx="405130" cy="262255"/>
    <xdr:sp macro="" textlink="">
      <xdr:nvSpPr>
        <xdr:cNvPr id="550" name="n_2mainValue【認定こども園・幼稚園・保育所】&#10;有形固定資産減価償却率">
          <a:extLst>
            <a:ext uri="{FF2B5EF4-FFF2-40B4-BE49-F238E27FC236}">
              <a16:creationId xmlns:a16="http://schemas.microsoft.com/office/drawing/2014/main" id="{0C18CCEE-E0C3-42E6-BC28-64451261AD5B}"/>
            </a:ext>
          </a:extLst>
        </xdr:cNvPr>
        <xdr:cNvSpPr txBox="1"/>
      </xdr:nvSpPr>
      <xdr:spPr>
        <a:xfrm>
          <a:off x="12675235" y="580898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99060</xdr:rowOff>
    </xdr:from>
    <xdr:ext cx="403860" cy="262255"/>
    <xdr:sp macro="" textlink="">
      <xdr:nvSpPr>
        <xdr:cNvPr id="551" name="n_3mainValue【認定こども園・幼稚園・保育所】&#10;有形固定資産減価償却率">
          <a:extLst>
            <a:ext uri="{FF2B5EF4-FFF2-40B4-BE49-F238E27FC236}">
              <a16:creationId xmlns:a16="http://schemas.microsoft.com/office/drawing/2014/main" id="{D76BE044-69A0-4800-8D50-8298CCC5C4BD}"/>
            </a:ext>
          </a:extLst>
        </xdr:cNvPr>
        <xdr:cNvSpPr txBox="1"/>
      </xdr:nvSpPr>
      <xdr:spPr>
        <a:xfrm>
          <a:off x="11900535" y="579882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45085</xdr:rowOff>
    </xdr:from>
    <xdr:ext cx="403860" cy="263525"/>
    <xdr:sp macro="" textlink="">
      <xdr:nvSpPr>
        <xdr:cNvPr id="552" name="n_4mainValue【認定こども園・幼稚園・保育所】&#10;有形固定資産減価償却率">
          <a:extLst>
            <a:ext uri="{FF2B5EF4-FFF2-40B4-BE49-F238E27FC236}">
              <a16:creationId xmlns:a16="http://schemas.microsoft.com/office/drawing/2014/main" id="{1B33BFF3-8FE0-440D-949F-139EB5DFEA25}"/>
            </a:ext>
          </a:extLst>
        </xdr:cNvPr>
        <xdr:cNvSpPr txBox="1"/>
      </xdr:nvSpPr>
      <xdr:spPr>
        <a:xfrm>
          <a:off x="11102975" y="5744845"/>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FD08B7A-1898-410A-92EA-B7D498EF1B1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51435</xdr:rowOff>
    </xdr:from>
    <xdr:to>
      <xdr:col>104</xdr:col>
      <xdr:colOff>127000</xdr:colOff>
      <xdr:row>29</xdr:row>
      <xdr:rowOff>135255</xdr:rowOff>
    </xdr:to>
    <xdr:sp macro="" textlink="">
      <xdr:nvSpPr>
        <xdr:cNvPr id="554" name="正方形/長方形 553">
          <a:extLst>
            <a:ext uri="{FF2B5EF4-FFF2-40B4-BE49-F238E27FC236}">
              <a16:creationId xmlns:a16="http://schemas.microsoft.com/office/drawing/2014/main" id="{48EF6BB0-F44B-4F34-9D01-ABE3762AB872}"/>
            </a:ext>
          </a:extLst>
        </xdr:cNvPr>
        <xdr:cNvSpPr/>
      </xdr:nvSpPr>
      <xdr:spPr>
        <a:xfrm>
          <a:off x="1622044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84455</xdr:rowOff>
    </xdr:from>
    <xdr:to>
      <xdr:col>104</xdr:col>
      <xdr:colOff>127000</xdr:colOff>
      <xdr:row>30</xdr:row>
      <xdr:rowOff>167640</xdr:rowOff>
    </xdr:to>
    <xdr:sp macro="" textlink="">
      <xdr:nvSpPr>
        <xdr:cNvPr id="555" name="正方形/長方形 554">
          <a:extLst>
            <a:ext uri="{FF2B5EF4-FFF2-40B4-BE49-F238E27FC236}">
              <a16:creationId xmlns:a16="http://schemas.microsoft.com/office/drawing/2014/main" id="{085D0B47-7C05-41F5-88C1-5DFDECC30A98}"/>
            </a:ext>
          </a:extLst>
        </xdr:cNvPr>
        <xdr:cNvSpPr/>
      </xdr:nvSpPr>
      <xdr:spPr>
        <a:xfrm>
          <a:off x="1622044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51435</xdr:rowOff>
    </xdr:from>
    <xdr:to>
      <xdr:col>110</xdr:col>
      <xdr:colOff>0</xdr:colOff>
      <xdr:row>29</xdr:row>
      <xdr:rowOff>135255</xdr:rowOff>
    </xdr:to>
    <xdr:sp macro="" textlink="">
      <xdr:nvSpPr>
        <xdr:cNvPr id="556" name="正方形/長方形 555">
          <a:extLst>
            <a:ext uri="{FF2B5EF4-FFF2-40B4-BE49-F238E27FC236}">
              <a16:creationId xmlns:a16="http://schemas.microsoft.com/office/drawing/2014/main" id="{5F637EC6-0197-48B9-BBB2-7AC25ACDCD80}"/>
            </a:ext>
          </a:extLst>
        </xdr:cNvPr>
        <xdr:cNvSpPr/>
      </xdr:nvSpPr>
      <xdr:spPr>
        <a:xfrm>
          <a:off x="1709928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84455</xdr:rowOff>
    </xdr:from>
    <xdr:to>
      <xdr:col>110</xdr:col>
      <xdr:colOff>0</xdr:colOff>
      <xdr:row>30</xdr:row>
      <xdr:rowOff>167640</xdr:rowOff>
    </xdr:to>
    <xdr:sp macro="" textlink="">
      <xdr:nvSpPr>
        <xdr:cNvPr id="557" name="正方形/長方形 556">
          <a:extLst>
            <a:ext uri="{FF2B5EF4-FFF2-40B4-BE49-F238E27FC236}">
              <a16:creationId xmlns:a16="http://schemas.microsoft.com/office/drawing/2014/main" id="{524A8AFB-839A-43FD-A302-6900CF1924B7}"/>
            </a:ext>
          </a:extLst>
        </xdr:cNvPr>
        <xdr:cNvSpPr/>
      </xdr:nvSpPr>
      <xdr:spPr>
        <a:xfrm>
          <a:off x="1709928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51435</xdr:rowOff>
    </xdr:from>
    <xdr:to>
      <xdr:col>116</xdr:col>
      <xdr:colOff>0</xdr:colOff>
      <xdr:row>29</xdr:row>
      <xdr:rowOff>135255</xdr:rowOff>
    </xdr:to>
    <xdr:sp macro="" textlink="">
      <xdr:nvSpPr>
        <xdr:cNvPr id="558" name="正方形/長方形 557">
          <a:extLst>
            <a:ext uri="{FF2B5EF4-FFF2-40B4-BE49-F238E27FC236}">
              <a16:creationId xmlns:a16="http://schemas.microsoft.com/office/drawing/2014/main" id="{9F35B513-1DEE-41C3-B274-E01534673F20}"/>
            </a:ext>
          </a:extLst>
        </xdr:cNvPr>
        <xdr:cNvSpPr/>
      </xdr:nvSpPr>
      <xdr:spPr>
        <a:xfrm>
          <a:off x="18105120" y="474535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84455</xdr:rowOff>
    </xdr:from>
    <xdr:to>
      <xdr:col>116</xdr:col>
      <xdr:colOff>0</xdr:colOff>
      <xdr:row>30</xdr:row>
      <xdr:rowOff>167640</xdr:rowOff>
    </xdr:to>
    <xdr:sp macro="" textlink="">
      <xdr:nvSpPr>
        <xdr:cNvPr id="559" name="正方形/長方形 558">
          <a:extLst>
            <a:ext uri="{FF2B5EF4-FFF2-40B4-BE49-F238E27FC236}">
              <a16:creationId xmlns:a16="http://schemas.microsoft.com/office/drawing/2014/main" id="{AD403C26-04A6-4AD5-A25D-D04638842E56}"/>
            </a:ext>
          </a:extLst>
        </xdr:cNvPr>
        <xdr:cNvSpPr/>
      </xdr:nvSpPr>
      <xdr:spPr>
        <a:xfrm>
          <a:off x="18105120" y="494601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77470</xdr:rowOff>
    </xdr:to>
    <xdr:sp macro="" textlink="">
      <xdr:nvSpPr>
        <xdr:cNvPr id="560" name="正方形/長方形 559">
          <a:extLst>
            <a:ext uri="{FF2B5EF4-FFF2-40B4-BE49-F238E27FC236}">
              <a16:creationId xmlns:a16="http://schemas.microsoft.com/office/drawing/2014/main" id="{B961FE05-5561-4374-9BF8-9D9F98C32911}"/>
            </a:ext>
          </a:extLst>
        </xdr:cNvPr>
        <xdr:cNvSpPr/>
      </xdr:nvSpPr>
      <xdr:spPr>
        <a:xfrm>
          <a:off x="16093440" y="521589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8600"/>
    <xdr:sp macro="" textlink="">
      <xdr:nvSpPr>
        <xdr:cNvPr id="561" name="テキスト ボックス 560">
          <a:extLst>
            <a:ext uri="{FF2B5EF4-FFF2-40B4-BE49-F238E27FC236}">
              <a16:creationId xmlns:a16="http://schemas.microsoft.com/office/drawing/2014/main" id="{ECD62E2E-940F-4E4A-AE0E-0C1D6E32EDDD}"/>
            </a:ext>
          </a:extLst>
        </xdr:cNvPr>
        <xdr:cNvSpPr txBox="1"/>
      </xdr:nvSpPr>
      <xdr:spPr>
        <a:xfrm>
          <a:off x="16078200" y="502920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77470</xdr:rowOff>
    </xdr:from>
    <xdr:to>
      <xdr:col>120</xdr:col>
      <xdr:colOff>114300</xdr:colOff>
      <xdr:row>44</xdr:row>
      <xdr:rowOff>77470</xdr:rowOff>
    </xdr:to>
    <xdr:cxnSp macro="">
      <xdr:nvCxnSpPr>
        <xdr:cNvPr id="562" name="直線コネクタ 561">
          <a:extLst>
            <a:ext uri="{FF2B5EF4-FFF2-40B4-BE49-F238E27FC236}">
              <a16:creationId xmlns:a16="http://schemas.microsoft.com/office/drawing/2014/main" id="{3280C4F3-8647-4614-A302-D9568E5C935C}"/>
            </a:ext>
          </a:extLst>
        </xdr:cNvPr>
        <xdr:cNvCxnSpPr/>
      </xdr:nvCxnSpPr>
      <xdr:spPr>
        <a:xfrm>
          <a:off x="16093440" y="7453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38735</xdr:rowOff>
    </xdr:from>
    <xdr:to>
      <xdr:col>120</xdr:col>
      <xdr:colOff>114300</xdr:colOff>
      <xdr:row>42</xdr:row>
      <xdr:rowOff>38735</xdr:rowOff>
    </xdr:to>
    <xdr:cxnSp macro="">
      <xdr:nvCxnSpPr>
        <xdr:cNvPr id="563" name="直線コネクタ 562">
          <a:extLst>
            <a:ext uri="{FF2B5EF4-FFF2-40B4-BE49-F238E27FC236}">
              <a16:creationId xmlns:a16="http://schemas.microsoft.com/office/drawing/2014/main" id="{60FAEA0B-57A0-4C3C-AA09-81E0F67FF10B}"/>
            </a:ext>
          </a:extLst>
        </xdr:cNvPr>
        <xdr:cNvCxnSpPr/>
      </xdr:nvCxnSpPr>
      <xdr:spPr>
        <a:xfrm>
          <a:off x="16093440" y="70796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68580</xdr:rowOff>
    </xdr:from>
    <xdr:ext cx="467360" cy="262255"/>
    <xdr:sp macro="" textlink="">
      <xdr:nvSpPr>
        <xdr:cNvPr id="564" name="テキスト ボックス 563">
          <a:extLst>
            <a:ext uri="{FF2B5EF4-FFF2-40B4-BE49-F238E27FC236}">
              <a16:creationId xmlns:a16="http://schemas.microsoft.com/office/drawing/2014/main" id="{40ACC70B-FE7B-4406-AB6F-E9E79775C172}"/>
            </a:ext>
          </a:extLst>
        </xdr:cNvPr>
        <xdr:cNvSpPr txBox="1"/>
      </xdr:nvSpPr>
      <xdr:spPr>
        <a:xfrm>
          <a:off x="15694660" y="694182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380F9DDD-954D-4F7C-A10C-5BFDC08F6D64}"/>
            </a:ext>
          </a:extLst>
        </xdr:cNvPr>
        <xdr:cNvCxnSpPr/>
      </xdr:nvCxnSpPr>
      <xdr:spPr>
        <a:xfrm>
          <a:off x="1609344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29845</xdr:rowOff>
    </xdr:from>
    <xdr:ext cx="467360" cy="261620"/>
    <xdr:sp macro="" textlink="">
      <xdr:nvSpPr>
        <xdr:cNvPr id="566" name="テキスト ボックス 565">
          <a:extLst>
            <a:ext uri="{FF2B5EF4-FFF2-40B4-BE49-F238E27FC236}">
              <a16:creationId xmlns:a16="http://schemas.microsoft.com/office/drawing/2014/main" id="{B3FB4214-0749-4C50-B632-20C2660AC3A5}"/>
            </a:ext>
          </a:extLst>
        </xdr:cNvPr>
        <xdr:cNvSpPr txBox="1"/>
      </xdr:nvSpPr>
      <xdr:spPr>
        <a:xfrm>
          <a:off x="15694660" y="656780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135255</xdr:rowOff>
    </xdr:from>
    <xdr:to>
      <xdr:col>120</xdr:col>
      <xdr:colOff>114300</xdr:colOff>
      <xdr:row>37</xdr:row>
      <xdr:rowOff>135255</xdr:rowOff>
    </xdr:to>
    <xdr:cxnSp macro="">
      <xdr:nvCxnSpPr>
        <xdr:cNvPr id="567" name="直線コネクタ 566">
          <a:extLst>
            <a:ext uri="{FF2B5EF4-FFF2-40B4-BE49-F238E27FC236}">
              <a16:creationId xmlns:a16="http://schemas.microsoft.com/office/drawing/2014/main" id="{4C4A6AE6-C7FF-415F-81C3-DFD64EF2CABB}"/>
            </a:ext>
          </a:extLst>
        </xdr:cNvPr>
        <xdr:cNvCxnSpPr/>
      </xdr:nvCxnSpPr>
      <xdr:spPr>
        <a:xfrm>
          <a:off x="16093440" y="63379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165100</xdr:rowOff>
    </xdr:from>
    <xdr:ext cx="467360" cy="261620"/>
    <xdr:sp macro="" textlink="">
      <xdr:nvSpPr>
        <xdr:cNvPr id="568" name="テキスト ボックス 567">
          <a:extLst>
            <a:ext uri="{FF2B5EF4-FFF2-40B4-BE49-F238E27FC236}">
              <a16:creationId xmlns:a16="http://schemas.microsoft.com/office/drawing/2014/main" id="{D37659E9-C955-4F00-90BD-E2D5BAF06C2B}"/>
            </a:ext>
          </a:extLst>
        </xdr:cNvPr>
        <xdr:cNvSpPr txBox="1"/>
      </xdr:nvSpPr>
      <xdr:spPr>
        <a:xfrm>
          <a:off x="15694660" y="620014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96520</xdr:rowOff>
    </xdr:from>
    <xdr:to>
      <xdr:col>120</xdr:col>
      <xdr:colOff>114300</xdr:colOff>
      <xdr:row>35</xdr:row>
      <xdr:rowOff>96520</xdr:rowOff>
    </xdr:to>
    <xdr:cxnSp macro="">
      <xdr:nvCxnSpPr>
        <xdr:cNvPr id="569" name="直線コネクタ 568">
          <a:extLst>
            <a:ext uri="{FF2B5EF4-FFF2-40B4-BE49-F238E27FC236}">
              <a16:creationId xmlns:a16="http://schemas.microsoft.com/office/drawing/2014/main" id="{6D8EC64E-F992-4D12-A6F2-F1F578E87FD1}"/>
            </a:ext>
          </a:extLst>
        </xdr:cNvPr>
        <xdr:cNvCxnSpPr/>
      </xdr:nvCxnSpPr>
      <xdr:spPr>
        <a:xfrm>
          <a:off x="16093440" y="59639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126365</xdr:rowOff>
    </xdr:from>
    <xdr:ext cx="467360" cy="261620"/>
    <xdr:sp macro="" textlink="">
      <xdr:nvSpPr>
        <xdr:cNvPr id="570" name="テキスト ボックス 569">
          <a:extLst>
            <a:ext uri="{FF2B5EF4-FFF2-40B4-BE49-F238E27FC236}">
              <a16:creationId xmlns:a16="http://schemas.microsoft.com/office/drawing/2014/main" id="{EBC8476C-F9CC-4A41-B33A-580377024F2C}"/>
            </a:ext>
          </a:extLst>
        </xdr:cNvPr>
        <xdr:cNvSpPr txBox="1"/>
      </xdr:nvSpPr>
      <xdr:spPr>
        <a:xfrm>
          <a:off x="15694660" y="582612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57785</xdr:rowOff>
    </xdr:from>
    <xdr:to>
      <xdr:col>120</xdr:col>
      <xdr:colOff>114300</xdr:colOff>
      <xdr:row>33</xdr:row>
      <xdr:rowOff>57785</xdr:rowOff>
    </xdr:to>
    <xdr:cxnSp macro="">
      <xdr:nvCxnSpPr>
        <xdr:cNvPr id="571" name="直線コネクタ 570">
          <a:extLst>
            <a:ext uri="{FF2B5EF4-FFF2-40B4-BE49-F238E27FC236}">
              <a16:creationId xmlns:a16="http://schemas.microsoft.com/office/drawing/2014/main" id="{E5A8FB33-451B-4DDF-9C0A-D307C4A891C4}"/>
            </a:ext>
          </a:extLst>
        </xdr:cNvPr>
        <xdr:cNvCxnSpPr/>
      </xdr:nvCxnSpPr>
      <xdr:spPr>
        <a:xfrm>
          <a:off x="16093440" y="5589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87630</xdr:rowOff>
    </xdr:from>
    <xdr:ext cx="467360" cy="262255"/>
    <xdr:sp macro="" textlink="">
      <xdr:nvSpPr>
        <xdr:cNvPr id="572" name="テキスト ボックス 571">
          <a:extLst>
            <a:ext uri="{FF2B5EF4-FFF2-40B4-BE49-F238E27FC236}">
              <a16:creationId xmlns:a16="http://schemas.microsoft.com/office/drawing/2014/main" id="{D547D3D9-C3E9-4910-9380-11DCE9E13324}"/>
            </a:ext>
          </a:extLst>
        </xdr:cNvPr>
        <xdr:cNvSpPr txBox="1"/>
      </xdr:nvSpPr>
      <xdr:spPr>
        <a:xfrm>
          <a:off x="15694660" y="545211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1F44A20E-FE9B-431E-B4D7-AA7C1A86E861}"/>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49530</xdr:rowOff>
    </xdr:from>
    <xdr:ext cx="467360" cy="262255"/>
    <xdr:sp macro="" textlink="">
      <xdr:nvSpPr>
        <xdr:cNvPr id="574" name="テキスト ボックス 573">
          <a:extLst>
            <a:ext uri="{FF2B5EF4-FFF2-40B4-BE49-F238E27FC236}">
              <a16:creationId xmlns:a16="http://schemas.microsoft.com/office/drawing/2014/main" id="{62CAA58E-6630-417D-AD69-A78D1EDD0BC3}"/>
            </a:ext>
          </a:extLst>
        </xdr:cNvPr>
        <xdr:cNvSpPr txBox="1"/>
      </xdr:nvSpPr>
      <xdr:spPr>
        <a:xfrm>
          <a:off x="15694660" y="50787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77470</xdr:rowOff>
    </xdr:to>
    <xdr:sp macro="" textlink="">
      <xdr:nvSpPr>
        <xdr:cNvPr id="575" name="【認定こども園・幼稚園・保育所】&#10;一人当たり面積グラフ枠">
          <a:extLst>
            <a:ext uri="{FF2B5EF4-FFF2-40B4-BE49-F238E27FC236}">
              <a16:creationId xmlns:a16="http://schemas.microsoft.com/office/drawing/2014/main" id="{514DD573-2060-4025-9554-1CDD1DB90247}"/>
            </a:ext>
          </a:extLst>
        </xdr:cNvPr>
        <xdr:cNvSpPr/>
      </xdr:nvSpPr>
      <xdr:spPr>
        <a:xfrm>
          <a:off x="16093440" y="521589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96520</xdr:rowOff>
    </xdr:from>
    <xdr:to>
      <xdr:col>116</xdr:col>
      <xdr:colOff>62865</xdr:colOff>
      <xdr:row>42</xdr:row>
      <xdr:rowOff>0</xdr:rowOff>
    </xdr:to>
    <xdr:cxnSp macro="">
      <xdr:nvCxnSpPr>
        <xdr:cNvPr id="576" name="直線コネクタ 575">
          <a:extLst>
            <a:ext uri="{FF2B5EF4-FFF2-40B4-BE49-F238E27FC236}">
              <a16:creationId xmlns:a16="http://schemas.microsoft.com/office/drawing/2014/main" id="{CEC82D93-7F80-4C23-B0CD-0E7594FB7A0F}"/>
            </a:ext>
          </a:extLst>
        </xdr:cNvPr>
        <xdr:cNvCxnSpPr/>
      </xdr:nvCxnSpPr>
      <xdr:spPr>
        <a:xfrm flipV="1">
          <a:off x="19509105" y="562864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62890"/>
    <xdr:sp macro="" textlink="">
      <xdr:nvSpPr>
        <xdr:cNvPr id="577" name="【認定こども園・幼稚園・保育所】&#10;一人当たり面積最小値テキスト">
          <a:extLst>
            <a:ext uri="{FF2B5EF4-FFF2-40B4-BE49-F238E27FC236}">
              <a16:creationId xmlns:a16="http://schemas.microsoft.com/office/drawing/2014/main" id="{BA748CDA-C4D9-41A6-A7EB-D9E609CB17E2}"/>
            </a:ext>
          </a:extLst>
        </xdr:cNvPr>
        <xdr:cNvSpPr txBox="1"/>
      </xdr:nvSpPr>
      <xdr:spPr>
        <a:xfrm>
          <a:off x="19547840" y="70446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B248CB2A-7666-4D18-BF5B-41B00A4FD2DA}"/>
            </a:ext>
          </a:extLst>
        </xdr:cNvPr>
        <xdr:cNvCxnSpPr/>
      </xdr:nvCxnSpPr>
      <xdr:spPr>
        <a:xfrm>
          <a:off x="19443700" y="70408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42545</xdr:rowOff>
    </xdr:from>
    <xdr:ext cx="469900" cy="262890"/>
    <xdr:sp macro="" textlink="">
      <xdr:nvSpPr>
        <xdr:cNvPr id="579" name="【認定こども園・幼稚園・保育所】&#10;一人当たり面積最大値テキスト">
          <a:extLst>
            <a:ext uri="{FF2B5EF4-FFF2-40B4-BE49-F238E27FC236}">
              <a16:creationId xmlns:a16="http://schemas.microsoft.com/office/drawing/2014/main" id="{11AD415B-B87A-43FA-91F1-79B9AF078C11}"/>
            </a:ext>
          </a:extLst>
        </xdr:cNvPr>
        <xdr:cNvSpPr txBox="1"/>
      </xdr:nvSpPr>
      <xdr:spPr>
        <a:xfrm>
          <a:off x="19547840" y="540702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96520</xdr:rowOff>
    </xdr:from>
    <xdr:to>
      <xdr:col>116</xdr:col>
      <xdr:colOff>152400</xdr:colOff>
      <xdr:row>33</xdr:row>
      <xdr:rowOff>96520</xdr:rowOff>
    </xdr:to>
    <xdr:cxnSp macro="">
      <xdr:nvCxnSpPr>
        <xdr:cNvPr id="580" name="直線コネクタ 579">
          <a:extLst>
            <a:ext uri="{FF2B5EF4-FFF2-40B4-BE49-F238E27FC236}">
              <a16:creationId xmlns:a16="http://schemas.microsoft.com/office/drawing/2014/main" id="{D3E97897-95BF-490C-B854-7A319EA01082}"/>
            </a:ext>
          </a:extLst>
        </xdr:cNvPr>
        <xdr:cNvCxnSpPr/>
      </xdr:nvCxnSpPr>
      <xdr:spPr>
        <a:xfrm>
          <a:off x="19443700" y="5628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14605</xdr:rowOff>
    </xdr:from>
    <xdr:ext cx="469900" cy="262255"/>
    <xdr:sp macro="" textlink="">
      <xdr:nvSpPr>
        <xdr:cNvPr id="581" name="【認定こども園・幼稚園・保育所】&#10;一人当たり面積平均値テキスト">
          <a:extLst>
            <a:ext uri="{FF2B5EF4-FFF2-40B4-BE49-F238E27FC236}">
              <a16:creationId xmlns:a16="http://schemas.microsoft.com/office/drawing/2014/main" id="{300BAC0C-0EF5-48C3-BC22-5F8D314047EC}"/>
            </a:ext>
          </a:extLst>
        </xdr:cNvPr>
        <xdr:cNvSpPr txBox="1"/>
      </xdr:nvSpPr>
      <xdr:spPr>
        <a:xfrm>
          <a:off x="19547840" y="6384925"/>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93980</xdr:rowOff>
    </xdr:to>
    <xdr:sp macro="" textlink="">
      <xdr:nvSpPr>
        <xdr:cNvPr id="582" name="フローチャート: 判断 581">
          <a:extLst>
            <a:ext uri="{FF2B5EF4-FFF2-40B4-BE49-F238E27FC236}">
              <a16:creationId xmlns:a16="http://schemas.microsoft.com/office/drawing/2014/main" id="{A5956A1F-8A9B-45A8-B727-845C5AE46753}"/>
            </a:ext>
          </a:extLst>
        </xdr:cNvPr>
        <xdr:cNvSpPr/>
      </xdr:nvSpPr>
      <xdr:spPr>
        <a:xfrm>
          <a:off x="19458940" y="65354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149860</xdr:rowOff>
    </xdr:from>
    <xdr:to>
      <xdr:col>112</xdr:col>
      <xdr:colOff>38100</xdr:colOff>
      <xdr:row>39</xdr:row>
      <xdr:rowOff>78740</xdr:rowOff>
    </xdr:to>
    <xdr:sp macro="" textlink="">
      <xdr:nvSpPr>
        <xdr:cNvPr id="583" name="フローチャート: 判断 582">
          <a:extLst>
            <a:ext uri="{FF2B5EF4-FFF2-40B4-BE49-F238E27FC236}">
              <a16:creationId xmlns:a16="http://schemas.microsoft.com/office/drawing/2014/main" id="{BA909E0A-C194-491F-957D-3E00B8D4B91E}"/>
            </a:ext>
          </a:extLst>
        </xdr:cNvPr>
        <xdr:cNvSpPr/>
      </xdr:nvSpPr>
      <xdr:spPr>
        <a:xfrm>
          <a:off x="18735040" y="652018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93980</xdr:rowOff>
    </xdr:to>
    <xdr:sp macro="" textlink="">
      <xdr:nvSpPr>
        <xdr:cNvPr id="584" name="フローチャート: 判断 583">
          <a:extLst>
            <a:ext uri="{FF2B5EF4-FFF2-40B4-BE49-F238E27FC236}">
              <a16:creationId xmlns:a16="http://schemas.microsoft.com/office/drawing/2014/main" id="{121CD950-5CD9-4F5B-982D-DB8D245265E0}"/>
            </a:ext>
          </a:extLst>
        </xdr:cNvPr>
        <xdr:cNvSpPr/>
      </xdr:nvSpPr>
      <xdr:spPr>
        <a:xfrm>
          <a:off x="17937480" y="65354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156845</xdr:rowOff>
    </xdr:from>
    <xdr:to>
      <xdr:col>102</xdr:col>
      <xdr:colOff>165100</xdr:colOff>
      <xdr:row>39</xdr:row>
      <xdr:rowOff>86360</xdr:rowOff>
    </xdr:to>
    <xdr:sp macro="" textlink="">
      <xdr:nvSpPr>
        <xdr:cNvPr id="585" name="フローチャート: 判断 584">
          <a:extLst>
            <a:ext uri="{FF2B5EF4-FFF2-40B4-BE49-F238E27FC236}">
              <a16:creationId xmlns:a16="http://schemas.microsoft.com/office/drawing/2014/main" id="{1019B63C-484F-4D22-9B9A-D9C13EEA44C9}"/>
            </a:ext>
          </a:extLst>
        </xdr:cNvPr>
        <xdr:cNvSpPr/>
      </xdr:nvSpPr>
      <xdr:spPr>
        <a:xfrm>
          <a:off x="17162780" y="65271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156845</xdr:rowOff>
    </xdr:from>
    <xdr:to>
      <xdr:col>98</xdr:col>
      <xdr:colOff>38100</xdr:colOff>
      <xdr:row>39</xdr:row>
      <xdr:rowOff>86360</xdr:rowOff>
    </xdr:to>
    <xdr:sp macro="" textlink="">
      <xdr:nvSpPr>
        <xdr:cNvPr id="586" name="フローチャート: 判断 585">
          <a:extLst>
            <a:ext uri="{FF2B5EF4-FFF2-40B4-BE49-F238E27FC236}">
              <a16:creationId xmlns:a16="http://schemas.microsoft.com/office/drawing/2014/main" id="{E7495E33-1340-48EE-A2B7-CEA551017A57}"/>
            </a:ext>
          </a:extLst>
        </xdr:cNvPr>
        <xdr:cNvSpPr/>
      </xdr:nvSpPr>
      <xdr:spPr>
        <a:xfrm>
          <a:off x="16388080" y="652716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74930</xdr:rowOff>
    </xdr:from>
    <xdr:ext cx="762000" cy="262890"/>
    <xdr:sp macro="" textlink="">
      <xdr:nvSpPr>
        <xdr:cNvPr id="587" name="テキスト ボックス 586">
          <a:extLst>
            <a:ext uri="{FF2B5EF4-FFF2-40B4-BE49-F238E27FC236}">
              <a16:creationId xmlns:a16="http://schemas.microsoft.com/office/drawing/2014/main" id="{3D655FF3-B615-4F98-ABA1-10D3FC12FED5}"/>
            </a:ext>
          </a:extLst>
        </xdr:cNvPr>
        <xdr:cNvSpPr txBox="1"/>
      </xdr:nvSpPr>
      <xdr:spPr>
        <a:xfrm>
          <a:off x="193421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44</xdr:row>
      <xdr:rowOff>74930</xdr:rowOff>
    </xdr:from>
    <xdr:ext cx="762000" cy="262890"/>
    <xdr:sp macro="" textlink="">
      <xdr:nvSpPr>
        <xdr:cNvPr id="588" name="テキスト ボックス 587">
          <a:extLst>
            <a:ext uri="{FF2B5EF4-FFF2-40B4-BE49-F238E27FC236}">
              <a16:creationId xmlns:a16="http://schemas.microsoft.com/office/drawing/2014/main" id="{754B3762-ABCA-40C0-8FF6-3AAFD451E6BC}"/>
            </a:ext>
          </a:extLst>
        </xdr:cNvPr>
        <xdr:cNvSpPr txBox="1"/>
      </xdr:nvSpPr>
      <xdr:spPr>
        <a:xfrm>
          <a:off x="1860804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74930</xdr:rowOff>
    </xdr:from>
    <xdr:ext cx="762000" cy="262890"/>
    <xdr:sp macro="" textlink="">
      <xdr:nvSpPr>
        <xdr:cNvPr id="589" name="テキスト ボックス 588">
          <a:extLst>
            <a:ext uri="{FF2B5EF4-FFF2-40B4-BE49-F238E27FC236}">
              <a16:creationId xmlns:a16="http://schemas.microsoft.com/office/drawing/2014/main" id="{3C9B02AC-0325-4624-85C9-EBD23F9A0C03}"/>
            </a:ext>
          </a:extLst>
        </xdr:cNvPr>
        <xdr:cNvSpPr txBox="1"/>
      </xdr:nvSpPr>
      <xdr:spPr>
        <a:xfrm>
          <a:off x="1782064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74930</xdr:rowOff>
    </xdr:from>
    <xdr:ext cx="762000" cy="262890"/>
    <xdr:sp macro="" textlink="">
      <xdr:nvSpPr>
        <xdr:cNvPr id="590" name="テキスト ボックス 589">
          <a:extLst>
            <a:ext uri="{FF2B5EF4-FFF2-40B4-BE49-F238E27FC236}">
              <a16:creationId xmlns:a16="http://schemas.microsoft.com/office/drawing/2014/main" id="{07302F1B-930D-4B16-8349-01E07E5EA431}"/>
            </a:ext>
          </a:extLst>
        </xdr:cNvPr>
        <xdr:cNvSpPr txBox="1"/>
      </xdr:nvSpPr>
      <xdr:spPr>
        <a:xfrm>
          <a:off x="1704594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44</xdr:row>
      <xdr:rowOff>74930</xdr:rowOff>
    </xdr:from>
    <xdr:ext cx="762000" cy="262890"/>
    <xdr:sp macro="" textlink="">
      <xdr:nvSpPr>
        <xdr:cNvPr id="591" name="テキスト ボックス 590">
          <a:extLst>
            <a:ext uri="{FF2B5EF4-FFF2-40B4-BE49-F238E27FC236}">
              <a16:creationId xmlns:a16="http://schemas.microsoft.com/office/drawing/2014/main" id="{5C2D7657-07D3-4194-9D5C-8FDCA89DC33C}"/>
            </a:ext>
          </a:extLst>
        </xdr:cNvPr>
        <xdr:cNvSpPr txBox="1"/>
      </xdr:nvSpPr>
      <xdr:spPr>
        <a:xfrm>
          <a:off x="1626108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76200</xdr:rowOff>
    </xdr:from>
    <xdr:to>
      <xdr:col>116</xdr:col>
      <xdr:colOff>114300</xdr:colOff>
      <xdr:row>42</xdr:row>
      <xdr:rowOff>5080</xdr:rowOff>
    </xdr:to>
    <xdr:sp macro="" textlink="">
      <xdr:nvSpPr>
        <xdr:cNvPr id="592" name="楕円 591">
          <a:extLst>
            <a:ext uri="{FF2B5EF4-FFF2-40B4-BE49-F238E27FC236}">
              <a16:creationId xmlns:a16="http://schemas.microsoft.com/office/drawing/2014/main" id="{BCEADFE9-6DBF-40E3-9C3D-91DE1A777913}"/>
            </a:ext>
          </a:extLst>
        </xdr:cNvPr>
        <xdr:cNvSpPr/>
      </xdr:nvSpPr>
      <xdr:spPr>
        <a:xfrm>
          <a:off x="19458940" y="69494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163830</xdr:rowOff>
    </xdr:from>
    <xdr:ext cx="469900" cy="261620"/>
    <xdr:sp macro="" textlink="">
      <xdr:nvSpPr>
        <xdr:cNvPr id="593" name="【認定こども園・幼稚園・保育所】&#10;一人当たり面積該当値テキスト">
          <a:extLst>
            <a:ext uri="{FF2B5EF4-FFF2-40B4-BE49-F238E27FC236}">
              <a16:creationId xmlns:a16="http://schemas.microsoft.com/office/drawing/2014/main" id="{ADDE3F3E-7754-4D61-BCC4-F6C8DD585319}"/>
            </a:ext>
          </a:extLst>
        </xdr:cNvPr>
        <xdr:cNvSpPr txBox="1"/>
      </xdr:nvSpPr>
      <xdr:spPr>
        <a:xfrm>
          <a:off x="19547840" y="686943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84455</xdr:rowOff>
    </xdr:from>
    <xdr:to>
      <xdr:col>112</xdr:col>
      <xdr:colOff>38100</xdr:colOff>
      <xdr:row>42</xdr:row>
      <xdr:rowOff>13335</xdr:rowOff>
    </xdr:to>
    <xdr:sp macro="" textlink="">
      <xdr:nvSpPr>
        <xdr:cNvPr id="594" name="楕円 593">
          <a:extLst>
            <a:ext uri="{FF2B5EF4-FFF2-40B4-BE49-F238E27FC236}">
              <a16:creationId xmlns:a16="http://schemas.microsoft.com/office/drawing/2014/main" id="{CDE14217-AE51-4B72-92B7-889D86B5E33F}"/>
            </a:ext>
          </a:extLst>
        </xdr:cNvPr>
        <xdr:cNvSpPr/>
      </xdr:nvSpPr>
      <xdr:spPr>
        <a:xfrm>
          <a:off x="18735040" y="695769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41</xdr:row>
      <xdr:rowOff>127635</xdr:rowOff>
    </xdr:from>
    <xdr:to>
      <xdr:col>116</xdr:col>
      <xdr:colOff>63500</xdr:colOff>
      <xdr:row>41</xdr:row>
      <xdr:rowOff>135255</xdr:rowOff>
    </xdr:to>
    <xdr:cxnSp macro="">
      <xdr:nvCxnSpPr>
        <xdr:cNvPr id="595" name="直線コネクタ 594">
          <a:extLst>
            <a:ext uri="{FF2B5EF4-FFF2-40B4-BE49-F238E27FC236}">
              <a16:creationId xmlns:a16="http://schemas.microsoft.com/office/drawing/2014/main" id="{023E39F1-DA1E-443A-ADDF-73869A6CE7F7}"/>
            </a:ext>
          </a:extLst>
        </xdr:cNvPr>
        <xdr:cNvCxnSpPr/>
      </xdr:nvCxnSpPr>
      <xdr:spPr>
        <a:xfrm flipV="1">
          <a:off x="18775680" y="7000875"/>
          <a:ext cx="7340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91440</xdr:rowOff>
    </xdr:from>
    <xdr:to>
      <xdr:col>107</xdr:col>
      <xdr:colOff>101600</xdr:colOff>
      <xdr:row>42</xdr:row>
      <xdr:rowOff>20320</xdr:rowOff>
    </xdr:to>
    <xdr:sp macro="" textlink="">
      <xdr:nvSpPr>
        <xdr:cNvPr id="596" name="楕円 595">
          <a:extLst>
            <a:ext uri="{FF2B5EF4-FFF2-40B4-BE49-F238E27FC236}">
              <a16:creationId xmlns:a16="http://schemas.microsoft.com/office/drawing/2014/main" id="{61FF45D8-F2EE-40BD-B4B4-A5B9061BB1A1}"/>
            </a:ext>
          </a:extLst>
        </xdr:cNvPr>
        <xdr:cNvSpPr/>
      </xdr:nvSpPr>
      <xdr:spPr>
        <a:xfrm>
          <a:off x="17937480" y="69646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135255</xdr:rowOff>
    </xdr:from>
    <xdr:to>
      <xdr:col>111</xdr:col>
      <xdr:colOff>167640</xdr:colOff>
      <xdr:row>41</xdr:row>
      <xdr:rowOff>143510</xdr:rowOff>
    </xdr:to>
    <xdr:cxnSp macro="">
      <xdr:nvCxnSpPr>
        <xdr:cNvPr id="597" name="直線コネクタ 596">
          <a:extLst>
            <a:ext uri="{FF2B5EF4-FFF2-40B4-BE49-F238E27FC236}">
              <a16:creationId xmlns:a16="http://schemas.microsoft.com/office/drawing/2014/main" id="{CCA0F22B-961B-414C-86FA-84BDB363E7B3}"/>
            </a:ext>
          </a:extLst>
        </xdr:cNvPr>
        <xdr:cNvCxnSpPr/>
      </xdr:nvCxnSpPr>
      <xdr:spPr>
        <a:xfrm flipV="1">
          <a:off x="17988280" y="7008495"/>
          <a:ext cx="7874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76200</xdr:rowOff>
    </xdr:from>
    <xdr:to>
      <xdr:col>102</xdr:col>
      <xdr:colOff>165100</xdr:colOff>
      <xdr:row>42</xdr:row>
      <xdr:rowOff>5080</xdr:rowOff>
    </xdr:to>
    <xdr:sp macro="" textlink="">
      <xdr:nvSpPr>
        <xdr:cNvPr id="598" name="楕円 597">
          <a:extLst>
            <a:ext uri="{FF2B5EF4-FFF2-40B4-BE49-F238E27FC236}">
              <a16:creationId xmlns:a16="http://schemas.microsoft.com/office/drawing/2014/main" id="{86949974-47FC-4A1D-BEEE-E503DA6B8D1D}"/>
            </a:ext>
          </a:extLst>
        </xdr:cNvPr>
        <xdr:cNvSpPr/>
      </xdr:nvSpPr>
      <xdr:spPr>
        <a:xfrm>
          <a:off x="17162780" y="69494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127635</xdr:rowOff>
    </xdr:from>
    <xdr:to>
      <xdr:col>107</xdr:col>
      <xdr:colOff>50800</xdr:colOff>
      <xdr:row>41</xdr:row>
      <xdr:rowOff>143510</xdr:rowOff>
    </xdr:to>
    <xdr:cxnSp macro="">
      <xdr:nvCxnSpPr>
        <xdr:cNvPr id="599" name="直線コネクタ 598">
          <a:extLst>
            <a:ext uri="{FF2B5EF4-FFF2-40B4-BE49-F238E27FC236}">
              <a16:creationId xmlns:a16="http://schemas.microsoft.com/office/drawing/2014/main" id="{8C4974DF-F3A1-4C95-BCC4-BC5DBF110C12}"/>
            </a:ext>
          </a:extLst>
        </xdr:cNvPr>
        <xdr:cNvCxnSpPr/>
      </xdr:nvCxnSpPr>
      <xdr:spPr>
        <a:xfrm>
          <a:off x="17213580" y="7000875"/>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84455</xdr:rowOff>
    </xdr:from>
    <xdr:to>
      <xdr:col>98</xdr:col>
      <xdr:colOff>38100</xdr:colOff>
      <xdr:row>42</xdr:row>
      <xdr:rowOff>13335</xdr:rowOff>
    </xdr:to>
    <xdr:sp macro="" textlink="">
      <xdr:nvSpPr>
        <xdr:cNvPr id="600" name="楕円 599">
          <a:extLst>
            <a:ext uri="{FF2B5EF4-FFF2-40B4-BE49-F238E27FC236}">
              <a16:creationId xmlns:a16="http://schemas.microsoft.com/office/drawing/2014/main" id="{737D80CB-ECAE-40B9-B021-64A71C8F4E35}"/>
            </a:ext>
          </a:extLst>
        </xdr:cNvPr>
        <xdr:cNvSpPr/>
      </xdr:nvSpPr>
      <xdr:spPr>
        <a:xfrm>
          <a:off x="16388080" y="695769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41</xdr:row>
      <xdr:rowOff>127635</xdr:rowOff>
    </xdr:from>
    <xdr:to>
      <xdr:col>102</xdr:col>
      <xdr:colOff>114300</xdr:colOff>
      <xdr:row>41</xdr:row>
      <xdr:rowOff>135255</xdr:rowOff>
    </xdr:to>
    <xdr:cxnSp macro="">
      <xdr:nvCxnSpPr>
        <xdr:cNvPr id="601" name="直線コネクタ 600">
          <a:extLst>
            <a:ext uri="{FF2B5EF4-FFF2-40B4-BE49-F238E27FC236}">
              <a16:creationId xmlns:a16="http://schemas.microsoft.com/office/drawing/2014/main" id="{E9D5F99A-3FF0-4EB5-9A50-DD1D3D98169A}"/>
            </a:ext>
          </a:extLst>
        </xdr:cNvPr>
        <xdr:cNvCxnSpPr/>
      </xdr:nvCxnSpPr>
      <xdr:spPr>
        <a:xfrm flipV="1">
          <a:off x="16428720" y="7000875"/>
          <a:ext cx="7848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95250</xdr:rowOff>
    </xdr:from>
    <xdr:ext cx="468630" cy="262255"/>
    <xdr:sp macro="" textlink="">
      <xdr:nvSpPr>
        <xdr:cNvPr id="602" name="n_1aveValue【認定こども園・幼稚園・保育所】&#10;一人当たり面積">
          <a:extLst>
            <a:ext uri="{FF2B5EF4-FFF2-40B4-BE49-F238E27FC236}">
              <a16:creationId xmlns:a16="http://schemas.microsoft.com/office/drawing/2014/main" id="{217BA777-99C8-4555-ABAF-60CF8C55DC08}"/>
            </a:ext>
          </a:extLst>
        </xdr:cNvPr>
        <xdr:cNvSpPr txBox="1"/>
      </xdr:nvSpPr>
      <xdr:spPr>
        <a:xfrm>
          <a:off x="18561050" y="629793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111125</xdr:rowOff>
    </xdr:from>
    <xdr:ext cx="469900" cy="262255"/>
    <xdr:sp macro="" textlink="">
      <xdr:nvSpPr>
        <xdr:cNvPr id="603" name="n_2aveValue【認定こども園・幼稚園・保育所】&#10;一人当たり面積">
          <a:extLst>
            <a:ext uri="{FF2B5EF4-FFF2-40B4-BE49-F238E27FC236}">
              <a16:creationId xmlns:a16="http://schemas.microsoft.com/office/drawing/2014/main" id="{A0001E60-04DE-485F-8DB7-FF6C16C9E52C}"/>
            </a:ext>
          </a:extLst>
        </xdr:cNvPr>
        <xdr:cNvSpPr txBox="1"/>
      </xdr:nvSpPr>
      <xdr:spPr>
        <a:xfrm>
          <a:off x="17776190" y="631380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103505</xdr:rowOff>
    </xdr:from>
    <xdr:ext cx="468630" cy="262255"/>
    <xdr:sp macro="" textlink="">
      <xdr:nvSpPr>
        <xdr:cNvPr id="604" name="n_3aveValue【認定こども園・幼稚園・保育所】&#10;一人当たり面積">
          <a:extLst>
            <a:ext uri="{FF2B5EF4-FFF2-40B4-BE49-F238E27FC236}">
              <a16:creationId xmlns:a16="http://schemas.microsoft.com/office/drawing/2014/main" id="{5EA27BD0-2455-4CB9-9E09-3EEDC514AEC3}"/>
            </a:ext>
          </a:extLst>
        </xdr:cNvPr>
        <xdr:cNvSpPr txBox="1"/>
      </xdr:nvSpPr>
      <xdr:spPr>
        <a:xfrm>
          <a:off x="17001490" y="630618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103505</xdr:rowOff>
    </xdr:from>
    <xdr:ext cx="469900" cy="262255"/>
    <xdr:sp macro="" textlink="">
      <xdr:nvSpPr>
        <xdr:cNvPr id="605" name="n_4aveValue【認定こども園・幼稚園・保育所】&#10;一人当たり面積">
          <a:extLst>
            <a:ext uri="{FF2B5EF4-FFF2-40B4-BE49-F238E27FC236}">
              <a16:creationId xmlns:a16="http://schemas.microsoft.com/office/drawing/2014/main" id="{6C3DD0E4-B3C7-471C-AAE6-E4F759CD7B5B}"/>
            </a:ext>
          </a:extLst>
        </xdr:cNvPr>
        <xdr:cNvSpPr txBox="1"/>
      </xdr:nvSpPr>
      <xdr:spPr>
        <a:xfrm>
          <a:off x="16226790" y="630618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3810</xdr:rowOff>
    </xdr:from>
    <xdr:ext cx="468630" cy="262890"/>
    <xdr:sp macro="" textlink="">
      <xdr:nvSpPr>
        <xdr:cNvPr id="606" name="n_1mainValue【認定こども園・幼稚園・保育所】&#10;一人当たり面積">
          <a:extLst>
            <a:ext uri="{FF2B5EF4-FFF2-40B4-BE49-F238E27FC236}">
              <a16:creationId xmlns:a16="http://schemas.microsoft.com/office/drawing/2014/main" id="{C6D4D1A2-6CF5-4601-8918-14FADBF63E15}"/>
            </a:ext>
          </a:extLst>
        </xdr:cNvPr>
        <xdr:cNvSpPr txBox="1"/>
      </xdr:nvSpPr>
      <xdr:spPr>
        <a:xfrm>
          <a:off x="18561050" y="704469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12065</xdr:rowOff>
    </xdr:from>
    <xdr:ext cx="469900" cy="262255"/>
    <xdr:sp macro="" textlink="">
      <xdr:nvSpPr>
        <xdr:cNvPr id="607" name="n_2mainValue【認定こども園・幼稚園・保育所】&#10;一人当たり面積">
          <a:extLst>
            <a:ext uri="{FF2B5EF4-FFF2-40B4-BE49-F238E27FC236}">
              <a16:creationId xmlns:a16="http://schemas.microsoft.com/office/drawing/2014/main" id="{EB49C248-080D-4E0B-AAF2-9D88B966AA9D}"/>
            </a:ext>
          </a:extLst>
        </xdr:cNvPr>
        <xdr:cNvSpPr txBox="1"/>
      </xdr:nvSpPr>
      <xdr:spPr>
        <a:xfrm>
          <a:off x="17776190" y="705294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167640</xdr:rowOff>
    </xdr:from>
    <xdr:ext cx="468630" cy="262890"/>
    <xdr:sp macro="" textlink="">
      <xdr:nvSpPr>
        <xdr:cNvPr id="608" name="n_3mainValue【認定こども園・幼稚園・保育所】&#10;一人当たり面積">
          <a:extLst>
            <a:ext uri="{FF2B5EF4-FFF2-40B4-BE49-F238E27FC236}">
              <a16:creationId xmlns:a16="http://schemas.microsoft.com/office/drawing/2014/main" id="{4A9BF18A-CAC9-42BB-839A-F665563A67B4}"/>
            </a:ext>
          </a:extLst>
        </xdr:cNvPr>
        <xdr:cNvSpPr txBox="1"/>
      </xdr:nvSpPr>
      <xdr:spPr>
        <a:xfrm>
          <a:off x="17001490" y="704088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42</xdr:row>
      <xdr:rowOff>3810</xdr:rowOff>
    </xdr:from>
    <xdr:ext cx="469900" cy="262890"/>
    <xdr:sp macro="" textlink="">
      <xdr:nvSpPr>
        <xdr:cNvPr id="609" name="n_4mainValue【認定こども園・幼稚園・保育所】&#10;一人当たり面積">
          <a:extLst>
            <a:ext uri="{FF2B5EF4-FFF2-40B4-BE49-F238E27FC236}">
              <a16:creationId xmlns:a16="http://schemas.microsoft.com/office/drawing/2014/main" id="{D1AF6393-EE87-464A-8CFD-08933FCF5B0F}"/>
            </a:ext>
          </a:extLst>
        </xdr:cNvPr>
        <xdr:cNvSpPr txBox="1"/>
      </xdr:nvSpPr>
      <xdr:spPr>
        <a:xfrm>
          <a:off x="16226790" y="70446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116205</xdr:rowOff>
    </xdr:from>
    <xdr:to>
      <xdr:col>90</xdr:col>
      <xdr:colOff>25400</xdr:colOff>
      <xdr:row>50</xdr:row>
      <xdr:rowOff>64135</xdr:rowOff>
    </xdr:to>
    <xdr:sp macro="" textlink="">
      <xdr:nvSpPr>
        <xdr:cNvPr id="610" name="正方形/長方形 609">
          <a:extLst>
            <a:ext uri="{FF2B5EF4-FFF2-40B4-BE49-F238E27FC236}">
              <a16:creationId xmlns:a16="http://schemas.microsoft.com/office/drawing/2014/main" id="{43C9456C-9143-47CF-9E1A-4689219CD298}"/>
            </a:ext>
          </a:extLst>
        </xdr:cNvPr>
        <xdr:cNvSpPr/>
      </xdr:nvSpPr>
      <xdr:spPr>
        <a:xfrm>
          <a:off x="10960100" y="782764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90170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91BBBA33-FC37-406B-A8AB-1F6084AF66CA}"/>
            </a:ext>
          </a:extLst>
        </xdr:cNvPr>
        <xdr:cNvSpPr/>
      </xdr:nvSpPr>
      <xdr:spPr>
        <a:xfrm>
          <a:off x="1106424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122555</xdr:rowOff>
    </xdr:from>
    <xdr:to>
      <xdr:col>74</xdr:col>
      <xdr:colOff>0</xdr:colOff>
      <xdr:row>53</xdr:row>
      <xdr:rowOff>32385</xdr:rowOff>
    </xdr:to>
    <xdr:sp macro="" textlink="">
      <xdr:nvSpPr>
        <xdr:cNvPr id="612" name="正方形/長方形 611">
          <a:extLst>
            <a:ext uri="{FF2B5EF4-FFF2-40B4-BE49-F238E27FC236}">
              <a16:creationId xmlns:a16="http://schemas.microsoft.com/office/drawing/2014/main" id="{58BE23EA-0D53-4BAA-AD92-461066955633}"/>
            </a:ext>
          </a:extLst>
        </xdr:cNvPr>
        <xdr:cNvSpPr/>
      </xdr:nvSpPr>
      <xdr:spPr>
        <a:xfrm>
          <a:off x="1106424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90170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811772D6-AD61-4101-9C89-7EC7D99F2DF9}"/>
            </a:ext>
          </a:extLst>
        </xdr:cNvPr>
        <xdr:cNvSpPr/>
      </xdr:nvSpPr>
      <xdr:spPr>
        <a:xfrm>
          <a:off x="1196594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122555</xdr:rowOff>
    </xdr:from>
    <xdr:to>
      <xdr:col>79</xdr:col>
      <xdr:colOff>63500</xdr:colOff>
      <xdr:row>53</xdr:row>
      <xdr:rowOff>32385</xdr:rowOff>
    </xdr:to>
    <xdr:sp macro="" textlink="">
      <xdr:nvSpPr>
        <xdr:cNvPr id="614" name="正方形/長方形 613">
          <a:extLst>
            <a:ext uri="{FF2B5EF4-FFF2-40B4-BE49-F238E27FC236}">
              <a16:creationId xmlns:a16="http://schemas.microsoft.com/office/drawing/2014/main" id="{18C0D933-234E-4314-B4CE-C513511E6C90}"/>
            </a:ext>
          </a:extLst>
        </xdr:cNvPr>
        <xdr:cNvSpPr/>
      </xdr:nvSpPr>
      <xdr:spPr>
        <a:xfrm>
          <a:off x="1196594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90170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EEF2320A-7A14-422F-9344-E8B6E28712A7}"/>
            </a:ext>
          </a:extLst>
        </xdr:cNvPr>
        <xdr:cNvSpPr/>
      </xdr:nvSpPr>
      <xdr:spPr>
        <a:xfrm>
          <a:off x="1297178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122555</xdr:rowOff>
    </xdr:from>
    <xdr:to>
      <xdr:col>85</xdr:col>
      <xdr:colOff>63500</xdr:colOff>
      <xdr:row>53</xdr:row>
      <xdr:rowOff>32385</xdr:rowOff>
    </xdr:to>
    <xdr:sp macro="" textlink="">
      <xdr:nvSpPr>
        <xdr:cNvPr id="616" name="正方形/長方形 615">
          <a:extLst>
            <a:ext uri="{FF2B5EF4-FFF2-40B4-BE49-F238E27FC236}">
              <a16:creationId xmlns:a16="http://schemas.microsoft.com/office/drawing/2014/main" id="{B2375975-8A3E-4D4D-B740-A5869637289E}"/>
            </a:ext>
          </a:extLst>
        </xdr:cNvPr>
        <xdr:cNvSpPr/>
      </xdr:nvSpPr>
      <xdr:spPr>
        <a:xfrm>
          <a:off x="1297178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57785</xdr:rowOff>
    </xdr:from>
    <xdr:to>
      <xdr:col>90</xdr:col>
      <xdr:colOff>25400</xdr:colOff>
      <xdr:row>66</xdr:row>
      <xdr:rowOff>116205</xdr:rowOff>
    </xdr:to>
    <xdr:sp macro="" textlink="">
      <xdr:nvSpPr>
        <xdr:cNvPr id="617" name="正方形/長方形 616">
          <a:extLst>
            <a:ext uri="{FF2B5EF4-FFF2-40B4-BE49-F238E27FC236}">
              <a16:creationId xmlns:a16="http://schemas.microsoft.com/office/drawing/2014/main" id="{09571B50-5916-4F6A-AFC4-A4FD1465E34B}"/>
            </a:ext>
          </a:extLst>
        </xdr:cNvPr>
        <xdr:cNvSpPr/>
      </xdr:nvSpPr>
      <xdr:spPr>
        <a:xfrm>
          <a:off x="10960100" y="894270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38735</xdr:rowOff>
    </xdr:from>
    <xdr:ext cx="298450" cy="228600"/>
    <xdr:sp macro="" textlink="">
      <xdr:nvSpPr>
        <xdr:cNvPr id="618" name="テキスト ボックス 617">
          <a:extLst>
            <a:ext uri="{FF2B5EF4-FFF2-40B4-BE49-F238E27FC236}">
              <a16:creationId xmlns:a16="http://schemas.microsoft.com/office/drawing/2014/main" id="{52A3413C-BDB0-4A04-B00C-96933E08D62D}"/>
            </a:ext>
          </a:extLst>
        </xdr:cNvPr>
        <xdr:cNvSpPr txBox="1"/>
      </xdr:nvSpPr>
      <xdr:spPr>
        <a:xfrm>
          <a:off x="10922000" y="875601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116205</xdr:rowOff>
    </xdr:from>
    <xdr:to>
      <xdr:col>89</xdr:col>
      <xdr:colOff>167640</xdr:colOff>
      <xdr:row>66</xdr:row>
      <xdr:rowOff>116205</xdr:rowOff>
    </xdr:to>
    <xdr:cxnSp macro="">
      <xdr:nvCxnSpPr>
        <xdr:cNvPr id="619" name="直線コネクタ 618">
          <a:extLst>
            <a:ext uri="{FF2B5EF4-FFF2-40B4-BE49-F238E27FC236}">
              <a16:creationId xmlns:a16="http://schemas.microsoft.com/office/drawing/2014/main" id="{4F754414-F8F7-481C-9639-24D87FA4C13A}"/>
            </a:ext>
          </a:extLst>
        </xdr:cNvPr>
        <xdr:cNvCxnSpPr/>
      </xdr:nvCxnSpPr>
      <xdr:spPr>
        <a:xfrm>
          <a:off x="10960100" y="111804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146050</xdr:rowOff>
    </xdr:from>
    <xdr:ext cx="467360" cy="262255"/>
    <xdr:sp macro="" textlink="">
      <xdr:nvSpPr>
        <xdr:cNvPr id="620" name="テキスト ボックス 619">
          <a:extLst>
            <a:ext uri="{FF2B5EF4-FFF2-40B4-BE49-F238E27FC236}">
              <a16:creationId xmlns:a16="http://schemas.microsoft.com/office/drawing/2014/main" id="{9194C522-77EF-4073-B2DF-B984F3640B68}"/>
            </a:ext>
          </a:extLst>
        </xdr:cNvPr>
        <xdr:cNvSpPr txBox="1"/>
      </xdr:nvSpPr>
      <xdr:spPr>
        <a:xfrm>
          <a:off x="10561320" y="110426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167640</xdr:colOff>
      <xdr:row>64</xdr:row>
      <xdr:rowOff>0</xdr:rowOff>
    </xdr:to>
    <xdr:cxnSp macro="">
      <xdr:nvCxnSpPr>
        <xdr:cNvPr id="621" name="直線コネクタ 620">
          <a:extLst>
            <a:ext uri="{FF2B5EF4-FFF2-40B4-BE49-F238E27FC236}">
              <a16:creationId xmlns:a16="http://schemas.microsoft.com/office/drawing/2014/main" id="{AEFF35DB-9A32-407D-9A3D-9AC9C864D3BE}"/>
            </a:ext>
          </a:extLst>
        </xdr:cNvPr>
        <xdr:cNvCxnSpPr/>
      </xdr:nvCxnSpPr>
      <xdr:spPr>
        <a:xfrm>
          <a:off x="10960100" y="107289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29845</xdr:rowOff>
    </xdr:from>
    <xdr:ext cx="467360" cy="261620"/>
    <xdr:sp macro="" textlink="">
      <xdr:nvSpPr>
        <xdr:cNvPr id="622" name="テキスト ボックス 621">
          <a:extLst>
            <a:ext uri="{FF2B5EF4-FFF2-40B4-BE49-F238E27FC236}">
              <a16:creationId xmlns:a16="http://schemas.microsoft.com/office/drawing/2014/main" id="{FA1704ED-FBFB-4C22-88C9-E2F82EEC5269}"/>
            </a:ext>
          </a:extLst>
        </xdr:cNvPr>
        <xdr:cNvSpPr txBox="1"/>
      </xdr:nvSpPr>
      <xdr:spPr>
        <a:xfrm>
          <a:off x="10561320" y="1059116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57785</xdr:rowOff>
    </xdr:from>
    <xdr:to>
      <xdr:col>89</xdr:col>
      <xdr:colOff>167640</xdr:colOff>
      <xdr:row>61</xdr:row>
      <xdr:rowOff>57785</xdr:rowOff>
    </xdr:to>
    <xdr:cxnSp macro="">
      <xdr:nvCxnSpPr>
        <xdr:cNvPr id="623" name="直線コネクタ 622">
          <a:extLst>
            <a:ext uri="{FF2B5EF4-FFF2-40B4-BE49-F238E27FC236}">
              <a16:creationId xmlns:a16="http://schemas.microsoft.com/office/drawing/2014/main" id="{D5D7DA29-E8C1-4371-BB30-45112AC689DE}"/>
            </a:ext>
          </a:extLst>
        </xdr:cNvPr>
        <xdr:cNvCxnSpPr/>
      </xdr:nvCxnSpPr>
      <xdr:spPr>
        <a:xfrm>
          <a:off x="10960100" y="102838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87630</xdr:rowOff>
    </xdr:from>
    <xdr:ext cx="403225" cy="262255"/>
    <xdr:sp macro="" textlink="">
      <xdr:nvSpPr>
        <xdr:cNvPr id="624" name="テキスト ボックス 623">
          <a:extLst>
            <a:ext uri="{FF2B5EF4-FFF2-40B4-BE49-F238E27FC236}">
              <a16:creationId xmlns:a16="http://schemas.microsoft.com/office/drawing/2014/main" id="{000F5716-15F1-4BD3-99E0-3A807843E07B}"/>
            </a:ext>
          </a:extLst>
        </xdr:cNvPr>
        <xdr:cNvSpPr txBox="1"/>
      </xdr:nvSpPr>
      <xdr:spPr>
        <a:xfrm>
          <a:off x="10602595" y="101460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116205</xdr:rowOff>
    </xdr:from>
    <xdr:to>
      <xdr:col>89</xdr:col>
      <xdr:colOff>167640</xdr:colOff>
      <xdr:row>58</xdr:row>
      <xdr:rowOff>116205</xdr:rowOff>
    </xdr:to>
    <xdr:cxnSp macro="">
      <xdr:nvCxnSpPr>
        <xdr:cNvPr id="625" name="直線コネクタ 624">
          <a:extLst>
            <a:ext uri="{FF2B5EF4-FFF2-40B4-BE49-F238E27FC236}">
              <a16:creationId xmlns:a16="http://schemas.microsoft.com/office/drawing/2014/main" id="{37EFBAF4-496C-456B-847C-C21FC64E87CD}"/>
            </a:ext>
          </a:extLst>
        </xdr:cNvPr>
        <xdr:cNvCxnSpPr/>
      </xdr:nvCxnSpPr>
      <xdr:spPr>
        <a:xfrm>
          <a:off x="10960100" y="98393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146050</xdr:rowOff>
    </xdr:from>
    <xdr:ext cx="403225" cy="262255"/>
    <xdr:sp macro="" textlink="">
      <xdr:nvSpPr>
        <xdr:cNvPr id="626" name="テキスト ボックス 625">
          <a:extLst>
            <a:ext uri="{FF2B5EF4-FFF2-40B4-BE49-F238E27FC236}">
              <a16:creationId xmlns:a16="http://schemas.microsoft.com/office/drawing/2014/main" id="{B4E5C55A-C1D9-44D9-B7AD-631F25BA6B99}"/>
            </a:ext>
          </a:extLst>
        </xdr:cNvPr>
        <xdr:cNvSpPr txBox="1"/>
      </xdr:nvSpPr>
      <xdr:spPr>
        <a:xfrm>
          <a:off x="10602595" y="97015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167640</xdr:colOff>
      <xdr:row>56</xdr:row>
      <xdr:rowOff>0</xdr:rowOff>
    </xdr:to>
    <xdr:cxnSp macro="">
      <xdr:nvCxnSpPr>
        <xdr:cNvPr id="627" name="直線コネクタ 626">
          <a:extLst>
            <a:ext uri="{FF2B5EF4-FFF2-40B4-BE49-F238E27FC236}">
              <a16:creationId xmlns:a16="http://schemas.microsoft.com/office/drawing/2014/main" id="{0A0FA062-B963-4D47-87B7-41F361D3C661}"/>
            </a:ext>
          </a:extLst>
        </xdr:cNvPr>
        <xdr:cNvCxnSpPr/>
      </xdr:nvCxnSpPr>
      <xdr:spPr>
        <a:xfrm>
          <a:off x="10960100" y="93878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29845</xdr:rowOff>
    </xdr:from>
    <xdr:ext cx="403225" cy="261620"/>
    <xdr:sp macro="" textlink="">
      <xdr:nvSpPr>
        <xdr:cNvPr id="628" name="テキスト ボックス 627">
          <a:extLst>
            <a:ext uri="{FF2B5EF4-FFF2-40B4-BE49-F238E27FC236}">
              <a16:creationId xmlns:a16="http://schemas.microsoft.com/office/drawing/2014/main" id="{8EB32CB2-69A9-41B4-AEAF-945A92F438B2}"/>
            </a:ext>
          </a:extLst>
        </xdr:cNvPr>
        <xdr:cNvSpPr txBox="1"/>
      </xdr:nvSpPr>
      <xdr:spPr>
        <a:xfrm>
          <a:off x="10602595" y="925004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57785</xdr:rowOff>
    </xdr:from>
    <xdr:to>
      <xdr:col>89</xdr:col>
      <xdr:colOff>167640</xdr:colOff>
      <xdr:row>53</xdr:row>
      <xdr:rowOff>57785</xdr:rowOff>
    </xdr:to>
    <xdr:cxnSp macro="">
      <xdr:nvCxnSpPr>
        <xdr:cNvPr id="629" name="直線コネクタ 628">
          <a:extLst>
            <a:ext uri="{FF2B5EF4-FFF2-40B4-BE49-F238E27FC236}">
              <a16:creationId xmlns:a16="http://schemas.microsoft.com/office/drawing/2014/main" id="{51282647-39EB-4376-9A7D-9169D7256433}"/>
            </a:ext>
          </a:extLst>
        </xdr:cNvPr>
        <xdr:cNvCxnSpPr/>
      </xdr:nvCxnSpPr>
      <xdr:spPr>
        <a:xfrm>
          <a:off x="10960100" y="89427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87630</xdr:rowOff>
    </xdr:from>
    <xdr:ext cx="403225" cy="262255"/>
    <xdr:sp macro="" textlink="">
      <xdr:nvSpPr>
        <xdr:cNvPr id="630" name="テキスト ボックス 629">
          <a:extLst>
            <a:ext uri="{FF2B5EF4-FFF2-40B4-BE49-F238E27FC236}">
              <a16:creationId xmlns:a16="http://schemas.microsoft.com/office/drawing/2014/main" id="{4ED5157E-8A4B-4FBB-8C5B-5473FA8B9E15}"/>
            </a:ext>
          </a:extLst>
        </xdr:cNvPr>
        <xdr:cNvSpPr txBox="1"/>
      </xdr:nvSpPr>
      <xdr:spPr>
        <a:xfrm>
          <a:off x="10602595" y="880491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57785</xdr:rowOff>
    </xdr:from>
    <xdr:to>
      <xdr:col>90</xdr:col>
      <xdr:colOff>25400</xdr:colOff>
      <xdr:row>66</xdr:row>
      <xdr:rowOff>116205</xdr:rowOff>
    </xdr:to>
    <xdr:sp macro="" textlink="">
      <xdr:nvSpPr>
        <xdr:cNvPr id="631" name="【学校施設】&#10;有形固定資産減価償却率グラフ枠">
          <a:extLst>
            <a:ext uri="{FF2B5EF4-FFF2-40B4-BE49-F238E27FC236}">
              <a16:creationId xmlns:a16="http://schemas.microsoft.com/office/drawing/2014/main" id="{77632469-E0B0-428D-B2D3-562BECC00784}"/>
            </a:ext>
          </a:extLst>
        </xdr:cNvPr>
        <xdr:cNvSpPr/>
      </xdr:nvSpPr>
      <xdr:spPr>
        <a:xfrm>
          <a:off x="10960100" y="894270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34925</xdr:rowOff>
    </xdr:from>
    <xdr:to>
      <xdr:col>85</xdr:col>
      <xdr:colOff>126365</xdr:colOff>
      <xdr:row>63</xdr:row>
      <xdr:rowOff>136525</xdr:rowOff>
    </xdr:to>
    <xdr:cxnSp macro="">
      <xdr:nvCxnSpPr>
        <xdr:cNvPr id="632" name="直線コネクタ 631">
          <a:extLst>
            <a:ext uri="{FF2B5EF4-FFF2-40B4-BE49-F238E27FC236}">
              <a16:creationId xmlns:a16="http://schemas.microsoft.com/office/drawing/2014/main" id="{CFC4B9FD-D681-4B52-A922-6AA13C16CAF9}"/>
            </a:ext>
          </a:extLst>
        </xdr:cNvPr>
        <xdr:cNvCxnSpPr/>
      </xdr:nvCxnSpPr>
      <xdr:spPr>
        <a:xfrm flipV="1">
          <a:off x="14375765" y="9255125"/>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140970</xdr:rowOff>
    </xdr:from>
    <xdr:ext cx="405130" cy="262255"/>
    <xdr:sp macro="" textlink="">
      <xdr:nvSpPr>
        <xdr:cNvPr id="633" name="【学校施設】&#10;有形固定資産減価償却率最小値テキスト">
          <a:extLst>
            <a:ext uri="{FF2B5EF4-FFF2-40B4-BE49-F238E27FC236}">
              <a16:creationId xmlns:a16="http://schemas.microsoft.com/office/drawing/2014/main" id="{D0128A57-D3B4-4B49-B693-D07DD0E41082}"/>
            </a:ext>
          </a:extLst>
        </xdr:cNvPr>
        <xdr:cNvSpPr txBox="1"/>
      </xdr:nvSpPr>
      <xdr:spPr>
        <a:xfrm>
          <a:off x="14414500" y="1070229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136525</xdr:rowOff>
    </xdr:from>
    <xdr:to>
      <xdr:col>86</xdr:col>
      <xdr:colOff>25400</xdr:colOff>
      <xdr:row>63</xdr:row>
      <xdr:rowOff>136525</xdr:rowOff>
    </xdr:to>
    <xdr:cxnSp macro="">
      <xdr:nvCxnSpPr>
        <xdr:cNvPr id="634" name="直線コネクタ 633">
          <a:extLst>
            <a:ext uri="{FF2B5EF4-FFF2-40B4-BE49-F238E27FC236}">
              <a16:creationId xmlns:a16="http://schemas.microsoft.com/office/drawing/2014/main" id="{A558CD25-E392-4C0A-BF2A-3F4F3190D2AB}"/>
            </a:ext>
          </a:extLst>
        </xdr:cNvPr>
        <xdr:cNvCxnSpPr/>
      </xdr:nvCxnSpPr>
      <xdr:spPr>
        <a:xfrm>
          <a:off x="14287500" y="106978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154305</xdr:rowOff>
    </xdr:from>
    <xdr:ext cx="405130" cy="262890"/>
    <xdr:sp macro="" textlink="">
      <xdr:nvSpPr>
        <xdr:cNvPr id="635" name="【学校施設】&#10;有形固定資産減価償却率最大値テキスト">
          <a:extLst>
            <a:ext uri="{FF2B5EF4-FFF2-40B4-BE49-F238E27FC236}">
              <a16:creationId xmlns:a16="http://schemas.microsoft.com/office/drawing/2014/main" id="{7B0FC117-AD10-497C-A57F-8BD7279626D0}"/>
            </a:ext>
          </a:extLst>
        </xdr:cNvPr>
        <xdr:cNvSpPr txBox="1"/>
      </xdr:nvSpPr>
      <xdr:spPr>
        <a:xfrm>
          <a:off x="14414500" y="903922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34925</xdr:rowOff>
    </xdr:from>
    <xdr:to>
      <xdr:col>86</xdr:col>
      <xdr:colOff>25400</xdr:colOff>
      <xdr:row>55</xdr:row>
      <xdr:rowOff>34925</xdr:rowOff>
    </xdr:to>
    <xdr:cxnSp macro="">
      <xdr:nvCxnSpPr>
        <xdr:cNvPr id="636" name="直線コネクタ 635">
          <a:extLst>
            <a:ext uri="{FF2B5EF4-FFF2-40B4-BE49-F238E27FC236}">
              <a16:creationId xmlns:a16="http://schemas.microsoft.com/office/drawing/2014/main" id="{097FDCC8-7D41-4093-AF12-5C3B73F08A1B}"/>
            </a:ext>
          </a:extLst>
        </xdr:cNvPr>
        <xdr:cNvCxnSpPr/>
      </xdr:nvCxnSpPr>
      <xdr:spPr>
        <a:xfrm>
          <a:off x="14287500" y="92551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80645</xdr:rowOff>
    </xdr:from>
    <xdr:ext cx="405130" cy="262890"/>
    <xdr:sp macro="" textlink="">
      <xdr:nvSpPr>
        <xdr:cNvPr id="637" name="【学校施設】&#10;有形固定資産減価償却率平均値テキスト">
          <a:extLst>
            <a:ext uri="{FF2B5EF4-FFF2-40B4-BE49-F238E27FC236}">
              <a16:creationId xmlns:a16="http://schemas.microsoft.com/office/drawing/2014/main" id="{4E569A6E-8DE1-4EA7-8B00-D17FDA48C106}"/>
            </a:ext>
          </a:extLst>
        </xdr:cNvPr>
        <xdr:cNvSpPr txBox="1"/>
      </xdr:nvSpPr>
      <xdr:spPr>
        <a:xfrm>
          <a:off x="14414500" y="9803765"/>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57150</xdr:rowOff>
    </xdr:from>
    <xdr:to>
      <xdr:col>85</xdr:col>
      <xdr:colOff>167640</xdr:colOff>
      <xdr:row>59</xdr:row>
      <xdr:rowOff>160655</xdr:rowOff>
    </xdr:to>
    <xdr:sp macro="" textlink="">
      <xdr:nvSpPr>
        <xdr:cNvPr id="638" name="フローチャート: 判断 637">
          <a:extLst>
            <a:ext uri="{FF2B5EF4-FFF2-40B4-BE49-F238E27FC236}">
              <a16:creationId xmlns:a16="http://schemas.microsoft.com/office/drawing/2014/main" id="{BE957456-8AA0-4B4D-A781-68135002C1D8}"/>
            </a:ext>
          </a:extLst>
        </xdr:cNvPr>
        <xdr:cNvSpPr/>
      </xdr:nvSpPr>
      <xdr:spPr>
        <a:xfrm>
          <a:off x="14325600" y="9947910"/>
          <a:ext cx="914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43815</xdr:rowOff>
    </xdr:from>
    <xdr:to>
      <xdr:col>81</xdr:col>
      <xdr:colOff>101600</xdr:colOff>
      <xdr:row>59</xdr:row>
      <xdr:rowOff>147320</xdr:rowOff>
    </xdr:to>
    <xdr:sp macro="" textlink="">
      <xdr:nvSpPr>
        <xdr:cNvPr id="639" name="フローチャート: 判断 638">
          <a:extLst>
            <a:ext uri="{FF2B5EF4-FFF2-40B4-BE49-F238E27FC236}">
              <a16:creationId xmlns:a16="http://schemas.microsoft.com/office/drawing/2014/main" id="{B08B8E0F-6865-4912-9C24-BE8A81A7D983}"/>
            </a:ext>
          </a:extLst>
        </xdr:cNvPr>
        <xdr:cNvSpPr/>
      </xdr:nvSpPr>
      <xdr:spPr>
        <a:xfrm>
          <a:off x="13578840" y="99345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32385</xdr:rowOff>
    </xdr:from>
    <xdr:to>
      <xdr:col>76</xdr:col>
      <xdr:colOff>165100</xdr:colOff>
      <xdr:row>59</xdr:row>
      <xdr:rowOff>135255</xdr:rowOff>
    </xdr:to>
    <xdr:sp macro="" textlink="">
      <xdr:nvSpPr>
        <xdr:cNvPr id="640" name="フローチャート: 判断 639">
          <a:extLst>
            <a:ext uri="{FF2B5EF4-FFF2-40B4-BE49-F238E27FC236}">
              <a16:creationId xmlns:a16="http://schemas.microsoft.com/office/drawing/2014/main" id="{75BCC96A-6C01-4217-BAA8-1297C8E6D132}"/>
            </a:ext>
          </a:extLst>
        </xdr:cNvPr>
        <xdr:cNvSpPr/>
      </xdr:nvSpPr>
      <xdr:spPr>
        <a:xfrm>
          <a:off x="12804140" y="99231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15875</xdr:rowOff>
    </xdr:from>
    <xdr:to>
      <xdr:col>72</xdr:col>
      <xdr:colOff>38100</xdr:colOff>
      <xdr:row>59</xdr:row>
      <xdr:rowOff>118110</xdr:rowOff>
    </xdr:to>
    <xdr:sp macro="" textlink="">
      <xdr:nvSpPr>
        <xdr:cNvPr id="641" name="フローチャート: 判断 640">
          <a:extLst>
            <a:ext uri="{FF2B5EF4-FFF2-40B4-BE49-F238E27FC236}">
              <a16:creationId xmlns:a16="http://schemas.microsoft.com/office/drawing/2014/main" id="{D58E2D76-ECA4-4B4E-AD99-F17C182F2A19}"/>
            </a:ext>
          </a:extLst>
        </xdr:cNvPr>
        <xdr:cNvSpPr/>
      </xdr:nvSpPr>
      <xdr:spPr>
        <a:xfrm>
          <a:off x="12029440" y="990663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167640</xdr:rowOff>
    </xdr:from>
    <xdr:to>
      <xdr:col>67</xdr:col>
      <xdr:colOff>101600</xdr:colOff>
      <xdr:row>59</xdr:row>
      <xdr:rowOff>97790</xdr:rowOff>
    </xdr:to>
    <xdr:sp macro="" textlink="">
      <xdr:nvSpPr>
        <xdr:cNvPr id="642" name="フローチャート: 判断 641">
          <a:extLst>
            <a:ext uri="{FF2B5EF4-FFF2-40B4-BE49-F238E27FC236}">
              <a16:creationId xmlns:a16="http://schemas.microsoft.com/office/drawing/2014/main" id="{17F21391-73E2-47BC-8DE5-BF5D7EFA2396}"/>
            </a:ext>
          </a:extLst>
        </xdr:cNvPr>
        <xdr:cNvSpPr/>
      </xdr:nvSpPr>
      <xdr:spPr>
        <a:xfrm>
          <a:off x="11231880" y="9890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113665</xdr:rowOff>
    </xdr:from>
    <xdr:ext cx="762000" cy="262890"/>
    <xdr:sp macro="" textlink="">
      <xdr:nvSpPr>
        <xdr:cNvPr id="643" name="テキスト ボックス 642">
          <a:extLst>
            <a:ext uri="{FF2B5EF4-FFF2-40B4-BE49-F238E27FC236}">
              <a16:creationId xmlns:a16="http://schemas.microsoft.com/office/drawing/2014/main" id="{A861990A-9876-4FAF-8E03-93BFA7204AB8}"/>
            </a:ext>
          </a:extLst>
        </xdr:cNvPr>
        <xdr:cNvSpPr txBox="1"/>
      </xdr:nvSpPr>
      <xdr:spPr>
        <a:xfrm>
          <a:off x="142087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113665</xdr:rowOff>
    </xdr:from>
    <xdr:ext cx="762000" cy="262890"/>
    <xdr:sp macro="" textlink="">
      <xdr:nvSpPr>
        <xdr:cNvPr id="644" name="テキスト ボックス 643">
          <a:extLst>
            <a:ext uri="{FF2B5EF4-FFF2-40B4-BE49-F238E27FC236}">
              <a16:creationId xmlns:a16="http://schemas.microsoft.com/office/drawing/2014/main" id="{C3DCF574-3BAB-4EC1-98D2-298D72E7A3D1}"/>
            </a:ext>
          </a:extLst>
        </xdr:cNvPr>
        <xdr:cNvSpPr txBox="1"/>
      </xdr:nvSpPr>
      <xdr:spPr>
        <a:xfrm>
          <a:off x="134620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113665</xdr:rowOff>
    </xdr:from>
    <xdr:ext cx="762000" cy="262890"/>
    <xdr:sp macro="" textlink="">
      <xdr:nvSpPr>
        <xdr:cNvPr id="645" name="テキスト ボックス 644">
          <a:extLst>
            <a:ext uri="{FF2B5EF4-FFF2-40B4-BE49-F238E27FC236}">
              <a16:creationId xmlns:a16="http://schemas.microsoft.com/office/drawing/2014/main" id="{F28C99B7-A154-4806-BEDC-06A58085DB58}"/>
            </a:ext>
          </a:extLst>
        </xdr:cNvPr>
        <xdr:cNvSpPr txBox="1"/>
      </xdr:nvSpPr>
      <xdr:spPr>
        <a:xfrm>
          <a:off x="126873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66</xdr:row>
      <xdr:rowOff>113665</xdr:rowOff>
    </xdr:from>
    <xdr:ext cx="762000" cy="262890"/>
    <xdr:sp macro="" textlink="">
      <xdr:nvSpPr>
        <xdr:cNvPr id="646" name="テキスト ボックス 645">
          <a:extLst>
            <a:ext uri="{FF2B5EF4-FFF2-40B4-BE49-F238E27FC236}">
              <a16:creationId xmlns:a16="http://schemas.microsoft.com/office/drawing/2014/main" id="{8CBDC333-EA27-40E5-96B7-2640986BB637}"/>
            </a:ext>
          </a:extLst>
        </xdr:cNvPr>
        <xdr:cNvSpPr txBox="1"/>
      </xdr:nvSpPr>
      <xdr:spPr>
        <a:xfrm>
          <a:off x="1190244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113665</xdr:rowOff>
    </xdr:from>
    <xdr:ext cx="762000" cy="262890"/>
    <xdr:sp macro="" textlink="">
      <xdr:nvSpPr>
        <xdr:cNvPr id="647" name="テキスト ボックス 646">
          <a:extLst>
            <a:ext uri="{FF2B5EF4-FFF2-40B4-BE49-F238E27FC236}">
              <a16:creationId xmlns:a16="http://schemas.microsoft.com/office/drawing/2014/main" id="{504A9FA5-D5CB-48D0-8DDD-45B1034DAB6A}"/>
            </a:ext>
          </a:extLst>
        </xdr:cNvPr>
        <xdr:cNvSpPr txBox="1"/>
      </xdr:nvSpPr>
      <xdr:spPr>
        <a:xfrm>
          <a:off x="1111504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80645</xdr:rowOff>
    </xdr:from>
    <xdr:to>
      <xdr:col>85</xdr:col>
      <xdr:colOff>167640</xdr:colOff>
      <xdr:row>61</xdr:row>
      <xdr:rowOff>10160</xdr:rowOff>
    </xdr:to>
    <xdr:sp macro="" textlink="">
      <xdr:nvSpPr>
        <xdr:cNvPr id="648" name="楕円 647">
          <a:extLst>
            <a:ext uri="{FF2B5EF4-FFF2-40B4-BE49-F238E27FC236}">
              <a16:creationId xmlns:a16="http://schemas.microsoft.com/office/drawing/2014/main" id="{A6279756-F26C-4064-ACF5-FC65102EDAF9}"/>
            </a:ext>
          </a:extLst>
        </xdr:cNvPr>
        <xdr:cNvSpPr/>
      </xdr:nvSpPr>
      <xdr:spPr>
        <a:xfrm>
          <a:off x="14325600" y="10139045"/>
          <a:ext cx="914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58420</xdr:rowOff>
    </xdr:from>
    <xdr:ext cx="405130" cy="262255"/>
    <xdr:sp macro="" textlink="">
      <xdr:nvSpPr>
        <xdr:cNvPr id="649" name="【学校施設】&#10;有形固定資産減価償却率該当値テキスト">
          <a:extLst>
            <a:ext uri="{FF2B5EF4-FFF2-40B4-BE49-F238E27FC236}">
              <a16:creationId xmlns:a16="http://schemas.microsoft.com/office/drawing/2014/main" id="{5BA4C1EE-D6B4-4949-89E6-DCD4984083A9}"/>
            </a:ext>
          </a:extLst>
        </xdr:cNvPr>
        <xdr:cNvSpPr txBox="1"/>
      </xdr:nvSpPr>
      <xdr:spPr>
        <a:xfrm>
          <a:off x="14414500" y="1011682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71755</xdr:rowOff>
    </xdr:from>
    <xdr:to>
      <xdr:col>81</xdr:col>
      <xdr:colOff>101600</xdr:colOff>
      <xdr:row>61</xdr:row>
      <xdr:rowOff>635</xdr:rowOff>
    </xdr:to>
    <xdr:sp macro="" textlink="">
      <xdr:nvSpPr>
        <xdr:cNvPr id="650" name="楕円 649">
          <a:extLst>
            <a:ext uri="{FF2B5EF4-FFF2-40B4-BE49-F238E27FC236}">
              <a16:creationId xmlns:a16="http://schemas.microsoft.com/office/drawing/2014/main" id="{BB0AF756-297D-4F7B-A8A8-3D119F807593}"/>
            </a:ext>
          </a:extLst>
        </xdr:cNvPr>
        <xdr:cNvSpPr/>
      </xdr:nvSpPr>
      <xdr:spPr>
        <a:xfrm>
          <a:off x="13578840" y="101301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123190</xdr:rowOff>
    </xdr:from>
    <xdr:to>
      <xdr:col>85</xdr:col>
      <xdr:colOff>127000</xdr:colOff>
      <xdr:row>60</xdr:row>
      <xdr:rowOff>132080</xdr:rowOff>
    </xdr:to>
    <xdr:cxnSp macro="">
      <xdr:nvCxnSpPr>
        <xdr:cNvPr id="651" name="直線コネクタ 650">
          <a:extLst>
            <a:ext uri="{FF2B5EF4-FFF2-40B4-BE49-F238E27FC236}">
              <a16:creationId xmlns:a16="http://schemas.microsoft.com/office/drawing/2014/main" id="{EC36205C-79D4-4565-8FF4-F50DF753800E}"/>
            </a:ext>
          </a:extLst>
        </xdr:cNvPr>
        <xdr:cNvCxnSpPr/>
      </xdr:nvCxnSpPr>
      <xdr:spPr>
        <a:xfrm>
          <a:off x="13629640" y="10181590"/>
          <a:ext cx="746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52705</xdr:rowOff>
    </xdr:from>
    <xdr:to>
      <xdr:col>76</xdr:col>
      <xdr:colOff>165100</xdr:colOff>
      <xdr:row>60</xdr:row>
      <xdr:rowOff>155575</xdr:rowOff>
    </xdr:to>
    <xdr:sp macro="" textlink="">
      <xdr:nvSpPr>
        <xdr:cNvPr id="652" name="楕円 651">
          <a:extLst>
            <a:ext uri="{FF2B5EF4-FFF2-40B4-BE49-F238E27FC236}">
              <a16:creationId xmlns:a16="http://schemas.microsoft.com/office/drawing/2014/main" id="{A6DDB9C0-6C47-4FE3-8239-9857111996F9}"/>
            </a:ext>
          </a:extLst>
        </xdr:cNvPr>
        <xdr:cNvSpPr/>
      </xdr:nvSpPr>
      <xdr:spPr>
        <a:xfrm>
          <a:off x="12804140" y="101111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60</xdr:row>
      <xdr:rowOff>123190</xdr:rowOff>
    </xdr:to>
    <xdr:cxnSp macro="">
      <xdr:nvCxnSpPr>
        <xdr:cNvPr id="653" name="直線コネクタ 652">
          <a:extLst>
            <a:ext uri="{FF2B5EF4-FFF2-40B4-BE49-F238E27FC236}">
              <a16:creationId xmlns:a16="http://schemas.microsoft.com/office/drawing/2014/main" id="{8C5B19E9-045B-4927-876E-4596C11B7D09}"/>
            </a:ext>
          </a:extLst>
        </xdr:cNvPr>
        <xdr:cNvCxnSpPr/>
      </xdr:nvCxnSpPr>
      <xdr:spPr>
        <a:xfrm>
          <a:off x="12854940" y="10163175"/>
          <a:ext cx="7747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10160</xdr:rowOff>
    </xdr:to>
    <xdr:sp macro="" textlink="">
      <xdr:nvSpPr>
        <xdr:cNvPr id="654" name="楕円 653">
          <a:extLst>
            <a:ext uri="{FF2B5EF4-FFF2-40B4-BE49-F238E27FC236}">
              <a16:creationId xmlns:a16="http://schemas.microsoft.com/office/drawing/2014/main" id="{0102028C-69B2-4A0D-BC7A-C1957AC3870C}"/>
            </a:ext>
          </a:extLst>
        </xdr:cNvPr>
        <xdr:cNvSpPr/>
      </xdr:nvSpPr>
      <xdr:spPr>
        <a:xfrm>
          <a:off x="12029440" y="1013904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60</xdr:row>
      <xdr:rowOff>104775</xdr:rowOff>
    </xdr:from>
    <xdr:to>
      <xdr:col>76</xdr:col>
      <xdr:colOff>114300</xdr:colOff>
      <xdr:row>60</xdr:row>
      <xdr:rowOff>132080</xdr:rowOff>
    </xdr:to>
    <xdr:cxnSp macro="">
      <xdr:nvCxnSpPr>
        <xdr:cNvPr id="655" name="直線コネクタ 654">
          <a:extLst>
            <a:ext uri="{FF2B5EF4-FFF2-40B4-BE49-F238E27FC236}">
              <a16:creationId xmlns:a16="http://schemas.microsoft.com/office/drawing/2014/main" id="{579468C8-F321-4D60-BDCF-201FD262CB9E}"/>
            </a:ext>
          </a:extLst>
        </xdr:cNvPr>
        <xdr:cNvCxnSpPr/>
      </xdr:nvCxnSpPr>
      <xdr:spPr>
        <a:xfrm flipV="1">
          <a:off x="12070080" y="10163175"/>
          <a:ext cx="7848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19050</xdr:rowOff>
    </xdr:to>
    <xdr:sp macro="" textlink="">
      <xdr:nvSpPr>
        <xdr:cNvPr id="656" name="楕円 655">
          <a:extLst>
            <a:ext uri="{FF2B5EF4-FFF2-40B4-BE49-F238E27FC236}">
              <a16:creationId xmlns:a16="http://schemas.microsoft.com/office/drawing/2014/main" id="{401BA8B3-08C7-4EBD-8AF6-E9C69800C6E5}"/>
            </a:ext>
          </a:extLst>
        </xdr:cNvPr>
        <xdr:cNvSpPr/>
      </xdr:nvSpPr>
      <xdr:spPr>
        <a:xfrm>
          <a:off x="11231880" y="101485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132080</xdr:rowOff>
    </xdr:from>
    <xdr:to>
      <xdr:col>71</xdr:col>
      <xdr:colOff>167640</xdr:colOff>
      <xdr:row>60</xdr:row>
      <xdr:rowOff>142240</xdr:rowOff>
    </xdr:to>
    <xdr:cxnSp macro="">
      <xdr:nvCxnSpPr>
        <xdr:cNvPr id="657" name="直線コネクタ 656">
          <a:extLst>
            <a:ext uri="{FF2B5EF4-FFF2-40B4-BE49-F238E27FC236}">
              <a16:creationId xmlns:a16="http://schemas.microsoft.com/office/drawing/2014/main" id="{7A9F0BDE-9E54-41B1-8FCB-7272D32A8939}"/>
            </a:ext>
          </a:extLst>
        </xdr:cNvPr>
        <xdr:cNvCxnSpPr/>
      </xdr:nvCxnSpPr>
      <xdr:spPr>
        <a:xfrm flipV="1">
          <a:off x="11282680" y="10190480"/>
          <a:ext cx="7874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163830</xdr:rowOff>
    </xdr:from>
    <xdr:ext cx="405130" cy="261620"/>
    <xdr:sp macro="" textlink="">
      <xdr:nvSpPr>
        <xdr:cNvPr id="658" name="n_1aveValue【学校施設】&#10;有形固定資産減価償却率">
          <a:extLst>
            <a:ext uri="{FF2B5EF4-FFF2-40B4-BE49-F238E27FC236}">
              <a16:creationId xmlns:a16="http://schemas.microsoft.com/office/drawing/2014/main" id="{21CF596D-3158-493F-AD6B-1728D7B49BB1}"/>
            </a:ext>
          </a:extLst>
        </xdr:cNvPr>
        <xdr:cNvSpPr txBox="1"/>
      </xdr:nvSpPr>
      <xdr:spPr>
        <a:xfrm>
          <a:off x="13437235" y="971931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151765</xdr:rowOff>
    </xdr:from>
    <xdr:ext cx="405130" cy="262890"/>
    <xdr:sp macro="" textlink="">
      <xdr:nvSpPr>
        <xdr:cNvPr id="659" name="n_2aveValue【学校施設】&#10;有形固定資産減価償却率">
          <a:extLst>
            <a:ext uri="{FF2B5EF4-FFF2-40B4-BE49-F238E27FC236}">
              <a16:creationId xmlns:a16="http://schemas.microsoft.com/office/drawing/2014/main" id="{37F51AA0-ACB0-46C5-984A-8C55DA21D4CC}"/>
            </a:ext>
          </a:extLst>
        </xdr:cNvPr>
        <xdr:cNvSpPr txBox="1"/>
      </xdr:nvSpPr>
      <xdr:spPr>
        <a:xfrm>
          <a:off x="12675235" y="970724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135255</xdr:rowOff>
    </xdr:from>
    <xdr:ext cx="403860" cy="262890"/>
    <xdr:sp macro="" textlink="">
      <xdr:nvSpPr>
        <xdr:cNvPr id="660" name="n_3aveValue【学校施設】&#10;有形固定資産減価償却率">
          <a:extLst>
            <a:ext uri="{FF2B5EF4-FFF2-40B4-BE49-F238E27FC236}">
              <a16:creationId xmlns:a16="http://schemas.microsoft.com/office/drawing/2014/main" id="{79DDE1DB-1EFB-409C-A552-414D0D8518F8}"/>
            </a:ext>
          </a:extLst>
        </xdr:cNvPr>
        <xdr:cNvSpPr txBox="1"/>
      </xdr:nvSpPr>
      <xdr:spPr>
        <a:xfrm>
          <a:off x="11900535" y="969073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114935</xdr:rowOff>
    </xdr:from>
    <xdr:ext cx="403860" cy="262890"/>
    <xdr:sp macro="" textlink="">
      <xdr:nvSpPr>
        <xdr:cNvPr id="661" name="n_4aveValue【学校施設】&#10;有形固定資産減価償却率">
          <a:extLst>
            <a:ext uri="{FF2B5EF4-FFF2-40B4-BE49-F238E27FC236}">
              <a16:creationId xmlns:a16="http://schemas.microsoft.com/office/drawing/2014/main" id="{84D8A949-5844-445B-9C59-2D0129D8DA4F}"/>
            </a:ext>
          </a:extLst>
        </xdr:cNvPr>
        <xdr:cNvSpPr txBox="1"/>
      </xdr:nvSpPr>
      <xdr:spPr>
        <a:xfrm>
          <a:off x="11102975" y="967041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165735</xdr:rowOff>
    </xdr:from>
    <xdr:ext cx="405130" cy="261620"/>
    <xdr:sp macro="" textlink="">
      <xdr:nvSpPr>
        <xdr:cNvPr id="662" name="n_1mainValue【学校施設】&#10;有形固定資産減価償却率">
          <a:extLst>
            <a:ext uri="{FF2B5EF4-FFF2-40B4-BE49-F238E27FC236}">
              <a16:creationId xmlns:a16="http://schemas.microsoft.com/office/drawing/2014/main" id="{991E280C-F892-40BC-AD68-E944725BFD10}"/>
            </a:ext>
          </a:extLst>
        </xdr:cNvPr>
        <xdr:cNvSpPr txBox="1"/>
      </xdr:nvSpPr>
      <xdr:spPr>
        <a:xfrm>
          <a:off x="13437235" y="1022413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147320</xdr:rowOff>
    </xdr:from>
    <xdr:ext cx="405130" cy="262255"/>
    <xdr:sp macro="" textlink="">
      <xdr:nvSpPr>
        <xdr:cNvPr id="663" name="n_2mainValue【学校施設】&#10;有形固定資産減価償却率">
          <a:extLst>
            <a:ext uri="{FF2B5EF4-FFF2-40B4-BE49-F238E27FC236}">
              <a16:creationId xmlns:a16="http://schemas.microsoft.com/office/drawing/2014/main" id="{57B4D6E0-906C-4498-9C37-6134744FF066}"/>
            </a:ext>
          </a:extLst>
        </xdr:cNvPr>
        <xdr:cNvSpPr txBox="1"/>
      </xdr:nvSpPr>
      <xdr:spPr>
        <a:xfrm>
          <a:off x="12675235" y="1020572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635</xdr:rowOff>
    </xdr:from>
    <xdr:ext cx="403860" cy="262890"/>
    <xdr:sp macro="" textlink="">
      <xdr:nvSpPr>
        <xdr:cNvPr id="664" name="n_3mainValue【学校施設】&#10;有形固定資産減価償却率">
          <a:extLst>
            <a:ext uri="{FF2B5EF4-FFF2-40B4-BE49-F238E27FC236}">
              <a16:creationId xmlns:a16="http://schemas.microsoft.com/office/drawing/2014/main" id="{3476957A-F45C-4A69-933B-599D66142EB6}"/>
            </a:ext>
          </a:extLst>
        </xdr:cNvPr>
        <xdr:cNvSpPr txBox="1"/>
      </xdr:nvSpPr>
      <xdr:spPr>
        <a:xfrm>
          <a:off x="11900535" y="1022667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10795</xdr:rowOff>
    </xdr:from>
    <xdr:ext cx="403860" cy="262255"/>
    <xdr:sp macro="" textlink="">
      <xdr:nvSpPr>
        <xdr:cNvPr id="665" name="n_4mainValue【学校施設】&#10;有形固定資産減価償却率">
          <a:extLst>
            <a:ext uri="{FF2B5EF4-FFF2-40B4-BE49-F238E27FC236}">
              <a16:creationId xmlns:a16="http://schemas.microsoft.com/office/drawing/2014/main" id="{0439273D-6B65-4D4C-91AE-91300F1964D8}"/>
            </a:ext>
          </a:extLst>
        </xdr:cNvPr>
        <xdr:cNvSpPr txBox="1"/>
      </xdr:nvSpPr>
      <xdr:spPr>
        <a:xfrm>
          <a:off x="11102975" y="1023683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116205</xdr:rowOff>
    </xdr:from>
    <xdr:to>
      <xdr:col>120</xdr:col>
      <xdr:colOff>152400</xdr:colOff>
      <xdr:row>50</xdr:row>
      <xdr:rowOff>64135</xdr:rowOff>
    </xdr:to>
    <xdr:sp macro="" textlink="">
      <xdr:nvSpPr>
        <xdr:cNvPr id="666" name="正方形/長方形 665">
          <a:extLst>
            <a:ext uri="{FF2B5EF4-FFF2-40B4-BE49-F238E27FC236}">
              <a16:creationId xmlns:a16="http://schemas.microsoft.com/office/drawing/2014/main" id="{9B8729BD-0990-483F-9058-6A6B13BDE228}"/>
            </a:ext>
          </a:extLst>
        </xdr:cNvPr>
        <xdr:cNvSpPr/>
      </xdr:nvSpPr>
      <xdr:spPr>
        <a:xfrm>
          <a:off x="16093440" y="782764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90170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29EC93D-16DC-4BD7-8C2F-269E983AED92}"/>
            </a:ext>
          </a:extLst>
        </xdr:cNvPr>
        <xdr:cNvSpPr/>
      </xdr:nvSpPr>
      <xdr:spPr>
        <a:xfrm>
          <a:off x="1622044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122555</xdr:rowOff>
    </xdr:from>
    <xdr:to>
      <xdr:col>104</xdr:col>
      <xdr:colOff>127000</xdr:colOff>
      <xdr:row>53</xdr:row>
      <xdr:rowOff>32385</xdr:rowOff>
    </xdr:to>
    <xdr:sp macro="" textlink="">
      <xdr:nvSpPr>
        <xdr:cNvPr id="668" name="正方形/長方形 667">
          <a:extLst>
            <a:ext uri="{FF2B5EF4-FFF2-40B4-BE49-F238E27FC236}">
              <a16:creationId xmlns:a16="http://schemas.microsoft.com/office/drawing/2014/main" id="{C1124180-7DB4-4F30-BF0F-B3766C32A3C4}"/>
            </a:ext>
          </a:extLst>
        </xdr:cNvPr>
        <xdr:cNvSpPr/>
      </xdr:nvSpPr>
      <xdr:spPr>
        <a:xfrm>
          <a:off x="1622044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90170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80AD2F9-730B-429A-AF1D-C945C85F4729}"/>
            </a:ext>
          </a:extLst>
        </xdr:cNvPr>
        <xdr:cNvSpPr/>
      </xdr:nvSpPr>
      <xdr:spPr>
        <a:xfrm>
          <a:off x="1709928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122555</xdr:rowOff>
    </xdr:from>
    <xdr:to>
      <xdr:col>110</xdr:col>
      <xdr:colOff>0</xdr:colOff>
      <xdr:row>53</xdr:row>
      <xdr:rowOff>32385</xdr:rowOff>
    </xdr:to>
    <xdr:sp macro="" textlink="">
      <xdr:nvSpPr>
        <xdr:cNvPr id="670" name="正方形/長方形 669">
          <a:extLst>
            <a:ext uri="{FF2B5EF4-FFF2-40B4-BE49-F238E27FC236}">
              <a16:creationId xmlns:a16="http://schemas.microsoft.com/office/drawing/2014/main" id="{93FC9C42-FC53-40FD-B435-782C5D41865E}"/>
            </a:ext>
          </a:extLst>
        </xdr:cNvPr>
        <xdr:cNvSpPr/>
      </xdr:nvSpPr>
      <xdr:spPr>
        <a:xfrm>
          <a:off x="1709928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90170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D6A73B2-483B-42B7-BCFB-ECAE9EC83935}"/>
            </a:ext>
          </a:extLst>
        </xdr:cNvPr>
        <xdr:cNvSpPr/>
      </xdr:nvSpPr>
      <xdr:spPr>
        <a:xfrm>
          <a:off x="1810512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122555</xdr:rowOff>
    </xdr:from>
    <xdr:to>
      <xdr:col>116</xdr:col>
      <xdr:colOff>0</xdr:colOff>
      <xdr:row>53</xdr:row>
      <xdr:rowOff>32385</xdr:rowOff>
    </xdr:to>
    <xdr:sp macro="" textlink="">
      <xdr:nvSpPr>
        <xdr:cNvPr id="672" name="正方形/長方形 671">
          <a:extLst>
            <a:ext uri="{FF2B5EF4-FFF2-40B4-BE49-F238E27FC236}">
              <a16:creationId xmlns:a16="http://schemas.microsoft.com/office/drawing/2014/main" id="{F84ACAA8-3DB2-4FB6-BB3D-46B3A28EC497}"/>
            </a:ext>
          </a:extLst>
        </xdr:cNvPr>
        <xdr:cNvSpPr/>
      </xdr:nvSpPr>
      <xdr:spPr>
        <a:xfrm>
          <a:off x="1810512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57785</xdr:rowOff>
    </xdr:from>
    <xdr:to>
      <xdr:col>120</xdr:col>
      <xdr:colOff>152400</xdr:colOff>
      <xdr:row>66</xdr:row>
      <xdr:rowOff>116205</xdr:rowOff>
    </xdr:to>
    <xdr:sp macro="" textlink="">
      <xdr:nvSpPr>
        <xdr:cNvPr id="673" name="正方形/長方形 672">
          <a:extLst>
            <a:ext uri="{FF2B5EF4-FFF2-40B4-BE49-F238E27FC236}">
              <a16:creationId xmlns:a16="http://schemas.microsoft.com/office/drawing/2014/main" id="{00AC4254-8F45-4F9F-AE11-9AF79C77ACB3}"/>
            </a:ext>
          </a:extLst>
        </xdr:cNvPr>
        <xdr:cNvSpPr/>
      </xdr:nvSpPr>
      <xdr:spPr>
        <a:xfrm>
          <a:off x="16093440" y="894270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38735</xdr:rowOff>
    </xdr:from>
    <xdr:ext cx="349885" cy="228600"/>
    <xdr:sp macro="" textlink="">
      <xdr:nvSpPr>
        <xdr:cNvPr id="674" name="テキスト ボックス 673">
          <a:extLst>
            <a:ext uri="{FF2B5EF4-FFF2-40B4-BE49-F238E27FC236}">
              <a16:creationId xmlns:a16="http://schemas.microsoft.com/office/drawing/2014/main" id="{DF14A81A-8344-45FB-987B-974698F67885}"/>
            </a:ext>
          </a:extLst>
        </xdr:cNvPr>
        <xdr:cNvSpPr txBox="1"/>
      </xdr:nvSpPr>
      <xdr:spPr>
        <a:xfrm>
          <a:off x="16078200" y="875601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116205</xdr:rowOff>
    </xdr:from>
    <xdr:to>
      <xdr:col>120</xdr:col>
      <xdr:colOff>114300</xdr:colOff>
      <xdr:row>66</xdr:row>
      <xdr:rowOff>116205</xdr:rowOff>
    </xdr:to>
    <xdr:cxnSp macro="">
      <xdr:nvCxnSpPr>
        <xdr:cNvPr id="675" name="直線コネクタ 674">
          <a:extLst>
            <a:ext uri="{FF2B5EF4-FFF2-40B4-BE49-F238E27FC236}">
              <a16:creationId xmlns:a16="http://schemas.microsoft.com/office/drawing/2014/main" id="{ED4992C5-81C3-4637-BB8B-2D69BF893042}"/>
            </a:ext>
          </a:extLst>
        </xdr:cNvPr>
        <xdr:cNvCxnSpPr/>
      </xdr:nvCxnSpPr>
      <xdr:spPr>
        <a:xfrm>
          <a:off x="16093440" y="11180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146050</xdr:rowOff>
    </xdr:from>
    <xdr:ext cx="467360" cy="262255"/>
    <xdr:sp macro="" textlink="">
      <xdr:nvSpPr>
        <xdr:cNvPr id="676" name="テキスト ボックス 675">
          <a:extLst>
            <a:ext uri="{FF2B5EF4-FFF2-40B4-BE49-F238E27FC236}">
              <a16:creationId xmlns:a16="http://schemas.microsoft.com/office/drawing/2014/main" id="{468BE828-5617-4061-8134-ED36B9B2D1F3}"/>
            </a:ext>
          </a:extLst>
        </xdr:cNvPr>
        <xdr:cNvSpPr txBox="1"/>
      </xdr:nvSpPr>
      <xdr:spPr>
        <a:xfrm>
          <a:off x="15694660" y="110426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AC62D0AC-96DA-41DA-AB7C-9BC8DE2C3D7C}"/>
            </a:ext>
          </a:extLst>
        </xdr:cNvPr>
        <xdr:cNvCxnSpPr/>
      </xdr:nvCxnSpPr>
      <xdr:spPr>
        <a:xfrm>
          <a:off x="16093440" y="10896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64</xdr:row>
      <xdr:rowOff>29845</xdr:rowOff>
    </xdr:from>
    <xdr:ext cx="467360" cy="261620"/>
    <xdr:sp macro="" textlink="">
      <xdr:nvSpPr>
        <xdr:cNvPr id="678" name="テキスト ボックス 677">
          <a:extLst>
            <a:ext uri="{FF2B5EF4-FFF2-40B4-BE49-F238E27FC236}">
              <a16:creationId xmlns:a16="http://schemas.microsoft.com/office/drawing/2014/main" id="{6206C85C-1965-48D0-9642-172408CA5DF6}"/>
            </a:ext>
          </a:extLst>
        </xdr:cNvPr>
        <xdr:cNvSpPr txBox="1"/>
      </xdr:nvSpPr>
      <xdr:spPr>
        <a:xfrm>
          <a:off x="15694660" y="1075880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63</xdr:row>
      <xdr:rowOff>57785</xdr:rowOff>
    </xdr:from>
    <xdr:to>
      <xdr:col>120</xdr:col>
      <xdr:colOff>114300</xdr:colOff>
      <xdr:row>63</xdr:row>
      <xdr:rowOff>57785</xdr:rowOff>
    </xdr:to>
    <xdr:cxnSp macro="">
      <xdr:nvCxnSpPr>
        <xdr:cNvPr id="679" name="直線コネクタ 678">
          <a:extLst>
            <a:ext uri="{FF2B5EF4-FFF2-40B4-BE49-F238E27FC236}">
              <a16:creationId xmlns:a16="http://schemas.microsoft.com/office/drawing/2014/main" id="{6C302D68-F37C-4845-A51A-6E27629B0072}"/>
            </a:ext>
          </a:extLst>
        </xdr:cNvPr>
        <xdr:cNvCxnSpPr/>
      </xdr:nvCxnSpPr>
      <xdr:spPr>
        <a:xfrm>
          <a:off x="16093440" y="106191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87630</xdr:rowOff>
    </xdr:from>
    <xdr:ext cx="467360" cy="262255"/>
    <xdr:sp macro="" textlink="">
      <xdr:nvSpPr>
        <xdr:cNvPr id="680" name="テキスト ボックス 679">
          <a:extLst>
            <a:ext uri="{FF2B5EF4-FFF2-40B4-BE49-F238E27FC236}">
              <a16:creationId xmlns:a16="http://schemas.microsoft.com/office/drawing/2014/main" id="{1097643F-CC8C-412B-A157-DFFE0DB7D302}"/>
            </a:ext>
          </a:extLst>
        </xdr:cNvPr>
        <xdr:cNvSpPr txBox="1"/>
      </xdr:nvSpPr>
      <xdr:spPr>
        <a:xfrm>
          <a:off x="15694660" y="1048131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116205</xdr:rowOff>
    </xdr:from>
    <xdr:to>
      <xdr:col>120</xdr:col>
      <xdr:colOff>114300</xdr:colOff>
      <xdr:row>61</xdr:row>
      <xdr:rowOff>116205</xdr:rowOff>
    </xdr:to>
    <xdr:cxnSp macro="">
      <xdr:nvCxnSpPr>
        <xdr:cNvPr id="681" name="直線コネクタ 680">
          <a:extLst>
            <a:ext uri="{FF2B5EF4-FFF2-40B4-BE49-F238E27FC236}">
              <a16:creationId xmlns:a16="http://schemas.microsoft.com/office/drawing/2014/main" id="{3AD42D18-4F50-4A8C-9B32-BEE6D1672827}"/>
            </a:ext>
          </a:extLst>
        </xdr:cNvPr>
        <xdr:cNvCxnSpPr/>
      </xdr:nvCxnSpPr>
      <xdr:spPr>
        <a:xfrm>
          <a:off x="16093440" y="103422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146050</xdr:rowOff>
    </xdr:from>
    <xdr:ext cx="467360" cy="262255"/>
    <xdr:sp macro="" textlink="">
      <xdr:nvSpPr>
        <xdr:cNvPr id="682" name="テキスト ボックス 681">
          <a:extLst>
            <a:ext uri="{FF2B5EF4-FFF2-40B4-BE49-F238E27FC236}">
              <a16:creationId xmlns:a16="http://schemas.microsoft.com/office/drawing/2014/main" id="{21B6385A-7F54-4DB1-A1BE-E88F68C61D0F}"/>
            </a:ext>
          </a:extLst>
        </xdr:cNvPr>
        <xdr:cNvSpPr txBox="1"/>
      </xdr:nvSpPr>
      <xdr:spPr>
        <a:xfrm>
          <a:off x="15694660" y="102044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91C7751C-2DDA-498D-A3DB-18A0F99523D6}"/>
            </a:ext>
          </a:extLst>
        </xdr:cNvPr>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29845</xdr:rowOff>
    </xdr:from>
    <xdr:ext cx="467360" cy="261620"/>
    <xdr:sp macro="" textlink="">
      <xdr:nvSpPr>
        <xdr:cNvPr id="684" name="テキスト ボックス 683">
          <a:extLst>
            <a:ext uri="{FF2B5EF4-FFF2-40B4-BE49-F238E27FC236}">
              <a16:creationId xmlns:a16="http://schemas.microsoft.com/office/drawing/2014/main" id="{38502683-D7B9-4AAC-B5B3-B096745530AB}"/>
            </a:ext>
          </a:extLst>
        </xdr:cNvPr>
        <xdr:cNvSpPr txBox="1"/>
      </xdr:nvSpPr>
      <xdr:spPr>
        <a:xfrm>
          <a:off x="15694660" y="992060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58</xdr:row>
      <xdr:rowOff>57785</xdr:rowOff>
    </xdr:from>
    <xdr:to>
      <xdr:col>120</xdr:col>
      <xdr:colOff>114300</xdr:colOff>
      <xdr:row>58</xdr:row>
      <xdr:rowOff>57785</xdr:rowOff>
    </xdr:to>
    <xdr:cxnSp macro="">
      <xdr:nvCxnSpPr>
        <xdr:cNvPr id="685" name="直線コネクタ 684">
          <a:extLst>
            <a:ext uri="{FF2B5EF4-FFF2-40B4-BE49-F238E27FC236}">
              <a16:creationId xmlns:a16="http://schemas.microsoft.com/office/drawing/2014/main" id="{CEB13191-538C-4495-9BC1-B50BF206A5A3}"/>
            </a:ext>
          </a:extLst>
        </xdr:cNvPr>
        <xdr:cNvCxnSpPr/>
      </xdr:nvCxnSpPr>
      <xdr:spPr>
        <a:xfrm>
          <a:off x="16093440" y="9780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87630</xdr:rowOff>
    </xdr:from>
    <xdr:ext cx="467360" cy="262255"/>
    <xdr:sp macro="" textlink="">
      <xdr:nvSpPr>
        <xdr:cNvPr id="686" name="テキスト ボックス 685">
          <a:extLst>
            <a:ext uri="{FF2B5EF4-FFF2-40B4-BE49-F238E27FC236}">
              <a16:creationId xmlns:a16="http://schemas.microsoft.com/office/drawing/2014/main" id="{263DDAB2-CE82-4579-86ED-4E2C79880F80}"/>
            </a:ext>
          </a:extLst>
        </xdr:cNvPr>
        <xdr:cNvSpPr txBox="1"/>
      </xdr:nvSpPr>
      <xdr:spPr>
        <a:xfrm>
          <a:off x="15694660" y="964311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56</xdr:row>
      <xdr:rowOff>116205</xdr:rowOff>
    </xdr:from>
    <xdr:to>
      <xdr:col>120</xdr:col>
      <xdr:colOff>114300</xdr:colOff>
      <xdr:row>56</xdr:row>
      <xdr:rowOff>116205</xdr:rowOff>
    </xdr:to>
    <xdr:cxnSp macro="">
      <xdr:nvCxnSpPr>
        <xdr:cNvPr id="687" name="直線コネクタ 686">
          <a:extLst>
            <a:ext uri="{FF2B5EF4-FFF2-40B4-BE49-F238E27FC236}">
              <a16:creationId xmlns:a16="http://schemas.microsoft.com/office/drawing/2014/main" id="{86868043-84E7-4494-9EF5-472C5CB3206B}"/>
            </a:ext>
          </a:extLst>
        </xdr:cNvPr>
        <xdr:cNvCxnSpPr/>
      </xdr:nvCxnSpPr>
      <xdr:spPr>
        <a:xfrm>
          <a:off x="16093440" y="95040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146050</xdr:rowOff>
    </xdr:from>
    <xdr:ext cx="467360" cy="262255"/>
    <xdr:sp macro="" textlink="">
      <xdr:nvSpPr>
        <xdr:cNvPr id="688" name="テキスト ボックス 687">
          <a:extLst>
            <a:ext uri="{FF2B5EF4-FFF2-40B4-BE49-F238E27FC236}">
              <a16:creationId xmlns:a16="http://schemas.microsoft.com/office/drawing/2014/main" id="{A6F45979-AF43-4A9B-ABAE-0E6A7CEB4870}"/>
            </a:ext>
          </a:extLst>
        </xdr:cNvPr>
        <xdr:cNvSpPr txBox="1"/>
      </xdr:nvSpPr>
      <xdr:spPr>
        <a:xfrm>
          <a:off x="15694660" y="93662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F8113320-B2AB-443D-A42A-7EDFC3E4F1A7}"/>
            </a:ext>
          </a:extLst>
        </xdr:cNvPr>
        <xdr:cNvCxnSpPr/>
      </xdr:nvCxnSpPr>
      <xdr:spPr>
        <a:xfrm>
          <a:off x="16093440" y="9220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29845</xdr:rowOff>
    </xdr:from>
    <xdr:ext cx="467360" cy="261620"/>
    <xdr:sp macro="" textlink="">
      <xdr:nvSpPr>
        <xdr:cNvPr id="690" name="テキスト ボックス 689">
          <a:extLst>
            <a:ext uri="{FF2B5EF4-FFF2-40B4-BE49-F238E27FC236}">
              <a16:creationId xmlns:a16="http://schemas.microsoft.com/office/drawing/2014/main" id="{E3893B3B-0CFE-4B29-BC2F-94F379CA5881}"/>
            </a:ext>
          </a:extLst>
        </xdr:cNvPr>
        <xdr:cNvSpPr txBox="1"/>
      </xdr:nvSpPr>
      <xdr:spPr>
        <a:xfrm>
          <a:off x="15694660" y="908240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57785</xdr:rowOff>
    </xdr:from>
    <xdr:to>
      <xdr:col>120</xdr:col>
      <xdr:colOff>114300</xdr:colOff>
      <xdr:row>53</xdr:row>
      <xdr:rowOff>57785</xdr:rowOff>
    </xdr:to>
    <xdr:cxnSp macro="">
      <xdr:nvCxnSpPr>
        <xdr:cNvPr id="691" name="直線コネクタ 690">
          <a:extLst>
            <a:ext uri="{FF2B5EF4-FFF2-40B4-BE49-F238E27FC236}">
              <a16:creationId xmlns:a16="http://schemas.microsoft.com/office/drawing/2014/main" id="{453E6B74-F77E-4E00-B1B0-2BAEAC9103AD}"/>
            </a:ext>
          </a:extLst>
        </xdr:cNvPr>
        <xdr:cNvCxnSpPr/>
      </xdr:nvCxnSpPr>
      <xdr:spPr>
        <a:xfrm>
          <a:off x="16093440" y="89427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87630</xdr:rowOff>
    </xdr:from>
    <xdr:ext cx="467360" cy="262255"/>
    <xdr:sp macro="" textlink="">
      <xdr:nvSpPr>
        <xdr:cNvPr id="692" name="テキスト ボックス 691">
          <a:extLst>
            <a:ext uri="{FF2B5EF4-FFF2-40B4-BE49-F238E27FC236}">
              <a16:creationId xmlns:a16="http://schemas.microsoft.com/office/drawing/2014/main" id="{586ED65F-AE6C-4D9C-A729-31B369322778}"/>
            </a:ext>
          </a:extLst>
        </xdr:cNvPr>
        <xdr:cNvSpPr txBox="1"/>
      </xdr:nvSpPr>
      <xdr:spPr>
        <a:xfrm>
          <a:off x="15694660" y="880491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57785</xdr:rowOff>
    </xdr:from>
    <xdr:to>
      <xdr:col>120</xdr:col>
      <xdr:colOff>152400</xdr:colOff>
      <xdr:row>66</xdr:row>
      <xdr:rowOff>116205</xdr:rowOff>
    </xdr:to>
    <xdr:sp macro="" textlink="">
      <xdr:nvSpPr>
        <xdr:cNvPr id="693" name="【学校施設】&#10;一人当たり面積グラフ枠">
          <a:extLst>
            <a:ext uri="{FF2B5EF4-FFF2-40B4-BE49-F238E27FC236}">
              <a16:creationId xmlns:a16="http://schemas.microsoft.com/office/drawing/2014/main" id="{844A5C41-3311-4642-BF30-9410863C4CB8}"/>
            </a:ext>
          </a:extLst>
        </xdr:cNvPr>
        <xdr:cNvSpPr/>
      </xdr:nvSpPr>
      <xdr:spPr>
        <a:xfrm>
          <a:off x="16093440" y="894270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18415</xdr:rowOff>
    </xdr:from>
    <xdr:to>
      <xdr:col>116</xdr:col>
      <xdr:colOff>62865</xdr:colOff>
      <xdr:row>63</xdr:row>
      <xdr:rowOff>163830</xdr:rowOff>
    </xdr:to>
    <xdr:cxnSp macro="">
      <xdr:nvCxnSpPr>
        <xdr:cNvPr id="694" name="直線コネクタ 693">
          <a:extLst>
            <a:ext uri="{FF2B5EF4-FFF2-40B4-BE49-F238E27FC236}">
              <a16:creationId xmlns:a16="http://schemas.microsoft.com/office/drawing/2014/main" id="{B657409C-9F2A-4944-9C74-6E93FC57C760}"/>
            </a:ext>
          </a:extLst>
        </xdr:cNvPr>
        <xdr:cNvCxnSpPr/>
      </xdr:nvCxnSpPr>
      <xdr:spPr>
        <a:xfrm flipV="1">
          <a:off x="19509105" y="940625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167640</xdr:rowOff>
    </xdr:from>
    <xdr:ext cx="469900" cy="262890"/>
    <xdr:sp macro="" textlink="">
      <xdr:nvSpPr>
        <xdr:cNvPr id="695" name="【学校施設】&#10;一人当たり面積最小値テキスト">
          <a:extLst>
            <a:ext uri="{FF2B5EF4-FFF2-40B4-BE49-F238E27FC236}">
              <a16:creationId xmlns:a16="http://schemas.microsoft.com/office/drawing/2014/main" id="{CFC5652F-211C-4E2D-A393-F560361442D4}"/>
            </a:ext>
          </a:extLst>
        </xdr:cNvPr>
        <xdr:cNvSpPr txBox="1"/>
      </xdr:nvSpPr>
      <xdr:spPr>
        <a:xfrm>
          <a:off x="19547840" y="107289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0.927</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96" name="直線コネクタ 695">
          <a:extLst>
            <a:ext uri="{FF2B5EF4-FFF2-40B4-BE49-F238E27FC236}">
              <a16:creationId xmlns:a16="http://schemas.microsoft.com/office/drawing/2014/main" id="{6E00245A-DA65-4FF9-87E9-D4B7E9F4A561}"/>
            </a:ext>
          </a:extLst>
        </xdr:cNvPr>
        <xdr:cNvCxnSpPr/>
      </xdr:nvCxnSpPr>
      <xdr:spPr>
        <a:xfrm>
          <a:off x="19443700" y="107251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138430</xdr:rowOff>
    </xdr:from>
    <xdr:ext cx="469900" cy="263525"/>
    <xdr:sp macro="" textlink="">
      <xdr:nvSpPr>
        <xdr:cNvPr id="697" name="【学校施設】&#10;一人当たり面積最大値テキスト">
          <a:extLst>
            <a:ext uri="{FF2B5EF4-FFF2-40B4-BE49-F238E27FC236}">
              <a16:creationId xmlns:a16="http://schemas.microsoft.com/office/drawing/2014/main" id="{F94030CF-5287-4F18-AFBB-C5C40830F4A6}"/>
            </a:ext>
          </a:extLst>
        </xdr:cNvPr>
        <xdr:cNvSpPr txBox="1"/>
      </xdr:nvSpPr>
      <xdr:spPr>
        <a:xfrm>
          <a:off x="19547840" y="919099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18415</xdr:rowOff>
    </xdr:from>
    <xdr:to>
      <xdr:col>116</xdr:col>
      <xdr:colOff>152400</xdr:colOff>
      <xdr:row>56</xdr:row>
      <xdr:rowOff>18415</xdr:rowOff>
    </xdr:to>
    <xdr:cxnSp macro="">
      <xdr:nvCxnSpPr>
        <xdr:cNvPr id="698" name="直線コネクタ 697">
          <a:extLst>
            <a:ext uri="{FF2B5EF4-FFF2-40B4-BE49-F238E27FC236}">
              <a16:creationId xmlns:a16="http://schemas.microsoft.com/office/drawing/2014/main" id="{25CF10C2-3151-4E92-8476-5B6D6BB63AE7}"/>
            </a:ext>
          </a:extLst>
        </xdr:cNvPr>
        <xdr:cNvCxnSpPr/>
      </xdr:nvCxnSpPr>
      <xdr:spPr>
        <a:xfrm>
          <a:off x="19443700" y="94062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66040</xdr:rowOff>
    </xdr:from>
    <xdr:ext cx="469900" cy="261620"/>
    <xdr:sp macro="" textlink="">
      <xdr:nvSpPr>
        <xdr:cNvPr id="699" name="【学校施設】&#10;一人当たり面積平均値テキスト">
          <a:extLst>
            <a:ext uri="{FF2B5EF4-FFF2-40B4-BE49-F238E27FC236}">
              <a16:creationId xmlns:a16="http://schemas.microsoft.com/office/drawing/2014/main" id="{324A5E17-A383-4563-9FBF-84D0B1628E60}"/>
            </a:ext>
          </a:extLst>
        </xdr:cNvPr>
        <xdr:cNvSpPr txBox="1"/>
      </xdr:nvSpPr>
      <xdr:spPr>
        <a:xfrm>
          <a:off x="19547840" y="9956800"/>
          <a:ext cx="46990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42545</xdr:rowOff>
    </xdr:from>
    <xdr:to>
      <xdr:col>116</xdr:col>
      <xdr:colOff>114300</xdr:colOff>
      <xdr:row>60</xdr:row>
      <xdr:rowOff>146050</xdr:rowOff>
    </xdr:to>
    <xdr:sp macro="" textlink="">
      <xdr:nvSpPr>
        <xdr:cNvPr id="700" name="フローチャート: 判断 699">
          <a:extLst>
            <a:ext uri="{FF2B5EF4-FFF2-40B4-BE49-F238E27FC236}">
              <a16:creationId xmlns:a16="http://schemas.microsoft.com/office/drawing/2014/main" id="{B659E92D-4872-414D-8A00-AB0A28B0B37E}"/>
            </a:ext>
          </a:extLst>
        </xdr:cNvPr>
        <xdr:cNvSpPr/>
      </xdr:nvSpPr>
      <xdr:spPr>
        <a:xfrm>
          <a:off x="19458940" y="101009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55880</xdr:rowOff>
    </xdr:from>
    <xdr:to>
      <xdr:col>112</xdr:col>
      <xdr:colOff>38100</xdr:colOff>
      <xdr:row>60</xdr:row>
      <xdr:rowOff>159385</xdr:rowOff>
    </xdr:to>
    <xdr:sp macro="" textlink="">
      <xdr:nvSpPr>
        <xdr:cNvPr id="701" name="フローチャート: 判断 700">
          <a:extLst>
            <a:ext uri="{FF2B5EF4-FFF2-40B4-BE49-F238E27FC236}">
              <a16:creationId xmlns:a16="http://schemas.microsoft.com/office/drawing/2014/main" id="{65C363EF-31AE-42FB-9A66-80C5B9CC203F}"/>
            </a:ext>
          </a:extLst>
        </xdr:cNvPr>
        <xdr:cNvSpPr/>
      </xdr:nvSpPr>
      <xdr:spPr>
        <a:xfrm>
          <a:off x="18735040" y="10114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69215</xdr:rowOff>
    </xdr:from>
    <xdr:to>
      <xdr:col>107</xdr:col>
      <xdr:colOff>101600</xdr:colOff>
      <xdr:row>60</xdr:row>
      <xdr:rowOff>167640</xdr:rowOff>
    </xdr:to>
    <xdr:sp macro="" textlink="">
      <xdr:nvSpPr>
        <xdr:cNvPr id="702" name="フローチャート: 判断 701">
          <a:extLst>
            <a:ext uri="{FF2B5EF4-FFF2-40B4-BE49-F238E27FC236}">
              <a16:creationId xmlns:a16="http://schemas.microsoft.com/office/drawing/2014/main" id="{8835AE0D-8AAC-46BD-AC7A-BB4D694D6CC6}"/>
            </a:ext>
          </a:extLst>
        </xdr:cNvPr>
        <xdr:cNvSpPr/>
      </xdr:nvSpPr>
      <xdr:spPr>
        <a:xfrm>
          <a:off x="17937480" y="10127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64135</xdr:rowOff>
    </xdr:from>
    <xdr:to>
      <xdr:col>102</xdr:col>
      <xdr:colOff>165100</xdr:colOff>
      <xdr:row>60</xdr:row>
      <xdr:rowOff>167640</xdr:rowOff>
    </xdr:to>
    <xdr:sp macro="" textlink="">
      <xdr:nvSpPr>
        <xdr:cNvPr id="703" name="フローチャート: 判断 702">
          <a:extLst>
            <a:ext uri="{FF2B5EF4-FFF2-40B4-BE49-F238E27FC236}">
              <a16:creationId xmlns:a16="http://schemas.microsoft.com/office/drawing/2014/main" id="{D844A95C-3048-467F-B6BA-8564C504747F}"/>
            </a:ext>
          </a:extLst>
        </xdr:cNvPr>
        <xdr:cNvSpPr/>
      </xdr:nvSpPr>
      <xdr:spPr>
        <a:xfrm>
          <a:off x="17162780" y="101225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77470</xdr:rowOff>
    </xdr:from>
    <xdr:to>
      <xdr:col>98</xdr:col>
      <xdr:colOff>38100</xdr:colOff>
      <xdr:row>61</xdr:row>
      <xdr:rowOff>6350</xdr:rowOff>
    </xdr:to>
    <xdr:sp macro="" textlink="">
      <xdr:nvSpPr>
        <xdr:cNvPr id="704" name="フローチャート: 判断 703">
          <a:extLst>
            <a:ext uri="{FF2B5EF4-FFF2-40B4-BE49-F238E27FC236}">
              <a16:creationId xmlns:a16="http://schemas.microsoft.com/office/drawing/2014/main" id="{B7EF9961-E685-43D0-BD51-859DB8727872}"/>
            </a:ext>
          </a:extLst>
        </xdr:cNvPr>
        <xdr:cNvSpPr/>
      </xdr:nvSpPr>
      <xdr:spPr>
        <a:xfrm>
          <a:off x="16388080" y="1013587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113665</xdr:rowOff>
    </xdr:from>
    <xdr:ext cx="762000" cy="262890"/>
    <xdr:sp macro="" textlink="">
      <xdr:nvSpPr>
        <xdr:cNvPr id="705" name="テキスト ボックス 704">
          <a:extLst>
            <a:ext uri="{FF2B5EF4-FFF2-40B4-BE49-F238E27FC236}">
              <a16:creationId xmlns:a16="http://schemas.microsoft.com/office/drawing/2014/main" id="{5C21640B-51E7-446C-9366-A1993BA4B100}"/>
            </a:ext>
          </a:extLst>
        </xdr:cNvPr>
        <xdr:cNvSpPr txBox="1"/>
      </xdr:nvSpPr>
      <xdr:spPr>
        <a:xfrm>
          <a:off x="193421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66</xdr:row>
      <xdr:rowOff>113665</xdr:rowOff>
    </xdr:from>
    <xdr:ext cx="762000" cy="262890"/>
    <xdr:sp macro="" textlink="">
      <xdr:nvSpPr>
        <xdr:cNvPr id="706" name="テキスト ボックス 705">
          <a:extLst>
            <a:ext uri="{FF2B5EF4-FFF2-40B4-BE49-F238E27FC236}">
              <a16:creationId xmlns:a16="http://schemas.microsoft.com/office/drawing/2014/main" id="{8A538D2C-0CBD-4D7B-9B78-8186366004A5}"/>
            </a:ext>
          </a:extLst>
        </xdr:cNvPr>
        <xdr:cNvSpPr txBox="1"/>
      </xdr:nvSpPr>
      <xdr:spPr>
        <a:xfrm>
          <a:off x="1860804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113665</xdr:rowOff>
    </xdr:from>
    <xdr:ext cx="762000" cy="262890"/>
    <xdr:sp macro="" textlink="">
      <xdr:nvSpPr>
        <xdr:cNvPr id="707" name="テキスト ボックス 706">
          <a:extLst>
            <a:ext uri="{FF2B5EF4-FFF2-40B4-BE49-F238E27FC236}">
              <a16:creationId xmlns:a16="http://schemas.microsoft.com/office/drawing/2014/main" id="{0A499E93-75E1-43CA-A787-84F763D3EF24}"/>
            </a:ext>
          </a:extLst>
        </xdr:cNvPr>
        <xdr:cNvSpPr txBox="1"/>
      </xdr:nvSpPr>
      <xdr:spPr>
        <a:xfrm>
          <a:off x="1782064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113665</xdr:rowOff>
    </xdr:from>
    <xdr:ext cx="762000" cy="262890"/>
    <xdr:sp macro="" textlink="">
      <xdr:nvSpPr>
        <xdr:cNvPr id="708" name="テキスト ボックス 707">
          <a:extLst>
            <a:ext uri="{FF2B5EF4-FFF2-40B4-BE49-F238E27FC236}">
              <a16:creationId xmlns:a16="http://schemas.microsoft.com/office/drawing/2014/main" id="{AD48D5AE-5738-4399-8E8D-4631D4772326}"/>
            </a:ext>
          </a:extLst>
        </xdr:cNvPr>
        <xdr:cNvSpPr txBox="1"/>
      </xdr:nvSpPr>
      <xdr:spPr>
        <a:xfrm>
          <a:off x="1704594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66</xdr:row>
      <xdr:rowOff>113665</xdr:rowOff>
    </xdr:from>
    <xdr:ext cx="762000" cy="262890"/>
    <xdr:sp macro="" textlink="">
      <xdr:nvSpPr>
        <xdr:cNvPr id="709" name="テキスト ボックス 708">
          <a:extLst>
            <a:ext uri="{FF2B5EF4-FFF2-40B4-BE49-F238E27FC236}">
              <a16:creationId xmlns:a16="http://schemas.microsoft.com/office/drawing/2014/main" id="{33592DD1-E14C-476F-8C8D-733A71C7ABD5}"/>
            </a:ext>
          </a:extLst>
        </xdr:cNvPr>
        <xdr:cNvSpPr txBox="1"/>
      </xdr:nvSpPr>
      <xdr:spPr>
        <a:xfrm>
          <a:off x="1626108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158750</xdr:rowOff>
    </xdr:from>
    <xdr:to>
      <xdr:col>116</xdr:col>
      <xdr:colOff>114300</xdr:colOff>
      <xdr:row>62</xdr:row>
      <xdr:rowOff>87630</xdr:rowOff>
    </xdr:to>
    <xdr:sp macro="" textlink="">
      <xdr:nvSpPr>
        <xdr:cNvPr id="710" name="楕円 709">
          <a:extLst>
            <a:ext uri="{FF2B5EF4-FFF2-40B4-BE49-F238E27FC236}">
              <a16:creationId xmlns:a16="http://schemas.microsoft.com/office/drawing/2014/main" id="{70A3B812-57AD-4229-ABB2-87AECAEE4042}"/>
            </a:ext>
          </a:extLst>
        </xdr:cNvPr>
        <xdr:cNvSpPr/>
      </xdr:nvSpPr>
      <xdr:spPr>
        <a:xfrm>
          <a:off x="19458940" y="103847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136525</xdr:rowOff>
    </xdr:from>
    <xdr:ext cx="469900" cy="262890"/>
    <xdr:sp macro="" textlink="">
      <xdr:nvSpPr>
        <xdr:cNvPr id="711" name="【学校施設】&#10;一人当たり面積該当値テキスト">
          <a:extLst>
            <a:ext uri="{FF2B5EF4-FFF2-40B4-BE49-F238E27FC236}">
              <a16:creationId xmlns:a16="http://schemas.microsoft.com/office/drawing/2014/main" id="{C17D86DE-5412-45FE-8F3C-4A7304B2647A}"/>
            </a:ext>
          </a:extLst>
        </xdr:cNvPr>
        <xdr:cNvSpPr txBox="1"/>
      </xdr:nvSpPr>
      <xdr:spPr>
        <a:xfrm>
          <a:off x="19547840" y="1036256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166370</xdr:rowOff>
    </xdr:from>
    <xdr:to>
      <xdr:col>112</xdr:col>
      <xdr:colOff>38100</xdr:colOff>
      <xdr:row>62</xdr:row>
      <xdr:rowOff>95250</xdr:rowOff>
    </xdr:to>
    <xdr:sp macro="" textlink="">
      <xdr:nvSpPr>
        <xdr:cNvPr id="712" name="楕円 711">
          <a:extLst>
            <a:ext uri="{FF2B5EF4-FFF2-40B4-BE49-F238E27FC236}">
              <a16:creationId xmlns:a16="http://schemas.microsoft.com/office/drawing/2014/main" id="{65C385BB-CD19-4ADE-8C91-C2BD95A9DC9B}"/>
            </a:ext>
          </a:extLst>
        </xdr:cNvPr>
        <xdr:cNvSpPr/>
      </xdr:nvSpPr>
      <xdr:spPr>
        <a:xfrm>
          <a:off x="18735040" y="1039241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62</xdr:row>
      <xdr:rowOff>36195</xdr:rowOff>
    </xdr:from>
    <xdr:to>
      <xdr:col>116</xdr:col>
      <xdr:colOff>63500</xdr:colOff>
      <xdr:row>62</xdr:row>
      <xdr:rowOff>43815</xdr:rowOff>
    </xdr:to>
    <xdr:cxnSp macro="">
      <xdr:nvCxnSpPr>
        <xdr:cNvPr id="713" name="直線コネクタ 712">
          <a:extLst>
            <a:ext uri="{FF2B5EF4-FFF2-40B4-BE49-F238E27FC236}">
              <a16:creationId xmlns:a16="http://schemas.microsoft.com/office/drawing/2014/main" id="{6F38CCC6-2F1A-449F-9B00-5BDD2C192627}"/>
            </a:ext>
          </a:extLst>
        </xdr:cNvPr>
        <xdr:cNvCxnSpPr/>
      </xdr:nvCxnSpPr>
      <xdr:spPr>
        <a:xfrm flipV="1">
          <a:off x="18775680" y="10429875"/>
          <a:ext cx="7340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167640</xdr:rowOff>
    </xdr:from>
    <xdr:to>
      <xdr:col>107</xdr:col>
      <xdr:colOff>101600</xdr:colOff>
      <xdr:row>62</xdr:row>
      <xdr:rowOff>99060</xdr:rowOff>
    </xdr:to>
    <xdr:sp macro="" textlink="">
      <xdr:nvSpPr>
        <xdr:cNvPr id="714" name="楕円 713">
          <a:extLst>
            <a:ext uri="{FF2B5EF4-FFF2-40B4-BE49-F238E27FC236}">
              <a16:creationId xmlns:a16="http://schemas.microsoft.com/office/drawing/2014/main" id="{4482C2E8-4121-4465-AA05-28299CEA3A1F}"/>
            </a:ext>
          </a:extLst>
        </xdr:cNvPr>
        <xdr:cNvSpPr/>
      </xdr:nvSpPr>
      <xdr:spPr>
        <a:xfrm>
          <a:off x="17937480" y="10393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43815</xdr:rowOff>
    </xdr:from>
    <xdr:to>
      <xdr:col>111</xdr:col>
      <xdr:colOff>167640</xdr:colOff>
      <xdr:row>62</xdr:row>
      <xdr:rowOff>48260</xdr:rowOff>
    </xdr:to>
    <xdr:cxnSp macro="">
      <xdr:nvCxnSpPr>
        <xdr:cNvPr id="715" name="直線コネクタ 714">
          <a:extLst>
            <a:ext uri="{FF2B5EF4-FFF2-40B4-BE49-F238E27FC236}">
              <a16:creationId xmlns:a16="http://schemas.microsoft.com/office/drawing/2014/main" id="{9A8065AD-C3F3-4D9A-9409-72F66A2D3186}"/>
            </a:ext>
          </a:extLst>
        </xdr:cNvPr>
        <xdr:cNvCxnSpPr/>
      </xdr:nvCxnSpPr>
      <xdr:spPr>
        <a:xfrm flipV="1">
          <a:off x="17988280" y="10437495"/>
          <a:ext cx="7874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xdr:rowOff>
    </xdr:from>
    <xdr:to>
      <xdr:col>102</xdr:col>
      <xdr:colOff>165100</xdr:colOff>
      <xdr:row>62</xdr:row>
      <xdr:rowOff>104140</xdr:rowOff>
    </xdr:to>
    <xdr:sp macro="" textlink="">
      <xdr:nvSpPr>
        <xdr:cNvPr id="716" name="楕円 715">
          <a:extLst>
            <a:ext uri="{FF2B5EF4-FFF2-40B4-BE49-F238E27FC236}">
              <a16:creationId xmlns:a16="http://schemas.microsoft.com/office/drawing/2014/main" id="{1A75E4CF-B953-45B5-B758-645FE1CAC976}"/>
            </a:ext>
          </a:extLst>
        </xdr:cNvPr>
        <xdr:cNvSpPr/>
      </xdr:nvSpPr>
      <xdr:spPr>
        <a:xfrm>
          <a:off x="17162780" y="103943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48260</xdr:rowOff>
    </xdr:from>
    <xdr:to>
      <xdr:col>107</xdr:col>
      <xdr:colOff>50800</xdr:colOff>
      <xdr:row>62</xdr:row>
      <xdr:rowOff>52070</xdr:rowOff>
    </xdr:to>
    <xdr:cxnSp macro="">
      <xdr:nvCxnSpPr>
        <xdr:cNvPr id="717" name="直線コネクタ 716">
          <a:extLst>
            <a:ext uri="{FF2B5EF4-FFF2-40B4-BE49-F238E27FC236}">
              <a16:creationId xmlns:a16="http://schemas.microsoft.com/office/drawing/2014/main" id="{5A8BCBB2-00B7-40F3-9671-0C18701546E1}"/>
            </a:ext>
          </a:extLst>
        </xdr:cNvPr>
        <xdr:cNvCxnSpPr/>
      </xdr:nvCxnSpPr>
      <xdr:spPr>
        <a:xfrm flipV="1">
          <a:off x="17213580" y="1044194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26670</xdr:rowOff>
    </xdr:from>
    <xdr:to>
      <xdr:col>98</xdr:col>
      <xdr:colOff>38100</xdr:colOff>
      <xdr:row>62</xdr:row>
      <xdr:rowOff>130175</xdr:rowOff>
    </xdr:to>
    <xdr:sp macro="" textlink="">
      <xdr:nvSpPr>
        <xdr:cNvPr id="718" name="楕円 717">
          <a:extLst>
            <a:ext uri="{FF2B5EF4-FFF2-40B4-BE49-F238E27FC236}">
              <a16:creationId xmlns:a16="http://schemas.microsoft.com/office/drawing/2014/main" id="{3AF8F9E2-5D66-440C-82E2-C8A5599D9C24}"/>
            </a:ext>
          </a:extLst>
        </xdr:cNvPr>
        <xdr:cNvSpPr/>
      </xdr:nvSpPr>
      <xdr:spPr>
        <a:xfrm>
          <a:off x="16388080" y="104203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62</xdr:row>
      <xdr:rowOff>52070</xdr:rowOff>
    </xdr:from>
    <xdr:to>
      <xdr:col>102</xdr:col>
      <xdr:colOff>114300</xdr:colOff>
      <xdr:row>62</xdr:row>
      <xdr:rowOff>78740</xdr:rowOff>
    </xdr:to>
    <xdr:cxnSp macro="">
      <xdr:nvCxnSpPr>
        <xdr:cNvPr id="719" name="直線コネクタ 718">
          <a:extLst>
            <a:ext uri="{FF2B5EF4-FFF2-40B4-BE49-F238E27FC236}">
              <a16:creationId xmlns:a16="http://schemas.microsoft.com/office/drawing/2014/main" id="{1B93999D-D83F-473B-8DE4-40609BC60D53}"/>
            </a:ext>
          </a:extLst>
        </xdr:cNvPr>
        <xdr:cNvCxnSpPr/>
      </xdr:nvCxnSpPr>
      <xdr:spPr>
        <a:xfrm flipV="1">
          <a:off x="16428720" y="10445750"/>
          <a:ext cx="7848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1905</xdr:rowOff>
    </xdr:from>
    <xdr:ext cx="468630" cy="262890"/>
    <xdr:sp macro="" textlink="">
      <xdr:nvSpPr>
        <xdr:cNvPr id="720" name="n_1aveValue【学校施設】&#10;一人当たり面積">
          <a:extLst>
            <a:ext uri="{FF2B5EF4-FFF2-40B4-BE49-F238E27FC236}">
              <a16:creationId xmlns:a16="http://schemas.microsoft.com/office/drawing/2014/main" id="{E16AE6DF-6DD2-4AA9-8654-FBA25FCD046B}"/>
            </a:ext>
          </a:extLst>
        </xdr:cNvPr>
        <xdr:cNvSpPr txBox="1"/>
      </xdr:nvSpPr>
      <xdr:spPr>
        <a:xfrm>
          <a:off x="18561050" y="9892665"/>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15240</xdr:rowOff>
    </xdr:from>
    <xdr:ext cx="469900" cy="262255"/>
    <xdr:sp macro="" textlink="">
      <xdr:nvSpPr>
        <xdr:cNvPr id="721" name="n_2aveValue【学校施設】&#10;一人当たり面積">
          <a:extLst>
            <a:ext uri="{FF2B5EF4-FFF2-40B4-BE49-F238E27FC236}">
              <a16:creationId xmlns:a16="http://schemas.microsoft.com/office/drawing/2014/main" id="{B76F0CCE-88DF-4359-8AF1-FE1C7E81F05A}"/>
            </a:ext>
          </a:extLst>
        </xdr:cNvPr>
        <xdr:cNvSpPr txBox="1"/>
      </xdr:nvSpPr>
      <xdr:spPr>
        <a:xfrm>
          <a:off x="17776190" y="990600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10795</xdr:rowOff>
    </xdr:from>
    <xdr:ext cx="468630" cy="262255"/>
    <xdr:sp macro="" textlink="">
      <xdr:nvSpPr>
        <xdr:cNvPr id="722" name="n_3aveValue【学校施設】&#10;一人当たり面積">
          <a:extLst>
            <a:ext uri="{FF2B5EF4-FFF2-40B4-BE49-F238E27FC236}">
              <a16:creationId xmlns:a16="http://schemas.microsoft.com/office/drawing/2014/main" id="{85F862AA-714B-42D9-B60E-678C432F05F8}"/>
            </a:ext>
          </a:extLst>
        </xdr:cNvPr>
        <xdr:cNvSpPr txBox="1"/>
      </xdr:nvSpPr>
      <xdr:spPr>
        <a:xfrm>
          <a:off x="17001490" y="990155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22860</xdr:rowOff>
    </xdr:from>
    <xdr:ext cx="469900" cy="262255"/>
    <xdr:sp macro="" textlink="">
      <xdr:nvSpPr>
        <xdr:cNvPr id="723" name="n_4aveValue【学校施設】&#10;一人当たり面積">
          <a:extLst>
            <a:ext uri="{FF2B5EF4-FFF2-40B4-BE49-F238E27FC236}">
              <a16:creationId xmlns:a16="http://schemas.microsoft.com/office/drawing/2014/main" id="{9B467768-3CD7-4098-8004-8B1BDE1AA11D}"/>
            </a:ext>
          </a:extLst>
        </xdr:cNvPr>
        <xdr:cNvSpPr txBox="1"/>
      </xdr:nvSpPr>
      <xdr:spPr>
        <a:xfrm>
          <a:off x="16226790" y="991362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86360</xdr:rowOff>
    </xdr:from>
    <xdr:ext cx="468630" cy="262255"/>
    <xdr:sp macro="" textlink="">
      <xdr:nvSpPr>
        <xdr:cNvPr id="724" name="n_1mainValue【学校施設】&#10;一人当たり面積">
          <a:extLst>
            <a:ext uri="{FF2B5EF4-FFF2-40B4-BE49-F238E27FC236}">
              <a16:creationId xmlns:a16="http://schemas.microsoft.com/office/drawing/2014/main" id="{6B68832F-85BC-467E-A08A-314F3D7B4E5F}"/>
            </a:ext>
          </a:extLst>
        </xdr:cNvPr>
        <xdr:cNvSpPr txBox="1"/>
      </xdr:nvSpPr>
      <xdr:spPr>
        <a:xfrm>
          <a:off x="18561050" y="1048004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90170</xdr:rowOff>
    </xdr:from>
    <xdr:ext cx="469900" cy="261620"/>
    <xdr:sp macro="" textlink="">
      <xdr:nvSpPr>
        <xdr:cNvPr id="725" name="n_2mainValue【学校施設】&#10;一人当たり面積">
          <a:extLst>
            <a:ext uri="{FF2B5EF4-FFF2-40B4-BE49-F238E27FC236}">
              <a16:creationId xmlns:a16="http://schemas.microsoft.com/office/drawing/2014/main" id="{40B0B2BE-E450-46A5-95CE-27477D55415F}"/>
            </a:ext>
          </a:extLst>
        </xdr:cNvPr>
        <xdr:cNvSpPr txBox="1"/>
      </xdr:nvSpPr>
      <xdr:spPr>
        <a:xfrm>
          <a:off x="17776190" y="1048385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94615</xdr:rowOff>
    </xdr:from>
    <xdr:ext cx="468630" cy="262255"/>
    <xdr:sp macro="" textlink="">
      <xdr:nvSpPr>
        <xdr:cNvPr id="726" name="n_3mainValue【学校施設】&#10;一人当たり面積">
          <a:extLst>
            <a:ext uri="{FF2B5EF4-FFF2-40B4-BE49-F238E27FC236}">
              <a16:creationId xmlns:a16="http://schemas.microsoft.com/office/drawing/2014/main" id="{AA0AA013-4B46-4662-AB7F-AB8DD400F0D9}"/>
            </a:ext>
          </a:extLst>
        </xdr:cNvPr>
        <xdr:cNvSpPr txBox="1"/>
      </xdr:nvSpPr>
      <xdr:spPr>
        <a:xfrm>
          <a:off x="17001490" y="1048829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120650</xdr:rowOff>
    </xdr:from>
    <xdr:ext cx="469900" cy="263525"/>
    <xdr:sp macro="" textlink="">
      <xdr:nvSpPr>
        <xdr:cNvPr id="727" name="n_4mainValue【学校施設】&#10;一人当たり面積">
          <a:extLst>
            <a:ext uri="{FF2B5EF4-FFF2-40B4-BE49-F238E27FC236}">
              <a16:creationId xmlns:a16="http://schemas.microsoft.com/office/drawing/2014/main" id="{DC650ECC-3107-478F-8081-9103468337B2}"/>
            </a:ext>
          </a:extLst>
        </xdr:cNvPr>
        <xdr:cNvSpPr txBox="1"/>
      </xdr:nvSpPr>
      <xdr:spPr>
        <a:xfrm>
          <a:off x="16226790" y="1051433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154305</xdr:rowOff>
    </xdr:from>
    <xdr:to>
      <xdr:col>90</xdr:col>
      <xdr:colOff>25400</xdr:colOff>
      <xdr:row>72</xdr:row>
      <xdr:rowOff>103505</xdr:rowOff>
    </xdr:to>
    <xdr:sp macro="" textlink="">
      <xdr:nvSpPr>
        <xdr:cNvPr id="728" name="正方形/長方形 727">
          <a:extLst>
            <a:ext uri="{FF2B5EF4-FFF2-40B4-BE49-F238E27FC236}">
              <a16:creationId xmlns:a16="http://schemas.microsoft.com/office/drawing/2014/main" id="{9C73DAE3-ED44-47D0-BC50-D94D42F52D18}"/>
            </a:ext>
          </a:extLst>
        </xdr:cNvPr>
        <xdr:cNvSpPr/>
      </xdr:nvSpPr>
      <xdr:spPr>
        <a:xfrm>
          <a:off x="10960100" y="1155382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128905</xdr:rowOff>
    </xdr:from>
    <xdr:to>
      <xdr:col>74</xdr:col>
      <xdr:colOff>0</xdr:colOff>
      <xdr:row>74</xdr:row>
      <xdr:rowOff>38735</xdr:rowOff>
    </xdr:to>
    <xdr:sp macro="" textlink="">
      <xdr:nvSpPr>
        <xdr:cNvPr id="729" name="正方形/長方形 728">
          <a:extLst>
            <a:ext uri="{FF2B5EF4-FFF2-40B4-BE49-F238E27FC236}">
              <a16:creationId xmlns:a16="http://schemas.microsoft.com/office/drawing/2014/main" id="{68E5281D-702E-4C37-8024-3144B6222881}"/>
            </a:ext>
          </a:extLst>
        </xdr:cNvPr>
        <xdr:cNvSpPr/>
      </xdr:nvSpPr>
      <xdr:spPr>
        <a:xfrm>
          <a:off x="1106424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161290</xdr:rowOff>
    </xdr:from>
    <xdr:to>
      <xdr:col>74</xdr:col>
      <xdr:colOff>0</xdr:colOff>
      <xdr:row>75</xdr:row>
      <xdr:rowOff>71120</xdr:rowOff>
    </xdr:to>
    <xdr:sp macro="" textlink="">
      <xdr:nvSpPr>
        <xdr:cNvPr id="730" name="正方形/長方形 729">
          <a:extLst>
            <a:ext uri="{FF2B5EF4-FFF2-40B4-BE49-F238E27FC236}">
              <a16:creationId xmlns:a16="http://schemas.microsoft.com/office/drawing/2014/main" id="{9C001029-DD36-48AD-9A02-92A0CC8EB448}"/>
            </a:ext>
          </a:extLst>
        </xdr:cNvPr>
        <xdr:cNvSpPr/>
      </xdr:nvSpPr>
      <xdr:spPr>
        <a:xfrm>
          <a:off x="1106424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128905</xdr:rowOff>
    </xdr:from>
    <xdr:to>
      <xdr:col>79</xdr:col>
      <xdr:colOff>63500</xdr:colOff>
      <xdr:row>74</xdr:row>
      <xdr:rowOff>38735</xdr:rowOff>
    </xdr:to>
    <xdr:sp macro="" textlink="">
      <xdr:nvSpPr>
        <xdr:cNvPr id="731" name="正方形/長方形 730">
          <a:extLst>
            <a:ext uri="{FF2B5EF4-FFF2-40B4-BE49-F238E27FC236}">
              <a16:creationId xmlns:a16="http://schemas.microsoft.com/office/drawing/2014/main" id="{85F1F259-5F3A-4140-9D45-9325FEF40F79}"/>
            </a:ext>
          </a:extLst>
        </xdr:cNvPr>
        <xdr:cNvSpPr/>
      </xdr:nvSpPr>
      <xdr:spPr>
        <a:xfrm>
          <a:off x="1196594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161290</xdr:rowOff>
    </xdr:from>
    <xdr:to>
      <xdr:col>79</xdr:col>
      <xdr:colOff>63500</xdr:colOff>
      <xdr:row>75</xdr:row>
      <xdr:rowOff>71120</xdr:rowOff>
    </xdr:to>
    <xdr:sp macro="" textlink="">
      <xdr:nvSpPr>
        <xdr:cNvPr id="732" name="正方形/長方形 731">
          <a:extLst>
            <a:ext uri="{FF2B5EF4-FFF2-40B4-BE49-F238E27FC236}">
              <a16:creationId xmlns:a16="http://schemas.microsoft.com/office/drawing/2014/main" id="{232FC3B6-9A89-48EA-80FF-1729525AC99B}"/>
            </a:ext>
          </a:extLst>
        </xdr:cNvPr>
        <xdr:cNvSpPr/>
      </xdr:nvSpPr>
      <xdr:spPr>
        <a:xfrm>
          <a:off x="1196594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128905</xdr:rowOff>
    </xdr:from>
    <xdr:to>
      <xdr:col>85</xdr:col>
      <xdr:colOff>63500</xdr:colOff>
      <xdr:row>74</xdr:row>
      <xdr:rowOff>38735</xdr:rowOff>
    </xdr:to>
    <xdr:sp macro="" textlink="">
      <xdr:nvSpPr>
        <xdr:cNvPr id="733" name="正方形/長方形 732">
          <a:extLst>
            <a:ext uri="{FF2B5EF4-FFF2-40B4-BE49-F238E27FC236}">
              <a16:creationId xmlns:a16="http://schemas.microsoft.com/office/drawing/2014/main" id="{6E6A9CB9-AD65-435B-A123-154A6DF20A65}"/>
            </a:ext>
          </a:extLst>
        </xdr:cNvPr>
        <xdr:cNvSpPr/>
      </xdr:nvSpPr>
      <xdr:spPr>
        <a:xfrm>
          <a:off x="1297178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161290</xdr:rowOff>
    </xdr:from>
    <xdr:to>
      <xdr:col>85</xdr:col>
      <xdr:colOff>63500</xdr:colOff>
      <xdr:row>75</xdr:row>
      <xdr:rowOff>71120</xdr:rowOff>
    </xdr:to>
    <xdr:sp macro="" textlink="">
      <xdr:nvSpPr>
        <xdr:cNvPr id="734" name="正方形/長方形 733">
          <a:extLst>
            <a:ext uri="{FF2B5EF4-FFF2-40B4-BE49-F238E27FC236}">
              <a16:creationId xmlns:a16="http://schemas.microsoft.com/office/drawing/2014/main" id="{CBAA82F4-083F-4949-9C44-9BC73DA026AA}"/>
            </a:ext>
          </a:extLst>
        </xdr:cNvPr>
        <xdr:cNvSpPr/>
      </xdr:nvSpPr>
      <xdr:spPr>
        <a:xfrm>
          <a:off x="1297178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96520</xdr:rowOff>
    </xdr:from>
    <xdr:to>
      <xdr:col>90</xdr:col>
      <xdr:colOff>25400</xdr:colOff>
      <xdr:row>88</xdr:row>
      <xdr:rowOff>154305</xdr:rowOff>
    </xdr:to>
    <xdr:sp macro="" textlink="">
      <xdr:nvSpPr>
        <xdr:cNvPr id="735" name="正方形/長方形 734">
          <a:extLst>
            <a:ext uri="{FF2B5EF4-FFF2-40B4-BE49-F238E27FC236}">
              <a16:creationId xmlns:a16="http://schemas.microsoft.com/office/drawing/2014/main" id="{DAFF79FF-776F-418D-B9D3-8C41C3BB5CEA}"/>
            </a:ext>
          </a:extLst>
        </xdr:cNvPr>
        <xdr:cNvSpPr/>
      </xdr:nvSpPr>
      <xdr:spPr>
        <a:xfrm>
          <a:off x="10960100" y="1266952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77470</xdr:rowOff>
    </xdr:from>
    <xdr:ext cx="298450" cy="228600"/>
    <xdr:sp macro="" textlink="">
      <xdr:nvSpPr>
        <xdr:cNvPr id="736" name="テキスト ボックス 735">
          <a:extLst>
            <a:ext uri="{FF2B5EF4-FFF2-40B4-BE49-F238E27FC236}">
              <a16:creationId xmlns:a16="http://schemas.microsoft.com/office/drawing/2014/main" id="{E61B86BB-90D5-4CB2-8B61-C40A7F9EFEB4}"/>
            </a:ext>
          </a:extLst>
        </xdr:cNvPr>
        <xdr:cNvSpPr txBox="1"/>
      </xdr:nvSpPr>
      <xdr:spPr>
        <a:xfrm>
          <a:off x="10922000" y="1248283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154305</xdr:rowOff>
    </xdr:from>
    <xdr:to>
      <xdr:col>89</xdr:col>
      <xdr:colOff>167640</xdr:colOff>
      <xdr:row>88</xdr:row>
      <xdr:rowOff>154305</xdr:rowOff>
    </xdr:to>
    <xdr:cxnSp macro="">
      <xdr:nvCxnSpPr>
        <xdr:cNvPr id="737" name="直線コネクタ 736">
          <a:extLst>
            <a:ext uri="{FF2B5EF4-FFF2-40B4-BE49-F238E27FC236}">
              <a16:creationId xmlns:a16="http://schemas.microsoft.com/office/drawing/2014/main" id="{E21D611E-4BB0-4A50-BE34-89350E3D356F}"/>
            </a:ext>
          </a:extLst>
        </xdr:cNvPr>
        <xdr:cNvCxnSpPr/>
      </xdr:nvCxnSpPr>
      <xdr:spPr>
        <a:xfrm>
          <a:off x="10960100" y="149066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10795</xdr:rowOff>
    </xdr:from>
    <xdr:ext cx="467360" cy="262255"/>
    <xdr:sp macro="" textlink="">
      <xdr:nvSpPr>
        <xdr:cNvPr id="738" name="テキスト ボックス 737">
          <a:extLst>
            <a:ext uri="{FF2B5EF4-FFF2-40B4-BE49-F238E27FC236}">
              <a16:creationId xmlns:a16="http://schemas.microsoft.com/office/drawing/2014/main" id="{4908115F-EB65-48F7-92AE-D5DF7AC93825}"/>
            </a:ext>
          </a:extLst>
        </xdr:cNvPr>
        <xdr:cNvSpPr txBox="1"/>
      </xdr:nvSpPr>
      <xdr:spPr>
        <a:xfrm>
          <a:off x="10561320" y="1476311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167640</xdr:rowOff>
    </xdr:from>
    <xdr:to>
      <xdr:col>89</xdr:col>
      <xdr:colOff>167640</xdr:colOff>
      <xdr:row>86</xdr:row>
      <xdr:rowOff>167640</xdr:rowOff>
    </xdr:to>
    <xdr:cxnSp macro="">
      <xdr:nvCxnSpPr>
        <xdr:cNvPr id="739" name="直線コネクタ 738">
          <a:extLst>
            <a:ext uri="{FF2B5EF4-FFF2-40B4-BE49-F238E27FC236}">
              <a16:creationId xmlns:a16="http://schemas.microsoft.com/office/drawing/2014/main" id="{4F1531DA-2D7B-4AD0-B5C6-71ABCAFD072C}"/>
            </a:ext>
          </a:extLst>
        </xdr:cNvPr>
        <xdr:cNvCxnSpPr/>
      </xdr:nvCxnSpPr>
      <xdr:spPr>
        <a:xfrm>
          <a:off x="10960100" y="1458468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7360" cy="262890"/>
    <xdr:sp macro="" textlink="">
      <xdr:nvSpPr>
        <xdr:cNvPr id="740" name="テキスト ボックス 739">
          <a:extLst>
            <a:ext uri="{FF2B5EF4-FFF2-40B4-BE49-F238E27FC236}">
              <a16:creationId xmlns:a16="http://schemas.microsoft.com/office/drawing/2014/main" id="{95845710-CDB2-4166-AD3D-FB15642EF8FA}"/>
            </a:ext>
          </a:extLst>
        </xdr:cNvPr>
        <xdr:cNvSpPr txBox="1"/>
      </xdr:nvSpPr>
      <xdr:spPr>
        <a:xfrm>
          <a:off x="10561320" y="1444371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13970</xdr:rowOff>
    </xdr:from>
    <xdr:to>
      <xdr:col>89</xdr:col>
      <xdr:colOff>167640</xdr:colOff>
      <xdr:row>85</xdr:row>
      <xdr:rowOff>13970</xdr:rowOff>
    </xdr:to>
    <xdr:cxnSp macro="">
      <xdr:nvCxnSpPr>
        <xdr:cNvPr id="741" name="直線コネクタ 740">
          <a:extLst>
            <a:ext uri="{FF2B5EF4-FFF2-40B4-BE49-F238E27FC236}">
              <a16:creationId xmlns:a16="http://schemas.microsoft.com/office/drawing/2014/main" id="{C7BC719F-F68D-44D2-A704-8563EEB9F688}"/>
            </a:ext>
          </a:extLst>
        </xdr:cNvPr>
        <xdr:cNvCxnSpPr/>
      </xdr:nvCxnSpPr>
      <xdr:spPr>
        <a:xfrm>
          <a:off x="10960100" y="142633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43180</xdr:rowOff>
    </xdr:from>
    <xdr:ext cx="403225" cy="262890"/>
    <xdr:sp macro="" textlink="">
      <xdr:nvSpPr>
        <xdr:cNvPr id="742" name="テキスト ボックス 741">
          <a:extLst>
            <a:ext uri="{FF2B5EF4-FFF2-40B4-BE49-F238E27FC236}">
              <a16:creationId xmlns:a16="http://schemas.microsoft.com/office/drawing/2014/main" id="{9E966F93-D94C-4099-AE1B-692E3649DC5B}"/>
            </a:ext>
          </a:extLst>
        </xdr:cNvPr>
        <xdr:cNvSpPr txBox="1"/>
      </xdr:nvSpPr>
      <xdr:spPr>
        <a:xfrm>
          <a:off x="10602595" y="1412494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30480</xdr:rowOff>
    </xdr:from>
    <xdr:to>
      <xdr:col>89</xdr:col>
      <xdr:colOff>167640</xdr:colOff>
      <xdr:row>83</xdr:row>
      <xdr:rowOff>30480</xdr:rowOff>
    </xdr:to>
    <xdr:cxnSp macro="">
      <xdr:nvCxnSpPr>
        <xdr:cNvPr id="743" name="直線コネクタ 742">
          <a:extLst>
            <a:ext uri="{FF2B5EF4-FFF2-40B4-BE49-F238E27FC236}">
              <a16:creationId xmlns:a16="http://schemas.microsoft.com/office/drawing/2014/main" id="{EBD28750-C920-4E08-A9A4-48521DE95E48}"/>
            </a:ext>
          </a:extLst>
        </xdr:cNvPr>
        <xdr:cNvCxnSpPr/>
      </xdr:nvCxnSpPr>
      <xdr:spPr>
        <a:xfrm>
          <a:off x="10960100" y="139446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59690</xdr:rowOff>
    </xdr:from>
    <xdr:ext cx="403225" cy="262255"/>
    <xdr:sp macro="" textlink="">
      <xdr:nvSpPr>
        <xdr:cNvPr id="744" name="テキスト ボックス 743">
          <a:extLst>
            <a:ext uri="{FF2B5EF4-FFF2-40B4-BE49-F238E27FC236}">
              <a16:creationId xmlns:a16="http://schemas.microsoft.com/office/drawing/2014/main" id="{16775328-23D0-42F4-BA50-E2799BA61B4B}"/>
            </a:ext>
          </a:extLst>
        </xdr:cNvPr>
        <xdr:cNvSpPr txBox="1"/>
      </xdr:nvSpPr>
      <xdr:spPr>
        <a:xfrm>
          <a:off x="10602595" y="1380617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47625</xdr:rowOff>
    </xdr:from>
    <xdr:to>
      <xdr:col>89</xdr:col>
      <xdr:colOff>167640</xdr:colOff>
      <xdr:row>81</xdr:row>
      <xdr:rowOff>47625</xdr:rowOff>
    </xdr:to>
    <xdr:cxnSp macro="">
      <xdr:nvCxnSpPr>
        <xdr:cNvPr id="745" name="直線コネクタ 744">
          <a:extLst>
            <a:ext uri="{FF2B5EF4-FFF2-40B4-BE49-F238E27FC236}">
              <a16:creationId xmlns:a16="http://schemas.microsoft.com/office/drawing/2014/main" id="{AC8CEFFE-71B7-4578-A637-78553FBD2D3D}"/>
            </a:ext>
          </a:extLst>
        </xdr:cNvPr>
        <xdr:cNvCxnSpPr/>
      </xdr:nvCxnSpPr>
      <xdr:spPr>
        <a:xfrm>
          <a:off x="10960100" y="136264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76835</xdr:rowOff>
    </xdr:from>
    <xdr:ext cx="403225" cy="262890"/>
    <xdr:sp macro="" textlink="">
      <xdr:nvSpPr>
        <xdr:cNvPr id="746" name="テキスト ボックス 745">
          <a:extLst>
            <a:ext uri="{FF2B5EF4-FFF2-40B4-BE49-F238E27FC236}">
              <a16:creationId xmlns:a16="http://schemas.microsoft.com/office/drawing/2014/main" id="{0335EC90-3C63-42DD-A27B-F6EBF9DCD783}"/>
            </a:ext>
          </a:extLst>
        </xdr:cNvPr>
        <xdr:cNvSpPr txBox="1"/>
      </xdr:nvSpPr>
      <xdr:spPr>
        <a:xfrm>
          <a:off x="10602595" y="1348803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167640</xdr:colOff>
      <xdr:row>79</xdr:row>
      <xdr:rowOff>63500</xdr:rowOff>
    </xdr:to>
    <xdr:cxnSp macro="">
      <xdr:nvCxnSpPr>
        <xdr:cNvPr id="747" name="直線コネクタ 746">
          <a:extLst>
            <a:ext uri="{FF2B5EF4-FFF2-40B4-BE49-F238E27FC236}">
              <a16:creationId xmlns:a16="http://schemas.microsoft.com/office/drawing/2014/main" id="{09298563-D984-49D0-BAD6-490293B5BEAC}"/>
            </a:ext>
          </a:extLst>
        </xdr:cNvPr>
        <xdr:cNvCxnSpPr/>
      </xdr:nvCxnSpPr>
      <xdr:spPr>
        <a:xfrm>
          <a:off x="10960100" y="133070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93345</xdr:rowOff>
    </xdr:from>
    <xdr:ext cx="403225" cy="262255"/>
    <xdr:sp macro="" textlink="">
      <xdr:nvSpPr>
        <xdr:cNvPr id="748" name="テキスト ボックス 747">
          <a:extLst>
            <a:ext uri="{FF2B5EF4-FFF2-40B4-BE49-F238E27FC236}">
              <a16:creationId xmlns:a16="http://schemas.microsoft.com/office/drawing/2014/main" id="{F06A9AD3-87AA-4783-A56F-BAFA37B803E7}"/>
            </a:ext>
          </a:extLst>
        </xdr:cNvPr>
        <xdr:cNvSpPr txBox="1"/>
      </xdr:nvSpPr>
      <xdr:spPr>
        <a:xfrm>
          <a:off x="10602595" y="1316926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80010</xdr:rowOff>
    </xdr:from>
    <xdr:to>
      <xdr:col>89</xdr:col>
      <xdr:colOff>167640</xdr:colOff>
      <xdr:row>77</xdr:row>
      <xdr:rowOff>80010</xdr:rowOff>
    </xdr:to>
    <xdr:cxnSp macro="">
      <xdr:nvCxnSpPr>
        <xdr:cNvPr id="749" name="直線コネクタ 748">
          <a:extLst>
            <a:ext uri="{FF2B5EF4-FFF2-40B4-BE49-F238E27FC236}">
              <a16:creationId xmlns:a16="http://schemas.microsoft.com/office/drawing/2014/main" id="{BA5FEB12-B44F-451D-AF24-E6EDC7EDEAAC}"/>
            </a:ext>
          </a:extLst>
        </xdr:cNvPr>
        <xdr:cNvCxnSpPr/>
      </xdr:nvCxnSpPr>
      <xdr:spPr>
        <a:xfrm>
          <a:off x="10960100" y="1298829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109855</xdr:rowOff>
    </xdr:from>
    <xdr:ext cx="337820" cy="262255"/>
    <xdr:sp macro="" textlink="">
      <xdr:nvSpPr>
        <xdr:cNvPr id="750" name="テキスト ボックス 749">
          <a:extLst>
            <a:ext uri="{FF2B5EF4-FFF2-40B4-BE49-F238E27FC236}">
              <a16:creationId xmlns:a16="http://schemas.microsoft.com/office/drawing/2014/main" id="{C67EE73A-E53D-4A27-8ED9-438FAC70AB70}"/>
            </a:ext>
          </a:extLst>
        </xdr:cNvPr>
        <xdr:cNvSpPr txBox="1"/>
      </xdr:nvSpPr>
      <xdr:spPr>
        <a:xfrm>
          <a:off x="10666730" y="12850495"/>
          <a:ext cx="337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96520</xdr:rowOff>
    </xdr:from>
    <xdr:to>
      <xdr:col>89</xdr:col>
      <xdr:colOff>167640</xdr:colOff>
      <xdr:row>75</xdr:row>
      <xdr:rowOff>96520</xdr:rowOff>
    </xdr:to>
    <xdr:cxnSp macro="">
      <xdr:nvCxnSpPr>
        <xdr:cNvPr id="751" name="直線コネクタ 750">
          <a:extLst>
            <a:ext uri="{FF2B5EF4-FFF2-40B4-BE49-F238E27FC236}">
              <a16:creationId xmlns:a16="http://schemas.microsoft.com/office/drawing/2014/main" id="{BA53B08E-8832-4C69-BA0D-6DAB61BFE4F7}"/>
            </a:ext>
          </a:extLst>
        </xdr:cNvPr>
        <xdr:cNvCxnSpPr/>
      </xdr:nvCxnSpPr>
      <xdr:spPr>
        <a:xfrm>
          <a:off x="10960100" y="126695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96520</xdr:rowOff>
    </xdr:from>
    <xdr:to>
      <xdr:col>90</xdr:col>
      <xdr:colOff>25400</xdr:colOff>
      <xdr:row>88</xdr:row>
      <xdr:rowOff>154305</xdr:rowOff>
    </xdr:to>
    <xdr:sp macro="" textlink="">
      <xdr:nvSpPr>
        <xdr:cNvPr id="752" name="【児童館】&#10;有形固定資産減価償却率グラフ枠">
          <a:extLst>
            <a:ext uri="{FF2B5EF4-FFF2-40B4-BE49-F238E27FC236}">
              <a16:creationId xmlns:a16="http://schemas.microsoft.com/office/drawing/2014/main" id="{22635273-BD71-48C6-8768-821518CB276C}"/>
            </a:ext>
          </a:extLst>
        </xdr:cNvPr>
        <xdr:cNvSpPr/>
      </xdr:nvSpPr>
      <xdr:spPr>
        <a:xfrm>
          <a:off x="10960100" y="1266952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93345</xdr:rowOff>
    </xdr:from>
    <xdr:to>
      <xdr:col>85</xdr:col>
      <xdr:colOff>126365</xdr:colOff>
      <xdr:row>86</xdr:row>
      <xdr:rowOff>167640</xdr:rowOff>
    </xdr:to>
    <xdr:cxnSp macro="">
      <xdr:nvCxnSpPr>
        <xdr:cNvPr id="753" name="直線コネクタ 752">
          <a:extLst>
            <a:ext uri="{FF2B5EF4-FFF2-40B4-BE49-F238E27FC236}">
              <a16:creationId xmlns:a16="http://schemas.microsoft.com/office/drawing/2014/main" id="{48B0ED8B-2F18-40ED-A0C1-2531C7DD1004}"/>
            </a:ext>
          </a:extLst>
        </xdr:cNvPr>
        <xdr:cNvCxnSpPr/>
      </xdr:nvCxnSpPr>
      <xdr:spPr>
        <a:xfrm flipV="1">
          <a:off x="14375765" y="1316926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62890"/>
    <xdr:sp macro="" textlink="">
      <xdr:nvSpPr>
        <xdr:cNvPr id="754" name="【児童館】&#10;有形固定資産減価償却率最小値テキスト">
          <a:extLst>
            <a:ext uri="{FF2B5EF4-FFF2-40B4-BE49-F238E27FC236}">
              <a16:creationId xmlns:a16="http://schemas.microsoft.com/office/drawing/2014/main" id="{2C920078-0B43-4640-B751-FB7099268F9F}"/>
            </a:ext>
          </a:extLst>
        </xdr:cNvPr>
        <xdr:cNvSpPr txBox="1"/>
      </xdr:nvSpPr>
      <xdr:spPr>
        <a:xfrm>
          <a:off x="14414500" y="145859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167640</xdr:rowOff>
    </xdr:from>
    <xdr:to>
      <xdr:col>86</xdr:col>
      <xdr:colOff>25400</xdr:colOff>
      <xdr:row>86</xdr:row>
      <xdr:rowOff>167640</xdr:rowOff>
    </xdr:to>
    <xdr:cxnSp macro="">
      <xdr:nvCxnSpPr>
        <xdr:cNvPr id="755" name="直線コネクタ 754">
          <a:extLst>
            <a:ext uri="{FF2B5EF4-FFF2-40B4-BE49-F238E27FC236}">
              <a16:creationId xmlns:a16="http://schemas.microsoft.com/office/drawing/2014/main" id="{F3947BA4-6AAC-462F-A9AC-D73206FAD544}"/>
            </a:ext>
          </a:extLst>
        </xdr:cNvPr>
        <xdr:cNvCxnSpPr/>
      </xdr:nvCxnSpPr>
      <xdr:spPr>
        <a:xfrm>
          <a:off x="14287500" y="14584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39370</xdr:rowOff>
    </xdr:from>
    <xdr:ext cx="405130" cy="262890"/>
    <xdr:sp macro="" textlink="">
      <xdr:nvSpPr>
        <xdr:cNvPr id="756" name="【児童館】&#10;有形固定資産減価償却率最大値テキスト">
          <a:extLst>
            <a:ext uri="{FF2B5EF4-FFF2-40B4-BE49-F238E27FC236}">
              <a16:creationId xmlns:a16="http://schemas.microsoft.com/office/drawing/2014/main" id="{78FD378E-1851-4F3A-8EC2-9AE27C212342}"/>
            </a:ext>
          </a:extLst>
        </xdr:cNvPr>
        <xdr:cNvSpPr txBox="1"/>
      </xdr:nvSpPr>
      <xdr:spPr>
        <a:xfrm>
          <a:off x="14414500" y="1294765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757" name="直線コネクタ 756">
          <a:extLst>
            <a:ext uri="{FF2B5EF4-FFF2-40B4-BE49-F238E27FC236}">
              <a16:creationId xmlns:a16="http://schemas.microsoft.com/office/drawing/2014/main" id="{9993F027-2A95-49A4-8D3B-808E02BBFFBB}"/>
            </a:ext>
          </a:extLst>
        </xdr:cNvPr>
        <xdr:cNvCxnSpPr/>
      </xdr:nvCxnSpPr>
      <xdr:spPr>
        <a:xfrm>
          <a:off x="14287500" y="131692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125730</xdr:rowOff>
    </xdr:from>
    <xdr:ext cx="405130" cy="261620"/>
    <xdr:sp macro="" textlink="">
      <xdr:nvSpPr>
        <xdr:cNvPr id="758" name="【児童館】&#10;有形固定資産減価償却率平均値テキスト">
          <a:extLst>
            <a:ext uri="{FF2B5EF4-FFF2-40B4-BE49-F238E27FC236}">
              <a16:creationId xmlns:a16="http://schemas.microsoft.com/office/drawing/2014/main" id="{B76C1FEF-376C-4840-8C1E-8079B73C54F4}"/>
            </a:ext>
          </a:extLst>
        </xdr:cNvPr>
        <xdr:cNvSpPr txBox="1"/>
      </xdr:nvSpPr>
      <xdr:spPr>
        <a:xfrm>
          <a:off x="14414500" y="13872210"/>
          <a:ext cx="4051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147955</xdr:rowOff>
    </xdr:from>
    <xdr:to>
      <xdr:col>85</xdr:col>
      <xdr:colOff>167640</xdr:colOff>
      <xdr:row>83</xdr:row>
      <xdr:rowOff>76835</xdr:rowOff>
    </xdr:to>
    <xdr:sp macro="" textlink="">
      <xdr:nvSpPr>
        <xdr:cNvPr id="759" name="フローチャート: 判断 758">
          <a:extLst>
            <a:ext uri="{FF2B5EF4-FFF2-40B4-BE49-F238E27FC236}">
              <a16:creationId xmlns:a16="http://schemas.microsoft.com/office/drawing/2014/main" id="{07598566-F7A5-4851-81FF-FC058C3AFF23}"/>
            </a:ext>
          </a:extLst>
        </xdr:cNvPr>
        <xdr:cNvSpPr/>
      </xdr:nvSpPr>
      <xdr:spPr>
        <a:xfrm>
          <a:off x="14325600" y="13894435"/>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146685</xdr:rowOff>
    </xdr:from>
    <xdr:to>
      <xdr:col>81</xdr:col>
      <xdr:colOff>101600</xdr:colOff>
      <xdr:row>83</xdr:row>
      <xdr:rowOff>75565</xdr:rowOff>
    </xdr:to>
    <xdr:sp macro="" textlink="">
      <xdr:nvSpPr>
        <xdr:cNvPr id="760" name="フローチャート: 判断 759">
          <a:extLst>
            <a:ext uri="{FF2B5EF4-FFF2-40B4-BE49-F238E27FC236}">
              <a16:creationId xmlns:a16="http://schemas.microsoft.com/office/drawing/2014/main" id="{C4C1583C-54D7-44E8-B8DF-1D0F4DCDD07F}"/>
            </a:ext>
          </a:extLst>
        </xdr:cNvPr>
        <xdr:cNvSpPr/>
      </xdr:nvSpPr>
      <xdr:spPr>
        <a:xfrm>
          <a:off x="13578840" y="138931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1905</xdr:rowOff>
    </xdr:from>
    <xdr:to>
      <xdr:col>76</xdr:col>
      <xdr:colOff>165100</xdr:colOff>
      <xdr:row>83</xdr:row>
      <xdr:rowOff>105410</xdr:rowOff>
    </xdr:to>
    <xdr:sp macro="" textlink="">
      <xdr:nvSpPr>
        <xdr:cNvPr id="761" name="フローチャート: 判断 760">
          <a:extLst>
            <a:ext uri="{FF2B5EF4-FFF2-40B4-BE49-F238E27FC236}">
              <a16:creationId xmlns:a16="http://schemas.microsoft.com/office/drawing/2014/main" id="{ADB6E6B5-5A16-4964-A3E8-2A76232DAB4B}"/>
            </a:ext>
          </a:extLst>
        </xdr:cNvPr>
        <xdr:cNvSpPr/>
      </xdr:nvSpPr>
      <xdr:spPr>
        <a:xfrm>
          <a:off x="12804140" y="139160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143510</xdr:rowOff>
    </xdr:from>
    <xdr:to>
      <xdr:col>72</xdr:col>
      <xdr:colOff>38100</xdr:colOff>
      <xdr:row>83</xdr:row>
      <xdr:rowOff>72390</xdr:rowOff>
    </xdr:to>
    <xdr:sp macro="" textlink="">
      <xdr:nvSpPr>
        <xdr:cNvPr id="762" name="フローチャート: 判断 761">
          <a:extLst>
            <a:ext uri="{FF2B5EF4-FFF2-40B4-BE49-F238E27FC236}">
              <a16:creationId xmlns:a16="http://schemas.microsoft.com/office/drawing/2014/main" id="{FD4DB0F5-7B4E-4CD8-A318-5753F4AC7484}"/>
            </a:ext>
          </a:extLst>
        </xdr:cNvPr>
        <xdr:cNvSpPr/>
      </xdr:nvSpPr>
      <xdr:spPr>
        <a:xfrm>
          <a:off x="12029440" y="1388999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144780</xdr:rowOff>
    </xdr:from>
    <xdr:to>
      <xdr:col>67</xdr:col>
      <xdr:colOff>101600</xdr:colOff>
      <xdr:row>83</xdr:row>
      <xdr:rowOff>73660</xdr:rowOff>
    </xdr:to>
    <xdr:sp macro="" textlink="">
      <xdr:nvSpPr>
        <xdr:cNvPr id="763" name="フローチャート: 判断 762">
          <a:extLst>
            <a:ext uri="{FF2B5EF4-FFF2-40B4-BE49-F238E27FC236}">
              <a16:creationId xmlns:a16="http://schemas.microsoft.com/office/drawing/2014/main" id="{B801C530-E6AB-4CEF-B5C8-ADB3F052580C}"/>
            </a:ext>
          </a:extLst>
        </xdr:cNvPr>
        <xdr:cNvSpPr/>
      </xdr:nvSpPr>
      <xdr:spPr>
        <a:xfrm>
          <a:off x="11231880" y="138912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151765</xdr:rowOff>
    </xdr:from>
    <xdr:ext cx="762000" cy="262890"/>
    <xdr:sp macro="" textlink="">
      <xdr:nvSpPr>
        <xdr:cNvPr id="764" name="テキスト ボックス 763">
          <a:extLst>
            <a:ext uri="{FF2B5EF4-FFF2-40B4-BE49-F238E27FC236}">
              <a16:creationId xmlns:a16="http://schemas.microsoft.com/office/drawing/2014/main" id="{3BDAC9A7-9DB4-4EA6-AD78-1DE77B11943B}"/>
            </a:ext>
          </a:extLst>
        </xdr:cNvPr>
        <xdr:cNvSpPr txBox="1"/>
      </xdr:nvSpPr>
      <xdr:spPr>
        <a:xfrm>
          <a:off x="142087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151765</xdr:rowOff>
    </xdr:from>
    <xdr:ext cx="762000" cy="262890"/>
    <xdr:sp macro="" textlink="">
      <xdr:nvSpPr>
        <xdr:cNvPr id="765" name="テキスト ボックス 764">
          <a:extLst>
            <a:ext uri="{FF2B5EF4-FFF2-40B4-BE49-F238E27FC236}">
              <a16:creationId xmlns:a16="http://schemas.microsoft.com/office/drawing/2014/main" id="{B48A8C8A-524F-4B8F-9F93-E92AA645F851}"/>
            </a:ext>
          </a:extLst>
        </xdr:cNvPr>
        <xdr:cNvSpPr txBox="1"/>
      </xdr:nvSpPr>
      <xdr:spPr>
        <a:xfrm>
          <a:off x="134620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151765</xdr:rowOff>
    </xdr:from>
    <xdr:ext cx="762000" cy="262890"/>
    <xdr:sp macro="" textlink="">
      <xdr:nvSpPr>
        <xdr:cNvPr id="766" name="テキスト ボックス 765">
          <a:extLst>
            <a:ext uri="{FF2B5EF4-FFF2-40B4-BE49-F238E27FC236}">
              <a16:creationId xmlns:a16="http://schemas.microsoft.com/office/drawing/2014/main" id="{09A422A5-F900-406D-A417-FFAF76D8898A}"/>
            </a:ext>
          </a:extLst>
        </xdr:cNvPr>
        <xdr:cNvSpPr txBox="1"/>
      </xdr:nvSpPr>
      <xdr:spPr>
        <a:xfrm>
          <a:off x="126873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88</xdr:row>
      <xdr:rowOff>151765</xdr:rowOff>
    </xdr:from>
    <xdr:ext cx="762000" cy="262890"/>
    <xdr:sp macro="" textlink="">
      <xdr:nvSpPr>
        <xdr:cNvPr id="767" name="テキスト ボックス 766">
          <a:extLst>
            <a:ext uri="{FF2B5EF4-FFF2-40B4-BE49-F238E27FC236}">
              <a16:creationId xmlns:a16="http://schemas.microsoft.com/office/drawing/2014/main" id="{927D9E28-45FB-40CF-86B3-5EF24682BC95}"/>
            </a:ext>
          </a:extLst>
        </xdr:cNvPr>
        <xdr:cNvSpPr txBox="1"/>
      </xdr:nvSpPr>
      <xdr:spPr>
        <a:xfrm>
          <a:off x="1190244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151765</xdr:rowOff>
    </xdr:from>
    <xdr:ext cx="762000" cy="262890"/>
    <xdr:sp macro="" textlink="">
      <xdr:nvSpPr>
        <xdr:cNvPr id="768" name="テキスト ボックス 767">
          <a:extLst>
            <a:ext uri="{FF2B5EF4-FFF2-40B4-BE49-F238E27FC236}">
              <a16:creationId xmlns:a16="http://schemas.microsoft.com/office/drawing/2014/main" id="{4D8372C3-E1C1-49F0-AA07-514CDE8C4CC6}"/>
            </a:ext>
          </a:extLst>
        </xdr:cNvPr>
        <xdr:cNvSpPr txBox="1"/>
      </xdr:nvSpPr>
      <xdr:spPr>
        <a:xfrm>
          <a:off x="1111504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88265</xdr:rowOff>
    </xdr:from>
    <xdr:to>
      <xdr:col>85</xdr:col>
      <xdr:colOff>167640</xdr:colOff>
      <xdr:row>83</xdr:row>
      <xdr:rowOff>17145</xdr:rowOff>
    </xdr:to>
    <xdr:sp macro="" textlink="">
      <xdr:nvSpPr>
        <xdr:cNvPr id="769" name="楕円 768">
          <a:extLst>
            <a:ext uri="{FF2B5EF4-FFF2-40B4-BE49-F238E27FC236}">
              <a16:creationId xmlns:a16="http://schemas.microsoft.com/office/drawing/2014/main" id="{35B8D9B8-90DA-45BE-8907-01B8B6C39D24}"/>
            </a:ext>
          </a:extLst>
        </xdr:cNvPr>
        <xdr:cNvSpPr/>
      </xdr:nvSpPr>
      <xdr:spPr>
        <a:xfrm>
          <a:off x="14325600" y="13834745"/>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111760</xdr:rowOff>
    </xdr:from>
    <xdr:ext cx="405130" cy="262890"/>
    <xdr:sp macro="" textlink="">
      <xdr:nvSpPr>
        <xdr:cNvPr id="770" name="【児童館】&#10;有形固定資産減価償却率該当値テキスト">
          <a:extLst>
            <a:ext uri="{FF2B5EF4-FFF2-40B4-BE49-F238E27FC236}">
              <a16:creationId xmlns:a16="http://schemas.microsoft.com/office/drawing/2014/main" id="{96F77DDA-3EE6-44EA-A7D7-789DF2DEB57D}"/>
            </a:ext>
          </a:extLst>
        </xdr:cNvPr>
        <xdr:cNvSpPr txBox="1"/>
      </xdr:nvSpPr>
      <xdr:spPr>
        <a:xfrm>
          <a:off x="14414500" y="1369060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109855</xdr:rowOff>
    </xdr:from>
    <xdr:to>
      <xdr:col>81</xdr:col>
      <xdr:colOff>101600</xdr:colOff>
      <xdr:row>83</xdr:row>
      <xdr:rowOff>38735</xdr:rowOff>
    </xdr:to>
    <xdr:sp macro="" textlink="">
      <xdr:nvSpPr>
        <xdr:cNvPr id="771" name="楕円 770">
          <a:extLst>
            <a:ext uri="{FF2B5EF4-FFF2-40B4-BE49-F238E27FC236}">
              <a16:creationId xmlns:a16="http://schemas.microsoft.com/office/drawing/2014/main" id="{5F1F27BF-80D3-4C8C-8D7D-B02F181C0165}"/>
            </a:ext>
          </a:extLst>
        </xdr:cNvPr>
        <xdr:cNvSpPr/>
      </xdr:nvSpPr>
      <xdr:spPr>
        <a:xfrm>
          <a:off x="13578840" y="138563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140335</xdr:rowOff>
    </xdr:from>
    <xdr:to>
      <xdr:col>85</xdr:col>
      <xdr:colOff>127000</xdr:colOff>
      <xdr:row>82</xdr:row>
      <xdr:rowOff>161290</xdr:rowOff>
    </xdr:to>
    <xdr:cxnSp macro="">
      <xdr:nvCxnSpPr>
        <xdr:cNvPr id="772" name="直線コネクタ 771">
          <a:extLst>
            <a:ext uri="{FF2B5EF4-FFF2-40B4-BE49-F238E27FC236}">
              <a16:creationId xmlns:a16="http://schemas.microsoft.com/office/drawing/2014/main" id="{4400C1CA-431A-478E-BD88-2D8ADA92E5FC}"/>
            </a:ext>
          </a:extLst>
        </xdr:cNvPr>
        <xdr:cNvCxnSpPr/>
      </xdr:nvCxnSpPr>
      <xdr:spPr>
        <a:xfrm flipV="1">
          <a:off x="13629640" y="13886815"/>
          <a:ext cx="746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126365</xdr:rowOff>
    </xdr:from>
    <xdr:to>
      <xdr:col>76</xdr:col>
      <xdr:colOff>165100</xdr:colOff>
      <xdr:row>83</xdr:row>
      <xdr:rowOff>55245</xdr:rowOff>
    </xdr:to>
    <xdr:sp macro="" textlink="">
      <xdr:nvSpPr>
        <xdr:cNvPr id="773" name="楕円 772">
          <a:extLst>
            <a:ext uri="{FF2B5EF4-FFF2-40B4-BE49-F238E27FC236}">
              <a16:creationId xmlns:a16="http://schemas.microsoft.com/office/drawing/2014/main" id="{D2FE7D06-EEA3-4631-8BE8-8C50EF323D79}"/>
            </a:ext>
          </a:extLst>
        </xdr:cNvPr>
        <xdr:cNvSpPr/>
      </xdr:nvSpPr>
      <xdr:spPr>
        <a:xfrm>
          <a:off x="12804140" y="138728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161290</xdr:rowOff>
    </xdr:from>
    <xdr:to>
      <xdr:col>81</xdr:col>
      <xdr:colOff>50800</xdr:colOff>
      <xdr:row>83</xdr:row>
      <xdr:rowOff>3810</xdr:rowOff>
    </xdr:to>
    <xdr:cxnSp macro="">
      <xdr:nvCxnSpPr>
        <xdr:cNvPr id="774" name="直線コネクタ 773">
          <a:extLst>
            <a:ext uri="{FF2B5EF4-FFF2-40B4-BE49-F238E27FC236}">
              <a16:creationId xmlns:a16="http://schemas.microsoft.com/office/drawing/2014/main" id="{CF09BC42-061F-462B-8B74-2219FDE86A2E}"/>
            </a:ext>
          </a:extLst>
        </xdr:cNvPr>
        <xdr:cNvCxnSpPr/>
      </xdr:nvCxnSpPr>
      <xdr:spPr>
        <a:xfrm flipV="1">
          <a:off x="12854940" y="13907770"/>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140335</xdr:rowOff>
    </xdr:from>
    <xdr:to>
      <xdr:col>72</xdr:col>
      <xdr:colOff>38100</xdr:colOff>
      <xdr:row>83</xdr:row>
      <xdr:rowOff>69215</xdr:rowOff>
    </xdr:to>
    <xdr:sp macro="" textlink="">
      <xdr:nvSpPr>
        <xdr:cNvPr id="775" name="楕円 774">
          <a:extLst>
            <a:ext uri="{FF2B5EF4-FFF2-40B4-BE49-F238E27FC236}">
              <a16:creationId xmlns:a16="http://schemas.microsoft.com/office/drawing/2014/main" id="{585DA458-09D3-4F92-BEED-25A7CE443A0A}"/>
            </a:ext>
          </a:extLst>
        </xdr:cNvPr>
        <xdr:cNvSpPr/>
      </xdr:nvSpPr>
      <xdr:spPr>
        <a:xfrm>
          <a:off x="12029440" y="1388681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83</xdr:row>
      <xdr:rowOff>3810</xdr:rowOff>
    </xdr:from>
    <xdr:to>
      <xdr:col>76</xdr:col>
      <xdr:colOff>114300</xdr:colOff>
      <xdr:row>83</xdr:row>
      <xdr:rowOff>17145</xdr:rowOff>
    </xdr:to>
    <xdr:cxnSp macro="">
      <xdr:nvCxnSpPr>
        <xdr:cNvPr id="776" name="直線コネクタ 775">
          <a:extLst>
            <a:ext uri="{FF2B5EF4-FFF2-40B4-BE49-F238E27FC236}">
              <a16:creationId xmlns:a16="http://schemas.microsoft.com/office/drawing/2014/main" id="{BCB5F6B3-E50E-4904-9490-F7DD4D87C72E}"/>
            </a:ext>
          </a:extLst>
        </xdr:cNvPr>
        <xdr:cNvCxnSpPr/>
      </xdr:nvCxnSpPr>
      <xdr:spPr>
        <a:xfrm flipV="1">
          <a:off x="12070080" y="13917930"/>
          <a:ext cx="7848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93345</xdr:rowOff>
    </xdr:from>
    <xdr:to>
      <xdr:col>67</xdr:col>
      <xdr:colOff>101600</xdr:colOff>
      <xdr:row>83</xdr:row>
      <xdr:rowOff>22225</xdr:rowOff>
    </xdr:to>
    <xdr:sp macro="" textlink="">
      <xdr:nvSpPr>
        <xdr:cNvPr id="777" name="楕円 776">
          <a:extLst>
            <a:ext uri="{FF2B5EF4-FFF2-40B4-BE49-F238E27FC236}">
              <a16:creationId xmlns:a16="http://schemas.microsoft.com/office/drawing/2014/main" id="{F9679FB3-A0AD-48C3-BB45-5C1205DB64E2}"/>
            </a:ext>
          </a:extLst>
        </xdr:cNvPr>
        <xdr:cNvSpPr/>
      </xdr:nvSpPr>
      <xdr:spPr>
        <a:xfrm>
          <a:off x="11231880" y="138398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145415</xdr:rowOff>
    </xdr:from>
    <xdr:to>
      <xdr:col>71</xdr:col>
      <xdr:colOff>167640</xdr:colOff>
      <xdr:row>83</xdr:row>
      <xdr:rowOff>17145</xdr:rowOff>
    </xdr:to>
    <xdr:cxnSp macro="">
      <xdr:nvCxnSpPr>
        <xdr:cNvPr id="778" name="直線コネクタ 777">
          <a:extLst>
            <a:ext uri="{FF2B5EF4-FFF2-40B4-BE49-F238E27FC236}">
              <a16:creationId xmlns:a16="http://schemas.microsoft.com/office/drawing/2014/main" id="{712C5FC2-84E1-4AE3-8ED1-5366937A29F7}"/>
            </a:ext>
          </a:extLst>
        </xdr:cNvPr>
        <xdr:cNvCxnSpPr/>
      </xdr:nvCxnSpPr>
      <xdr:spPr>
        <a:xfrm>
          <a:off x="11282680" y="13891895"/>
          <a:ext cx="7874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66675</xdr:rowOff>
    </xdr:from>
    <xdr:ext cx="405130" cy="261620"/>
    <xdr:sp macro="" textlink="">
      <xdr:nvSpPr>
        <xdr:cNvPr id="779" name="n_1aveValue【児童館】&#10;有形固定資産減価償却率">
          <a:extLst>
            <a:ext uri="{FF2B5EF4-FFF2-40B4-BE49-F238E27FC236}">
              <a16:creationId xmlns:a16="http://schemas.microsoft.com/office/drawing/2014/main" id="{6513932A-10F8-4AD0-AAD4-9E4338BF5AA6}"/>
            </a:ext>
          </a:extLst>
        </xdr:cNvPr>
        <xdr:cNvSpPr txBox="1"/>
      </xdr:nvSpPr>
      <xdr:spPr>
        <a:xfrm>
          <a:off x="13437235" y="1398079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95885</xdr:rowOff>
    </xdr:from>
    <xdr:ext cx="405130" cy="262255"/>
    <xdr:sp macro="" textlink="">
      <xdr:nvSpPr>
        <xdr:cNvPr id="780" name="n_2aveValue【児童館】&#10;有形固定資産減価償却率">
          <a:extLst>
            <a:ext uri="{FF2B5EF4-FFF2-40B4-BE49-F238E27FC236}">
              <a16:creationId xmlns:a16="http://schemas.microsoft.com/office/drawing/2014/main" id="{3BEA6453-0F41-450E-B95D-F9CF6E31EB78}"/>
            </a:ext>
          </a:extLst>
        </xdr:cNvPr>
        <xdr:cNvSpPr txBox="1"/>
      </xdr:nvSpPr>
      <xdr:spPr>
        <a:xfrm>
          <a:off x="12675235" y="1401000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62865</xdr:rowOff>
    </xdr:from>
    <xdr:ext cx="403860" cy="262255"/>
    <xdr:sp macro="" textlink="">
      <xdr:nvSpPr>
        <xdr:cNvPr id="781" name="n_3aveValue【児童館】&#10;有形固定資産減価償却率">
          <a:extLst>
            <a:ext uri="{FF2B5EF4-FFF2-40B4-BE49-F238E27FC236}">
              <a16:creationId xmlns:a16="http://schemas.microsoft.com/office/drawing/2014/main" id="{C57DFED2-17CD-4715-865C-41AE0A08F2DA}"/>
            </a:ext>
          </a:extLst>
        </xdr:cNvPr>
        <xdr:cNvSpPr txBox="1"/>
      </xdr:nvSpPr>
      <xdr:spPr>
        <a:xfrm>
          <a:off x="11900535" y="1397698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64135</xdr:rowOff>
    </xdr:from>
    <xdr:ext cx="403860" cy="262890"/>
    <xdr:sp macro="" textlink="">
      <xdr:nvSpPr>
        <xdr:cNvPr id="782" name="n_4aveValue【児童館】&#10;有形固定資産減価償却率">
          <a:extLst>
            <a:ext uri="{FF2B5EF4-FFF2-40B4-BE49-F238E27FC236}">
              <a16:creationId xmlns:a16="http://schemas.microsoft.com/office/drawing/2014/main" id="{0E8626FD-5EC4-42AD-91BB-148BC5A80A58}"/>
            </a:ext>
          </a:extLst>
        </xdr:cNvPr>
        <xdr:cNvSpPr txBox="1"/>
      </xdr:nvSpPr>
      <xdr:spPr>
        <a:xfrm>
          <a:off x="11102975" y="1397825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55245</xdr:rowOff>
    </xdr:from>
    <xdr:ext cx="405130" cy="262255"/>
    <xdr:sp macro="" textlink="">
      <xdr:nvSpPr>
        <xdr:cNvPr id="783" name="n_1mainValue【児童館】&#10;有形固定資産減価償却率">
          <a:extLst>
            <a:ext uri="{FF2B5EF4-FFF2-40B4-BE49-F238E27FC236}">
              <a16:creationId xmlns:a16="http://schemas.microsoft.com/office/drawing/2014/main" id="{A2FE4E4B-49B3-4E33-A2CE-04B586EC7D15}"/>
            </a:ext>
          </a:extLst>
        </xdr:cNvPr>
        <xdr:cNvSpPr txBox="1"/>
      </xdr:nvSpPr>
      <xdr:spPr>
        <a:xfrm>
          <a:off x="13437235" y="1363408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72390</xdr:rowOff>
    </xdr:from>
    <xdr:ext cx="405130" cy="262255"/>
    <xdr:sp macro="" textlink="">
      <xdr:nvSpPr>
        <xdr:cNvPr id="784" name="n_2mainValue【児童館】&#10;有形固定資産減価償却率">
          <a:extLst>
            <a:ext uri="{FF2B5EF4-FFF2-40B4-BE49-F238E27FC236}">
              <a16:creationId xmlns:a16="http://schemas.microsoft.com/office/drawing/2014/main" id="{C9F1BB9D-4798-4FFD-B267-BFAE022A7723}"/>
            </a:ext>
          </a:extLst>
        </xdr:cNvPr>
        <xdr:cNvSpPr txBox="1"/>
      </xdr:nvSpPr>
      <xdr:spPr>
        <a:xfrm>
          <a:off x="12675235" y="1365123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85725</xdr:rowOff>
    </xdr:from>
    <xdr:ext cx="403860" cy="262255"/>
    <xdr:sp macro="" textlink="">
      <xdr:nvSpPr>
        <xdr:cNvPr id="785" name="n_3mainValue【児童館】&#10;有形固定資産減価償却率">
          <a:extLst>
            <a:ext uri="{FF2B5EF4-FFF2-40B4-BE49-F238E27FC236}">
              <a16:creationId xmlns:a16="http://schemas.microsoft.com/office/drawing/2014/main" id="{B1AA0C97-91CE-4443-9B3B-DD3D3715BAAF}"/>
            </a:ext>
          </a:extLst>
        </xdr:cNvPr>
        <xdr:cNvSpPr txBox="1"/>
      </xdr:nvSpPr>
      <xdr:spPr>
        <a:xfrm>
          <a:off x="11900535" y="1366456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39370</xdr:rowOff>
    </xdr:from>
    <xdr:ext cx="403860" cy="262890"/>
    <xdr:sp macro="" textlink="">
      <xdr:nvSpPr>
        <xdr:cNvPr id="786" name="n_4mainValue【児童館】&#10;有形固定資産減価償却率">
          <a:extLst>
            <a:ext uri="{FF2B5EF4-FFF2-40B4-BE49-F238E27FC236}">
              <a16:creationId xmlns:a16="http://schemas.microsoft.com/office/drawing/2014/main" id="{E191F4A2-736A-4CFE-BB7D-E8716F0E105D}"/>
            </a:ext>
          </a:extLst>
        </xdr:cNvPr>
        <xdr:cNvSpPr txBox="1"/>
      </xdr:nvSpPr>
      <xdr:spPr>
        <a:xfrm>
          <a:off x="11102975" y="1361821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154305</xdr:rowOff>
    </xdr:from>
    <xdr:to>
      <xdr:col>120</xdr:col>
      <xdr:colOff>152400</xdr:colOff>
      <xdr:row>72</xdr:row>
      <xdr:rowOff>103505</xdr:rowOff>
    </xdr:to>
    <xdr:sp macro="" textlink="">
      <xdr:nvSpPr>
        <xdr:cNvPr id="787" name="正方形/長方形 786">
          <a:extLst>
            <a:ext uri="{FF2B5EF4-FFF2-40B4-BE49-F238E27FC236}">
              <a16:creationId xmlns:a16="http://schemas.microsoft.com/office/drawing/2014/main" id="{BD88BCEB-3F56-4912-AB7E-75986C90CC24}"/>
            </a:ext>
          </a:extLst>
        </xdr:cNvPr>
        <xdr:cNvSpPr/>
      </xdr:nvSpPr>
      <xdr:spPr>
        <a:xfrm>
          <a:off x="16093440" y="1155382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128905</xdr:rowOff>
    </xdr:from>
    <xdr:to>
      <xdr:col>104</xdr:col>
      <xdr:colOff>127000</xdr:colOff>
      <xdr:row>74</xdr:row>
      <xdr:rowOff>38735</xdr:rowOff>
    </xdr:to>
    <xdr:sp macro="" textlink="">
      <xdr:nvSpPr>
        <xdr:cNvPr id="788" name="正方形/長方形 787">
          <a:extLst>
            <a:ext uri="{FF2B5EF4-FFF2-40B4-BE49-F238E27FC236}">
              <a16:creationId xmlns:a16="http://schemas.microsoft.com/office/drawing/2014/main" id="{6501A431-5788-4D48-9107-BC2940B47AF7}"/>
            </a:ext>
          </a:extLst>
        </xdr:cNvPr>
        <xdr:cNvSpPr/>
      </xdr:nvSpPr>
      <xdr:spPr>
        <a:xfrm>
          <a:off x="1622044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161290</xdr:rowOff>
    </xdr:from>
    <xdr:to>
      <xdr:col>104</xdr:col>
      <xdr:colOff>127000</xdr:colOff>
      <xdr:row>75</xdr:row>
      <xdr:rowOff>71120</xdr:rowOff>
    </xdr:to>
    <xdr:sp macro="" textlink="">
      <xdr:nvSpPr>
        <xdr:cNvPr id="789" name="正方形/長方形 788">
          <a:extLst>
            <a:ext uri="{FF2B5EF4-FFF2-40B4-BE49-F238E27FC236}">
              <a16:creationId xmlns:a16="http://schemas.microsoft.com/office/drawing/2014/main" id="{37BC5642-58ED-43B8-BC1E-304B877E704D}"/>
            </a:ext>
          </a:extLst>
        </xdr:cNvPr>
        <xdr:cNvSpPr/>
      </xdr:nvSpPr>
      <xdr:spPr>
        <a:xfrm>
          <a:off x="1622044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128905</xdr:rowOff>
    </xdr:from>
    <xdr:to>
      <xdr:col>110</xdr:col>
      <xdr:colOff>0</xdr:colOff>
      <xdr:row>74</xdr:row>
      <xdr:rowOff>38735</xdr:rowOff>
    </xdr:to>
    <xdr:sp macro="" textlink="">
      <xdr:nvSpPr>
        <xdr:cNvPr id="790" name="正方形/長方形 789">
          <a:extLst>
            <a:ext uri="{FF2B5EF4-FFF2-40B4-BE49-F238E27FC236}">
              <a16:creationId xmlns:a16="http://schemas.microsoft.com/office/drawing/2014/main" id="{9A98900A-A6FD-40E0-8A34-60186DD9F1E1}"/>
            </a:ext>
          </a:extLst>
        </xdr:cNvPr>
        <xdr:cNvSpPr/>
      </xdr:nvSpPr>
      <xdr:spPr>
        <a:xfrm>
          <a:off x="1709928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161290</xdr:rowOff>
    </xdr:from>
    <xdr:to>
      <xdr:col>110</xdr:col>
      <xdr:colOff>0</xdr:colOff>
      <xdr:row>75</xdr:row>
      <xdr:rowOff>71120</xdr:rowOff>
    </xdr:to>
    <xdr:sp macro="" textlink="">
      <xdr:nvSpPr>
        <xdr:cNvPr id="791" name="正方形/長方形 790">
          <a:extLst>
            <a:ext uri="{FF2B5EF4-FFF2-40B4-BE49-F238E27FC236}">
              <a16:creationId xmlns:a16="http://schemas.microsoft.com/office/drawing/2014/main" id="{682E8841-793D-4F22-8010-B992D827CAE9}"/>
            </a:ext>
          </a:extLst>
        </xdr:cNvPr>
        <xdr:cNvSpPr/>
      </xdr:nvSpPr>
      <xdr:spPr>
        <a:xfrm>
          <a:off x="1709928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128905</xdr:rowOff>
    </xdr:from>
    <xdr:to>
      <xdr:col>116</xdr:col>
      <xdr:colOff>0</xdr:colOff>
      <xdr:row>74</xdr:row>
      <xdr:rowOff>38735</xdr:rowOff>
    </xdr:to>
    <xdr:sp macro="" textlink="">
      <xdr:nvSpPr>
        <xdr:cNvPr id="792" name="正方形/長方形 791">
          <a:extLst>
            <a:ext uri="{FF2B5EF4-FFF2-40B4-BE49-F238E27FC236}">
              <a16:creationId xmlns:a16="http://schemas.microsoft.com/office/drawing/2014/main" id="{82C77CB9-F87E-47BF-99C1-08B1A5D180E5}"/>
            </a:ext>
          </a:extLst>
        </xdr:cNvPr>
        <xdr:cNvSpPr/>
      </xdr:nvSpPr>
      <xdr:spPr>
        <a:xfrm>
          <a:off x="1810512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161290</xdr:rowOff>
    </xdr:from>
    <xdr:to>
      <xdr:col>116</xdr:col>
      <xdr:colOff>0</xdr:colOff>
      <xdr:row>75</xdr:row>
      <xdr:rowOff>71120</xdr:rowOff>
    </xdr:to>
    <xdr:sp macro="" textlink="">
      <xdr:nvSpPr>
        <xdr:cNvPr id="793" name="正方形/長方形 792">
          <a:extLst>
            <a:ext uri="{FF2B5EF4-FFF2-40B4-BE49-F238E27FC236}">
              <a16:creationId xmlns:a16="http://schemas.microsoft.com/office/drawing/2014/main" id="{CDB3D610-7C3E-497A-8F05-3C11F8E8E1F7}"/>
            </a:ext>
          </a:extLst>
        </xdr:cNvPr>
        <xdr:cNvSpPr/>
      </xdr:nvSpPr>
      <xdr:spPr>
        <a:xfrm>
          <a:off x="1810512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96520</xdr:rowOff>
    </xdr:from>
    <xdr:to>
      <xdr:col>120</xdr:col>
      <xdr:colOff>152400</xdr:colOff>
      <xdr:row>88</xdr:row>
      <xdr:rowOff>154305</xdr:rowOff>
    </xdr:to>
    <xdr:sp macro="" textlink="">
      <xdr:nvSpPr>
        <xdr:cNvPr id="794" name="正方形/長方形 793">
          <a:extLst>
            <a:ext uri="{FF2B5EF4-FFF2-40B4-BE49-F238E27FC236}">
              <a16:creationId xmlns:a16="http://schemas.microsoft.com/office/drawing/2014/main" id="{E136C667-2664-4F79-88B1-D4D88EADF4BB}"/>
            </a:ext>
          </a:extLst>
        </xdr:cNvPr>
        <xdr:cNvSpPr/>
      </xdr:nvSpPr>
      <xdr:spPr>
        <a:xfrm>
          <a:off x="16093440" y="1266952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77470</xdr:rowOff>
    </xdr:from>
    <xdr:ext cx="349885" cy="228600"/>
    <xdr:sp macro="" textlink="">
      <xdr:nvSpPr>
        <xdr:cNvPr id="795" name="テキスト ボックス 794">
          <a:extLst>
            <a:ext uri="{FF2B5EF4-FFF2-40B4-BE49-F238E27FC236}">
              <a16:creationId xmlns:a16="http://schemas.microsoft.com/office/drawing/2014/main" id="{C538E361-F845-4FA3-83E4-53FACDE595D0}"/>
            </a:ext>
          </a:extLst>
        </xdr:cNvPr>
        <xdr:cNvSpPr txBox="1"/>
      </xdr:nvSpPr>
      <xdr:spPr>
        <a:xfrm>
          <a:off x="16078200" y="1248283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154305</xdr:rowOff>
    </xdr:from>
    <xdr:to>
      <xdr:col>120</xdr:col>
      <xdr:colOff>114300</xdr:colOff>
      <xdr:row>88</xdr:row>
      <xdr:rowOff>154305</xdr:rowOff>
    </xdr:to>
    <xdr:cxnSp macro="">
      <xdr:nvCxnSpPr>
        <xdr:cNvPr id="796" name="直線コネクタ 795">
          <a:extLst>
            <a:ext uri="{FF2B5EF4-FFF2-40B4-BE49-F238E27FC236}">
              <a16:creationId xmlns:a16="http://schemas.microsoft.com/office/drawing/2014/main" id="{DA52886C-EB4F-4B0B-9D41-06A2CF6F1B49}"/>
            </a:ext>
          </a:extLst>
        </xdr:cNvPr>
        <xdr:cNvCxnSpPr/>
      </xdr:nvCxnSpPr>
      <xdr:spPr>
        <a:xfrm>
          <a:off x="16093440" y="149066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38735</xdr:rowOff>
    </xdr:from>
    <xdr:to>
      <xdr:col>120</xdr:col>
      <xdr:colOff>114300</xdr:colOff>
      <xdr:row>86</xdr:row>
      <xdr:rowOff>38735</xdr:rowOff>
    </xdr:to>
    <xdr:cxnSp macro="">
      <xdr:nvCxnSpPr>
        <xdr:cNvPr id="797" name="直線コネクタ 796">
          <a:extLst>
            <a:ext uri="{FF2B5EF4-FFF2-40B4-BE49-F238E27FC236}">
              <a16:creationId xmlns:a16="http://schemas.microsoft.com/office/drawing/2014/main" id="{504B6C0D-CDBC-48D8-98D1-8845F21F8EAB}"/>
            </a:ext>
          </a:extLst>
        </xdr:cNvPr>
        <xdr:cNvCxnSpPr/>
      </xdr:nvCxnSpPr>
      <xdr:spPr>
        <a:xfrm>
          <a:off x="16093440" y="144557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68580</xdr:rowOff>
    </xdr:from>
    <xdr:ext cx="467360" cy="262255"/>
    <xdr:sp macro="" textlink="">
      <xdr:nvSpPr>
        <xdr:cNvPr id="798" name="テキスト ボックス 797">
          <a:extLst>
            <a:ext uri="{FF2B5EF4-FFF2-40B4-BE49-F238E27FC236}">
              <a16:creationId xmlns:a16="http://schemas.microsoft.com/office/drawing/2014/main" id="{7CE95500-6042-4117-84AB-16D216190C76}"/>
            </a:ext>
          </a:extLst>
        </xdr:cNvPr>
        <xdr:cNvSpPr txBox="1"/>
      </xdr:nvSpPr>
      <xdr:spPr>
        <a:xfrm>
          <a:off x="15694660" y="1431798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96520</xdr:rowOff>
    </xdr:from>
    <xdr:to>
      <xdr:col>120</xdr:col>
      <xdr:colOff>114300</xdr:colOff>
      <xdr:row>83</xdr:row>
      <xdr:rowOff>96520</xdr:rowOff>
    </xdr:to>
    <xdr:cxnSp macro="">
      <xdr:nvCxnSpPr>
        <xdr:cNvPr id="799" name="直線コネクタ 798">
          <a:extLst>
            <a:ext uri="{FF2B5EF4-FFF2-40B4-BE49-F238E27FC236}">
              <a16:creationId xmlns:a16="http://schemas.microsoft.com/office/drawing/2014/main" id="{F80DEDC6-3847-4856-A860-F45631675B29}"/>
            </a:ext>
          </a:extLst>
        </xdr:cNvPr>
        <xdr:cNvCxnSpPr/>
      </xdr:nvCxnSpPr>
      <xdr:spPr>
        <a:xfrm>
          <a:off x="16093440" y="140106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126365</xdr:rowOff>
    </xdr:from>
    <xdr:ext cx="467360" cy="261620"/>
    <xdr:sp macro="" textlink="">
      <xdr:nvSpPr>
        <xdr:cNvPr id="800" name="テキスト ボックス 799">
          <a:extLst>
            <a:ext uri="{FF2B5EF4-FFF2-40B4-BE49-F238E27FC236}">
              <a16:creationId xmlns:a16="http://schemas.microsoft.com/office/drawing/2014/main" id="{E4F156E3-F35A-4CB5-BF7E-3EFF1CA8EEF6}"/>
            </a:ext>
          </a:extLst>
        </xdr:cNvPr>
        <xdr:cNvSpPr txBox="1"/>
      </xdr:nvSpPr>
      <xdr:spPr>
        <a:xfrm>
          <a:off x="15694660" y="1387284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154305</xdr:rowOff>
    </xdr:from>
    <xdr:to>
      <xdr:col>120</xdr:col>
      <xdr:colOff>114300</xdr:colOff>
      <xdr:row>80</xdr:row>
      <xdr:rowOff>154305</xdr:rowOff>
    </xdr:to>
    <xdr:cxnSp macro="">
      <xdr:nvCxnSpPr>
        <xdr:cNvPr id="801" name="直線コネクタ 800">
          <a:extLst>
            <a:ext uri="{FF2B5EF4-FFF2-40B4-BE49-F238E27FC236}">
              <a16:creationId xmlns:a16="http://schemas.microsoft.com/office/drawing/2014/main" id="{09036889-D70C-477C-8B5F-408240CB84AF}"/>
            </a:ext>
          </a:extLst>
        </xdr:cNvPr>
        <xdr:cNvCxnSpPr/>
      </xdr:nvCxnSpPr>
      <xdr:spPr>
        <a:xfrm>
          <a:off x="16093440" y="135655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10795</xdr:rowOff>
    </xdr:from>
    <xdr:ext cx="467360" cy="262255"/>
    <xdr:sp macro="" textlink="">
      <xdr:nvSpPr>
        <xdr:cNvPr id="802" name="テキスト ボックス 801">
          <a:extLst>
            <a:ext uri="{FF2B5EF4-FFF2-40B4-BE49-F238E27FC236}">
              <a16:creationId xmlns:a16="http://schemas.microsoft.com/office/drawing/2014/main" id="{11C507F0-5F5E-4CD6-B518-ACBCFEBC7073}"/>
            </a:ext>
          </a:extLst>
        </xdr:cNvPr>
        <xdr:cNvSpPr txBox="1"/>
      </xdr:nvSpPr>
      <xdr:spPr>
        <a:xfrm>
          <a:off x="15694660" y="1342199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38735</xdr:rowOff>
    </xdr:from>
    <xdr:to>
      <xdr:col>120</xdr:col>
      <xdr:colOff>114300</xdr:colOff>
      <xdr:row>78</xdr:row>
      <xdr:rowOff>38735</xdr:rowOff>
    </xdr:to>
    <xdr:cxnSp macro="">
      <xdr:nvCxnSpPr>
        <xdr:cNvPr id="803" name="直線コネクタ 802">
          <a:extLst>
            <a:ext uri="{FF2B5EF4-FFF2-40B4-BE49-F238E27FC236}">
              <a16:creationId xmlns:a16="http://schemas.microsoft.com/office/drawing/2014/main" id="{70264AF0-EBD1-4A68-A2D8-0298081A6ADD}"/>
            </a:ext>
          </a:extLst>
        </xdr:cNvPr>
        <xdr:cNvCxnSpPr/>
      </xdr:nvCxnSpPr>
      <xdr:spPr>
        <a:xfrm>
          <a:off x="16093440" y="131146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68580</xdr:rowOff>
    </xdr:from>
    <xdr:ext cx="467360" cy="262255"/>
    <xdr:sp macro="" textlink="">
      <xdr:nvSpPr>
        <xdr:cNvPr id="804" name="テキスト ボックス 803">
          <a:extLst>
            <a:ext uri="{FF2B5EF4-FFF2-40B4-BE49-F238E27FC236}">
              <a16:creationId xmlns:a16="http://schemas.microsoft.com/office/drawing/2014/main" id="{1CFD9D83-41FA-4CAF-8EE8-A7852FCC47FC}"/>
            </a:ext>
          </a:extLst>
        </xdr:cNvPr>
        <xdr:cNvSpPr txBox="1"/>
      </xdr:nvSpPr>
      <xdr:spPr>
        <a:xfrm>
          <a:off x="15694660" y="129768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96520</xdr:rowOff>
    </xdr:from>
    <xdr:to>
      <xdr:col>120</xdr:col>
      <xdr:colOff>114300</xdr:colOff>
      <xdr:row>75</xdr:row>
      <xdr:rowOff>96520</xdr:rowOff>
    </xdr:to>
    <xdr:cxnSp macro="">
      <xdr:nvCxnSpPr>
        <xdr:cNvPr id="805" name="直線コネクタ 804">
          <a:extLst>
            <a:ext uri="{FF2B5EF4-FFF2-40B4-BE49-F238E27FC236}">
              <a16:creationId xmlns:a16="http://schemas.microsoft.com/office/drawing/2014/main" id="{EA7CD34D-6E8A-4A1C-920D-7143C874F94A}"/>
            </a:ext>
          </a:extLst>
        </xdr:cNvPr>
        <xdr:cNvCxnSpPr/>
      </xdr:nvCxnSpPr>
      <xdr:spPr>
        <a:xfrm>
          <a:off x="16093440" y="12669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126365</xdr:rowOff>
    </xdr:from>
    <xdr:ext cx="467360" cy="261620"/>
    <xdr:sp macro="" textlink="">
      <xdr:nvSpPr>
        <xdr:cNvPr id="806" name="テキスト ボックス 805">
          <a:extLst>
            <a:ext uri="{FF2B5EF4-FFF2-40B4-BE49-F238E27FC236}">
              <a16:creationId xmlns:a16="http://schemas.microsoft.com/office/drawing/2014/main" id="{A469FFC9-87B2-4F43-9448-C152B6716035}"/>
            </a:ext>
          </a:extLst>
        </xdr:cNvPr>
        <xdr:cNvSpPr txBox="1"/>
      </xdr:nvSpPr>
      <xdr:spPr>
        <a:xfrm>
          <a:off x="15694660" y="1253172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96520</xdr:rowOff>
    </xdr:from>
    <xdr:to>
      <xdr:col>120</xdr:col>
      <xdr:colOff>152400</xdr:colOff>
      <xdr:row>88</xdr:row>
      <xdr:rowOff>154305</xdr:rowOff>
    </xdr:to>
    <xdr:sp macro="" textlink="">
      <xdr:nvSpPr>
        <xdr:cNvPr id="807" name="【児童館】&#10;一人当たり面積グラフ枠">
          <a:extLst>
            <a:ext uri="{FF2B5EF4-FFF2-40B4-BE49-F238E27FC236}">
              <a16:creationId xmlns:a16="http://schemas.microsoft.com/office/drawing/2014/main" id="{B0CFD08E-CC21-496A-AEB4-B8B9D11555B7}"/>
            </a:ext>
          </a:extLst>
        </xdr:cNvPr>
        <xdr:cNvSpPr/>
      </xdr:nvSpPr>
      <xdr:spPr>
        <a:xfrm>
          <a:off x="16093440" y="1266952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85090</xdr:rowOff>
    </xdr:from>
    <xdr:to>
      <xdr:col>116</xdr:col>
      <xdr:colOff>62865</xdr:colOff>
      <xdr:row>86</xdr:row>
      <xdr:rowOff>15875</xdr:rowOff>
    </xdr:to>
    <xdr:cxnSp macro="">
      <xdr:nvCxnSpPr>
        <xdr:cNvPr id="808" name="直線コネクタ 807">
          <a:extLst>
            <a:ext uri="{FF2B5EF4-FFF2-40B4-BE49-F238E27FC236}">
              <a16:creationId xmlns:a16="http://schemas.microsoft.com/office/drawing/2014/main" id="{A058D827-4AD2-4059-8526-9FEE2973C809}"/>
            </a:ext>
          </a:extLst>
        </xdr:cNvPr>
        <xdr:cNvCxnSpPr/>
      </xdr:nvCxnSpPr>
      <xdr:spPr>
        <a:xfrm flipV="1">
          <a:off x="19509105" y="1316101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62890"/>
    <xdr:sp macro="" textlink="">
      <xdr:nvSpPr>
        <xdr:cNvPr id="809" name="【児童館】&#10;一人当たり面積最小値テキスト">
          <a:extLst>
            <a:ext uri="{FF2B5EF4-FFF2-40B4-BE49-F238E27FC236}">
              <a16:creationId xmlns:a16="http://schemas.microsoft.com/office/drawing/2014/main" id="{12A26DFC-4D03-40E7-A4AE-9D0745904678}"/>
            </a:ext>
          </a:extLst>
        </xdr:cNvPr>
        <xdr:cNvSpPr txBox="1"/>
      </xdr:nvSpPr>
      <xdr:spPr>
        <a:xfrm>
          <a:off x="19547840" y="144360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15875</xdr:rowOff>
    </xdr:from>
    <xdr:to>
      <xdr:col>116</xdr:col>
      <xdr:colOff>152400</xdr:colOff>
      <xdr:row>86</xdr:row>
      <xdr:rowOff>15875</xdr:rowOff>
    </xdr:to>
    <xdr:cxnSp macro="">
      <xdr:nvCxnSpPr>
        <xdr:cNvPr id="810" name="直線コネクタ 809">
          <a:extLst>
            <a:ext uri="{FF2B5EF4-FFF2-40B4-BE49-F238E27FC236}">
              <a16:creationId xmlns:a16="http://schemas.microsoft.com/office/drawing/2014/main" id="{B7430215-E76F-41C6-AF55-22676DAA972E}"/>
            </a:ext>
          </a:extLst>
        </xdr:cNvPr>
        <xdr:cNvCxnSpPr/>
      </xdr:nvCxnSpPr>
      <xdr:spPr>
        <a:xfrm>
          <a:off x="19443700" y="144329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31115</xdr:rowOff>
    </xdr:from>
    <xdr:ext cx="469900" cy="261620"/>
    <xdr:sp macro="" textlink="">
      <xdr:nvSpPr>
        <xdr:cNvPr id="811" name="【児童館】&#10;一人当たり面積最大値テキスト">
          <a:extLst>
            <a:ext uri="{FF2B5EF4-FFF2-40B4-BE49-F238E27FC236}">
              <a16:creationId xmlns:a16="http://schemas.microsoft.com/office/drawing/2014/main" id="{B5D04DB5-9A6B-4390-AE29-37F3AF3208B4}"/>
            </a:ext>
          </a:extLst>
        </xdr:cNvPr>
        <xdr:cNvSpPr txBox="1"/>
      </xdr:nvSpPr>
      <xdr:spPr>
        <a:xfrm>
          <a:off x="19547840" y="1293939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85090</xdr:rowOff>
    </xdr:from>
    <xdr:to>
      <xdr:col>116</xdr:col>
      <xdr:colOff>152400</xdr:colOff>
      <xdr:row>78</xdr:row>
      <xdr:rowOff>85090</xdr:rowOff>
    </xdr:to>
    <xdr:cxnSp macro="">
      <xdr:nvCxnSpPr>
        <xdr:cNvPr id="812" name="直線コネクタ 811">
          <a:extLst>
            <a:ext uri="{FF2B5EF4-FFF2-40B4-BE49-F238E27FC236}">
              <a16:creationId xmlns:a16="http://schemas.microsoft.com/office/drawing/2014/main" id="{47E349E7-B863-44E6-829A-695B542DB101}"/>
            </a:ext>
          </a:extLst>
        </xdr:cNvPr>
        <xdr:cNvCxnSpPr/>
      </xdr:nvCxnSpPr>
      <xdr:spPr>
        <a:xfrm>
          <a:off x="19443700" y="131610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162560</xdr:rowOff>
    </xdr:from>
    <xdr:ext cx="469900" cy="261620"/>
    <xdr:sp macro="" textlink="">
      <xdr:nvSpPr>
        <xdr:cNvPr id="813" name="【児童館】&#10;一人当たり面積平均値テキスト">
          <a:extLst>
            <a:ext uri="{FF2B5EF4-FFF2-40B4-BE49-F238E27FC236}">
              <a16:creationId xmlns:a16="http://schemas.microsoft.com/office/drawing/2014/main" id="{A5C1B4CB-3A6A-47A4-AF82-C71A14F700E3}"/>
            </a:ext>
          </a:extLst>
        </xdr:cNvPr>
        <xdr:cNvSpPr txBox="1"/>
      </xdr:nvSpPr>
      <xdr:spPr>
        <a:xfrm>
          <a:off x="19547840" y="14076680"/>
          <a:ext cx="46990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10795</xdr:rowOff>
    </xdr:from>
    <xdr:to>
      <xdr:col>116</xdr:col>
      <xdr:colOff>114300</xdr:colOff>
      <xdr:row>84</xdr:row>
      <xdr:rowOff>113665</xdr:rowOff>
    </xdr:to>
    <xdr:sp macro="" textlink="">
      <xdr:nvSpPr>
        <xdr:cNvPr id="814" name="フローチャート: 判断 813">
          <a:extLst>
            <a:ext uri="{FF2B5EF4-FFF2-40B4-BE49-F238E27FC236}">
              <a16:creationId xmlns:a16="http://schemas.microsoft.com/office/drawing/2014/main" id="{D88B419F-F9FB-4E0F-9529-FD50CE34A0E5}"/>
            </a:ext>
          </a:extLst>
        </xdr:cNvPr>
        <xdr:cNvSpPr/>
      </xdr:nvSpPr>
      <xdr:spPr>
        <a:xfrm>
          <a:off x="19458940" y="140925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33655</xdr:rowOff>
    </xdr:from>
    <xdr:to>
      <xdr:col>112</xdr:col>
      <xdr:colOff>38100</xdr:colOff>
      <xdr:row>84</xdr:row>
      <xdr:rowOff>136525</xdr:rowOff>
    </xdr:to>
    <xdr:sp macro="" textlink="">
      <xdr:nvSpPr>
        <xdr:cNvPr id="815" name="フローチャート: 判断 814">
          <a:extLst>
            <a:ext uri="{FF2B5EF4-FFF2-40B4-BE49-F238E27FC236}">
              <a16:creationId xmlns:a16="http://schemas.microsoft.com/office/drawing/2014/main" id="{39E31EE7-D33F-43C4-BA0C-1A1DAC8E9D41}"/>
            </a:ext>
          </a:extLst>
        </xdr:cNvPr>
        <xdr:cNvSpPr/>
      </xdr:nvSpPr>
      <xdr:spPr>
        <a:xfrm>
          <a:off x="18735040" y="1411541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56515</xdr:rowOff>
    </xdr:from>
    <xdr:to>
      <xdr:col>107</xdr:col>
      <xdr:colOff>101600</xdr:colOff>
      <xdr:row>84</xdr:row>
      <xdr:rowOff>160020</xdr:rowOff>
    </xdr:to>
    <xdr:sp macro="" textlink="">
      <xdr:nvSpPr>
        <xdr:cNvPr id="816" name="フローチャート: 判断 815">
          <a:extLst>
            <a:ext uri="{FF2B5EF4-FFF2-40B4-BE49-F238E27FC236}">
              <a16:creationId xmlns:a16="http://schemas.microsoft.com/office/drawing/2014/main" id="{1C39C906-A36E-48CD-A222-549DC160DCCC}"/>
            </a:ext>
          </a:extLst>
        </xdr:cNvPr>
        <xdr:cNvSpPr/>
      </xdr:nvSpPr>
      <xdr:spPr>
        <a:xfrm>
          <a:off x="17937480" y="141382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161290</xdr:rowOff>
    </xdr:from>
    <xdr:to>
      <xdr:col>102</xdr:col>
      <xdr:colOff>165100</xdr:colOff>
      <xdr:row>84</xdr:row>
      <xdr:rowOff>90170</xdr:rowOff>
    </xdr:to>
    <xdr:sp macro="" textlink="">
      <xdr:nvSpPr>
        <xdr:cNvPr id="817" name="フローチャート: 判断 816">
          <a:extLst>
            <a:ext uri="{FF2B5EF4-FFF2-40B4-BE49-F238E27FC236}">
              <a16:creationId xmlns:a16="http://schemas.microsoft.com/office/drawing/2014/main" id="{FB063022-AFD3-4F58-8871-0CA238A1D005}"/>
            </a:ext>
          </a:extLst>
        </xdr:cNvPr>
        <xdr:cNvSpPr/>
      </xdr:nvSpPr>
      <xdr:spPr>
        <a:xfrm>
          <a:off x="17162780" y="140754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33655</xdr:rowOff>
    </xdr:from>
    <xdr:to>
      <xdr:col>98</xdr:col>
      <xdr:colOff>38100</xdr:colOff>
      <xdr:row>84</xdr:row>
      <xdr:rowOff>136525</xdr:rowOff>
    </xdr:to>
    <xdr:sp macro="" textlink="">
      <xdr:nvSpPr>
        <xdr:cNvPr id="818" name="フローチャート: 判断 817">
          <a:extLst>
            <a:ext uri="{FF2B5EF4-FFF2-40B4-BE49-F238E27FC236}">
              <a16:creationId xmlns:a16="http://schemas.microsoft.com/office/drawing/2014/main" id="{89A661DB-DF35-4C87-868F-B618F329B4FF}"/>
            </a:ext>
          </a:extLst>
        </xdr:cNvPr>
        <xdr:cNvSpPr/>
      </xdr:nvSpPr>
      <xdr:spPr>
        <a:xfrm>
          <a:off x="16388080" y="1411541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151765</xdr:rowOff>
    </xdr:from>
    <xdr:ext cx="762000" cy="262890"/>
    <xdr:sp macro="" textlink="">
      <xdr:nvSpPr>
        <xdr:cNvPr id="819" name="テキスト ボックス 818">
          <a:extLst>
            <a:ext uri="{FF2B5EF4-FFF2-40B4-BE49-F238E27FC236}">
              <a16:creationId xmlns:a16="http://schemas.microsoft.com/office/drawing/2014/main" id="{B5FB1C8A-DCE9-4309-988F-F21D68A0819F}"/>
            </a:ext>
          </a:extLst>
        </xdr:cNvPr>
        <xdr:cNvSpPr txBox="1"/>
      </xdr:nvSpPr>
      <xdr:spPr>
        <a:xfrm>
          <a:off x="193421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88</xdr:row>
      <xdr:rowOff>151765</xdr:rowOff>
    </xdr:from>
    <xdr:ext cx="762000" cy="262890"/>
    <xdr:sp macro="" textlink="">
      <xdr:nvSpPr>
        <xdr:cNvPr id="820" name="テキスト ボックス 819">
          <a:extLst>
            <a:ext uri="{FF2B5EF4-FFF2-40B4-BE49-F238E27FC236}">
              <a16:creationId xmlns:a16="http://schemas.microsoft.com/office/drawing/2014/main" id="{32006692-7B39-41AE-BF83-2010FE7AAB9B}"/>
            </a:ext>
          </a:extLst>
        </xdr:cNvPr>
        <xdr:cNvSpPr txBox="1"/>
      </xdr:nvSpPr>
      <xdr:spPr>
        <a:xfrm>
          <a:off x="1860804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151765</xdr:rowOff>
    </xdr:from>
    <xdr:ext cx="762000" cy="262890"/>
    <xdr:sp macro="" textlink="">
      <xdr:nvSpPr>
        <xdr:cNvPr id="821" name="テキスト ボックス 820">
          <a:extLst>
            <a:ext uri="{FF2B5EF4-FFF2-40B4-BE49-F238E27FC236}">
              <a16:creationId xmlns:a16="http://schemas.microsoft.com/office/drawing/2014/main" id="{B465730A-8EEB-4F53-ADA0-1D59C9D382E1}"/>
            </a:ext>
          </a:extLst>
        </xdr:cNvPr>
        <xdr:cNvSpPr txBox="1"/>
      </xdr:nvSpPr>
      <xdr:spPr>
        <a:xfrm>
          <a:off x="1782064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151765</xdr:rowOff>
    </xdr:from>
    <xdr:ext cx="762000" cy="262890"/>
    <xdr:sp macro="" textlink="">
      <xdr:nvSpPr>
        <xdr:cNvPr id="822" name="テキスト ボックス 821">
          <a:extLst>
            <a:ext uri="{FF2B5EF4-FFF2-40B4-BE49-F238E27FC236}">
              <a16:creationId xmlns:a16="http://schemas.microsoft.com/office/drawing/2014/main" id="{D5A87A4E-385A-4945-B511-056CE6E7A9BD}"/>
            </a:ext>
          </a:extLst>
        </xdr:cNvPr>
        <xdr:cNvSpPr txBox="1"/>
      </xdr:nvSpPr>
      <xdr:spPr>
        <a:xfrm>
          <a:off x="1704594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88</xdr:row>
      <xdr:rowOff>151765</xdr:rowOff>
    </xdr:from>
    <xdr:ext cx="762000" cy="262890"/>
    <xdr:sp macro="" textlink="">
      <xdr:nvSpPr>
        <xdr:cNvPr id="823" name="テキスト ボックス 822">
          <a:extLst>
            <a:ext uri="{FF2B5EF4-FFF2-40B4-BE49-F238E27FC236}">
              <a16:creationId xmlns:a16="http://schemas.microsoft.com/office/drawing/2014/main" id="{0F3B4328-4CE3-4470-889B-1E273F7921F1}"/>
            </a:ext>
          </a:extLst>
        </xdr:cNvPr>
        <xdr:cNvSpPr txBox="1"/>
      </xdr:nvSpPr>
      <xdr:spPr>
        <a:xfrm>
          <a:off x="1626108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103505</xdr:rowOff>
    </xdr:from>
    <xdr:to>
      <xdr:col>116</xdr:col>
      <xdr:colOff>114300</xdr:colOff>
      <xdr:row>83</xdr:row>
      <xdr:rowOff>32385</xdr:rowOff>
    </xdr:to>
    <xdr:sp macro="" textlink="">
      <xdr:nvSpPr>
        <xdr:cNvPr id="824" name="楕円 823">
          <a:extLst>
            <a:ext uri="{FF2B5EF4-FFF2-40B4-BE49-F238E27FC236}">
              <a16:creationId xmlns:a16="http://schemas.microsoft.com/office/drawing/2014/main" id="{3408ACFE-3FE0-4BC8-BC68-37B7B59F21BF}"/>
            </a:ext>
          </a:extLst>
        </xdr:cNvPr>
        <xdr:cNvSpPr/>
      </xdr:nvSpPr>
      <xdr:spPr>
        <a:xfrm>
          <a:off x="19458940" y="138499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126365</xdr:rowOff>
    </xdr:from>
    <xdr:ext cx="469900" cy="261620"/>
    <xdr:sp macro="" textlink="">
      <xdr:nvSpPr>
        <xdr:cNvPr id="825" name="【児童館】&#10;一人当たり面積該当値テキスト">
          <a:extLst>
            <a:ext uri="{FF2B5EF4-FFF2-40B4-BE49-F238E27FC236}">
              <a16:creationId xmlns:a16="http://schemas.microsoft.com/office/drawing/2014/main" id="{F48021AC-D09F-4FE3-B84B-E45DBF60FEBA}"/>
            </a:ext>
          </a:extLst>
        </xdr:cNvPr>
        <xdr:cNvSpPr txBox="1"/>
      </xdr:nvSpPr>
      <xdr:spPr>
        <a:xfrm>
          <a:off x="19547840" y="1370520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103505</xdr:rowOff>
    </xdr:from>
    <xdr:to>
      <xdr:col>112</xdr:col>
      <xdr:colOff>38100</xdr:colOff>
      <xdr:row>83</xdr:row>
      <xdr:rowOff>32385</xdr:rowOff>
    </xdr:to>
    <xdr:sp macro="" textlink="">
      <xdr:nvSpPr>
        <xdr:cNvPr id="826" name="楕円 825">
          <a:extLst>
            <a:ext uri="{FF2B5EF4-FFF2-40B4-BE49-F238E27FC236}">
              <a16:creationId xmlns:a16="http://schemas.microsoft.com/office/drawing/2014/main" id="{979F86E3-F2F5-4330-9CAD-CFC66C9D33A0}"/>
            </a:ext>
          </a:extLst>
        </xdr:cNvPr>
        <xdr:cNvSpPr/>
      </xdr:nvSpPr>
      <xdr:spPr>
        <a:xfrm>
          <a:off x="18735040" y="1384998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82</xdr:row>
      <xdr:rowOff>154305</xdr:rowOff>
    </xdr:from>
    <xdr:to>
      <xdr:col>116</xdr:col>
      <xdr:colOff>63500</xdr:colOff>
      <xdr:row>82</xdr:row>
      <xdr:rowOff>154305</xdr:rowOff>
    </xdr:to>
    <xdr:cxnSp macro="">
      <xdr:nvCxnSpPr>
        <xdr:cNvPr id="827" name="直線コネクタ 826">
          <a:extLst>
            <a:ext uri="{FF2B5EF4-FFF2-40B4-BE49-F238E27FC236}">
              <a16:creationId xmlns:a16="http://schemas.microsoft.com/office/drawing/2014/main" id="{AFA34820-1CCA-4E54-83EA-7A64B68A2E60}"/>
            </a:ext>
          </a:extLst>
        </xdr:cNvPr>
        <xdr:cNvCxnSpPr/>
      </xdr:nvCxnSpPr>
      <xdr:spPr>
        <a:xfrm>
          <a:off x="18775680" y="13900785"/>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126365</xdr:rowOff>
    </xdr:from>
    <xdr:to>
      <xdr:col>107</xdr:col>
      <xdr:colOff>101600</xdr:colOff>
      <xdr:row>83</xdr:row>
      <xdr:rowOff>55245</xdr:rowOff>
    </xdr:to>
    <xdr:sp macro="" textlink="">
      <xdr:nvSpPr>
        <xdr:cNvPr id="828" name="楕円 827">
          <a:extLst>
            <a:ext uri="{FF2B5EF4-FFF2-40B4-BE49-F238E27FC236}">
              <a16:creationId xmlns:a16="http://schemas.microsoft.com/office/drawing/2014/main" id="{8CACB66D-E8F1-45F1-92AA-579363094723}"/>
            </a:ext>
          </a:extLst>
        </xdr:cNvPr>
        <xdr:cNvSpPr/>
      </xdr:nvSpPr>
      <xdr:spPr>
        <a:xfrm>
          <a:off x="17937480" y="138728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154305</xdr:rowOff>
    </xdr:from>
    <xdr:to>
      <xdr:col>111</xdr:col>
      <xdr:colOff>167640</xdr:colOff>
      <xdr:row>83</xdr:row>
      <xdr:rowOff>3810</xdr:rowOff>
    </xdr:to>
    <xdr:cxnSp macro="">
      <xdr:nvCxnSpPr>
        <xdr:cNvPr id="829" name="直線コネクタ 828">
          <a:extLst>
            <a:ext uri="{FF2B5EF4-FFF2-40B4-BE49-F238E27FC236}">
              <a16:creationId xmlns:a16="http://schemas.microsoft.com/office/drawing/2014/main" id="{509B48F6-B48A-485A-880E-E39418D50B5A}"/>
            </a:ext>
          </a:extLst>
        </xdr:cNvPr>
        <xdr:cNvCxnSpPr/>
      </xdr:nvCxnSpPr>
      <xdr:spPr>
        <a:xfrm flipV="1">
          <a:off x="17988280" y="13900785"/>
          <a:ext cx="7874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103505</xdr:rowOff>
    </xdr:from>
    <xdr:to>
      <xdr:col>102</xdr:col>
      <xdr:colOff>165100</xdr:colOff>
      <xdr:row>83</xdr:row>
      <xdr:rowOff>32385</xdr:rowOff>
    </xdr:to>
    <xdr:sp macro="" textlink="">
      <xdr:nvSpPr>
        <xdr:cNvPr id="830" name="楕円 829">
          <a:extLst>
            <a:ext uri="{FF2B5EF4-FFF2-40B4-BE49-F238E27FC236}">
              <a16:creationId xmlns:a16="http://schemas.microsoft.com/office/drawing/2014/main" id="{71C9961F-AFAC-4A6B-BDFB-C0F0F9A586C2}"/>
            </a:ext>
          </a:extLst>
        </xdr:cNvPr>
        <xdr:cNvSpPr/>
      </xdr:nvSpPr>
      <xdr:spPr>
        <a:xfrm>
          <a:off x="17162780" y="138499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154305</xdr:rowOff>
    </xdr:from>
    <xdr:to>
      <xdr:col>107</xdr:col>
      <xdr:colOff>50800</xdr:colOff>
      <xdr:row>83</xdr:row>
      <xdr:rowOff>3810</xdr:rowOff>
    </xdr:to>
    <xdr:cxnSp macro="">
      <xdr:nvCxnSpPr>
        <xdr:cNvPr id="831" name="直線コネクタ 830">
          <a:extLst>
            <a:ext uri="{FF2B5EF4-FFF2-40B4-BE49-F238E27FC236}">
              <a16:creationId xmlns:a16="http://schemas.microsoft.com/office/drawing/2014/main" id="{F45E59C2-711B-433D-9CB1-C8A657293988}"/>
            </a:ext>
          </a:extLst>
        </xdr:cNvPr>
        <xdr:cNvCxnSpPr/>
      </xdr:nvCxnSpPr>
      <xdr:spPr>
        <a:xfrm>
          <a:off x="17213580" y="13900785"/>
          <a:ext cx="774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126365</xdr:rowOff>
    </xdr:from>
    <xdr:to>
      <xdr:col>98</xdr:col>
      <xdr:colOff>38100</xdr:colOff>
      <xdr:row>83</xdr:row>
      <xdr:rowOff>55245</xdr:rowOff>
    </xdr:to>
    <xdr:sp macro="" textlink="">
      <xdr:nvSpPr>
        <xdr:cNvPr id="832" name="楕円 831">
          <a:extLst>
            <a:ext uri="{FF2B5EF4-FFF2-40B4-BE49-F238E27FC236}">
              <a16:creationId xmlns:a16="http://schemas.microsoft.com/office/drawing/2014/main" id="{092EDC0D-692D-4036-8025-C09051C95B83}"/>
            </a:ext>
          </a:extLst>
        </xdr:cNvPr>
        <xdr:cNvSpPr/>
      </xdr:nvSpPr>
      <xdr:spPr>
        <a:xfrm>
          <a:off x="16388080" y="138728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82</xdr:row>
      <xdr:rowOff>154305</xdr:rowOff>
    </xdr:from>
    <xdr:to>
      <xdr:col>102</xdr:col>
      <xdr:colOff>114300</xdr:colOff>
      <xdr:row>83</xdr:row>
      <xdr:rowOff>3810</xdr:rowOff>
    </xdr:to>
    <xdr:cxnSp macro="">
      <xdr:nvCxnSpPr>
        <xdr:cNvPr id="833" name="直線コネクタ 832">
          <a:extLst>
            <a:ext uri="{FF2B5EF4-FFF2-40B4-BE49-F238E27FC236}">
              <a16:creationId xmlns:a16="http://schemas.microsoft.com/office/drawing/2014/main" id="{036F23F9-C8D4-409D-ACBC-5CD523A92C86}"/>
            </a:ext>
          </a:extLst>
        </xdr:cNvPr>
        <xdr:cNvCxnSpPr/>
      </xdr:nvCxnSpPr>
      <xdr:spPr>
        <a:xfrm flipV="1">
          <a:off x="16428720" y="13900785"/>
          <a:ext cx="7848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127635</xdr:rowOff>
    </xdr:from>
    <xdr:ext cx="468630" cy="261620"/>
    <xdr:sp macro="" textlink="">
      <xdr:nvSpPr>
        <xdr:cNvPr id="834" name="n_1aveValue【児童館】&#10;一人当たり面積">
          <a:extLst>
            <a:ext uri="{FF2B5EF4-FFF2-40B4-BE49-F238E27FC236}">
              <a16:creationId xmlns:a16="http://schemas.microsoft.com/office/drawing/2014/main" id="{47D73188-66CD-4D0A-B7E0-5AD1684C52A9}"/>
            </a:ext>
          </a:extLst>
        </xdr:cNvPr>
        <xdr:cNvSpPr txBox="1"/>
      </xdr:nvSpPr>
      <xdr:spPr>
        <a:xfrm>
          <a:off x="18561050" y="14209395"/>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151130</xdr:rowOff>
    </xdr:from>
    <xdr:ext cx="469900" cy="262890"/>
    <xdr:sp macro="" textlink="">
      <xdr:nvSpPr>
        <xdr:cNvPr id="835" name="n_2aveValue【児童館】&#10;一人当たり面積">
          <a:extLst>
            <a:ext uri="{FF2B5EF4-FFF2-40B4-BE49-F238E27FC236}">
              <a16:creationId xmlns:a16="http://schemas.microsoft.com/office/drawing/2014/main" id="{D8E8D4C8-D8C1-4CA2-8A41-16E5A0C03E7E}"/>
            </a:ext>
          </a:extLst>
        </xdr:cNvPr>
        <xdr:cNvSpPr txBox="1"/>
      </xdr:nvSpPr>
      <xdr:spPr>
        <a:xfrm>
          <a:off x="17776190" y="142328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81280</xdr:rowOff>
    </xdr:from>
    <xdr:ext cx="468630" cy="262890"/>
    <xdr:sp macro="" textlink="">
      <xdr:nvSpPr>
        <xdr:cNvPr id="836" name="n_3aveValue【児童館】&#10;一人当たり面積">
          <a:extLst>
            <a:ext uri="{FF2B5EF4-FFF2-40B4-BE49-F238E27FC236}">
              <a16:creationId xmlns:a16="http://schemas.microsoft.com/office/drawing/2014/main" id="{50586C8D-DD0E-4249-B6B8-14660540D953}"/>
            </a:ext>
          </a:extLst>
        </xdr:cNvPr>
        <xdr:cNvSpPr txBox="1"/>
      </xdr:nvSpPr>
      <xdr:spPr>
        <a:xfrm>
          <a:off x="17001490" y="1416304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127635</xdr:rowOff>
    </xdr:from>
    <xdr:ext cx="469900" cy="261620"/>
    <xdr:sp macro="" textlink="">
      <xdr:nvSpPr>
        <xdr:cNvPr id="837" name="n_4aveValue【児童館】&#10;一人当たり面積">
          <a:extLst>
            <a:ext uri="{FF2B5EF4-FFF2-40B4-BE49-F238E27FC236}">
              <a16:creationId xmlns:a16="http://schemas.microsoft.com/office/drawing/2014/main" id="{E82DB91E-A468-43E9-9D95-AD29E6F83B16}"/>
            </a:ext>
          </a:extLst>
        </xdr:cNvPr>
        <xdr:cNvSpPr txBox="1"/>
      </xdr:nvSpPr>
      <xdr:spPr>
        <a:xfrm>
          <a:off x="16226790" y="1420939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49530</xdr:rowOff>
    </xdr:from>
    <xdr:ext cx="468630" cy="262255"/>
    <xdr:sp macro="" textlink="">
      <xdr:nvSpPr>
        <xdr:cNvPr id="838" name="n_1mainValue【児童館】&#10;一人当たり面積">
          <a:extLst>
            <a:ext uri="{FF2B5EF4-FFF2-40B4-BE49-F238E27FC236}">
              <a16:creationId xmlns:a16="http://schemas.microsoft.com/office/drawing/2014/main" id="{41CC0273-1091-4F0E-A69E-487E67E4B916}"/>
            </a:ext>
          </a:extLst>
        </xdr:cNvPr>
        <xdr:cNvSpPr txBox="1"/>
      </xdr:nvSpPr>
      <xdr:spPr>
        <a:xfrm>
          <a:off x="18561050" y="1362837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72390</xdr:rowOff>
    </xdr:from>
    <xdr:ext cx="469900" cy="262255"/>
    <xdr:sp macro="" textlink="">
      <xdr:nvSpPr>
        <xdr:cNvPr id="839" name="n_2mainValue【児童館】&#10;一人当たり面積">
          <a:extLst>
            <a:ext uri="{FF2B5EF4-FFF2-40B4-BE49-F238E27FC236}">
              <a16:creationId xmlns:a16="http://schemas.microsoft.com/office/drawing/2014/main" id="{D8FE83DB-83F1-4CF1-9960-2B080D17D3C2}"/>
            </a:ext>
          </a:extLst>
        </xdr:cNvPr>
        <xdr:cNvSpPr txBox="1"/>
      </xdr:nvSpPr>
      <xdr:spPr>
        <a:xfrm>
          <a:off x="17776190" y="136512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49530</xdr:rowOff>
    </xdr:from>
    <xdr:ext cx="468630" cy="262255"/>
    <xdr:sp macro="" textlink="">
      <xdr:nvSpPr>
        <xdr:cNvPr id="840" name="n_3mainValue【児童館】&#10;一人当たり面積">
          <a:extLst>
            <a:ext uri="{FF2B5EF4-FFF2-40B4-BE49-F238E27FC236}">
              <a16:creationId xmlns:a16="http://schemas.microsoft.com/office/drawing/2014/main" id="{8D7B8780-4FC2-40D1-B8A0-EBCD44127A56}"/>
            </a:ext>
          </a:extLst>
        </xdr:cNvPr>
        <xdr:cNvSpPr txBox="1"/>
      </xdr:nvSpPr>
      <xdr:spPr>
        <a:xfrm>
          <a:off x="17001490" y="1362837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72390</xdr:rowOff>
    </xdr:from>
    <xdr:ext cx="469900" cy="262255"/>
    <xdr:sp macro="" textlink="">
      <xdr:nvSpPr>
        <xdr:cNvPr id="841" name="n_4mainValue【児童館】&#10;一人当たり面積">
          <a:extLst>
            <a:ext uri="{FF2B5EF4-FFF2-40B4-BE49-F238E27FC236}">
              <a16:creationId xmlns:a16="http://schemas.microsoft.com/office/drawing/2014/main" id="{E3F05C3B-2F6C-417F-B97C-3930925961C1}"/>
            </a:ext>
          </a:extLst>
        </xdr:cNvPr>
        <xdr:cNvSpPr txBox="1"/>
      </xdr:nvSpPr>
      <xdr:spPr>
        <a:xfrm>
          <a:off x="16226790" y="136512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63D93E52-DCAB-4AC4-A91D-63EEDCAD01A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F40E5F59-A950-45DF-A90A-D203CEDF4FDE}"/>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904C77A7-1729-4530-8DAC-D8C4DB1F4CFE}"/>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9343628A-E7FE-47B3-90F0-770E56E6DF17}"/>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2CFC8AC0-4D71-429E-8C40-6F03ABE61225}"/>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7D1CFC4D-2A2E-4107-A05B-FA35527CFC60}"/>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2D3EC1E5-EC86-4C5B-B4EB-1F86A7CD9DBD}"/>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B9B2A967-0B26-4B46-B936-236FC193DC37}"/>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50" name="テキスト ボックス 849">
          <a:extLst>
            <a:ext uri="{FF2B5EF4-FFF2-40B4-BE49-F238E27FC236}">
              <a16:creationId xmlns:a16="http://schemas.microsoft.com/office/drawing/2014/main" id="{63DEFEDC-EE36-4A9A-8C1B-3EE6ACB4D334}"/>
            </a:ext>
          </a:extLst>
        </xdr:cNvPr>
        <xdr:cNvSpPr txBox="1"/>
      </xdr:nvSpPr>
      <xdr:spPr>
        <a:xfrm>
          <a:off x="10922000" y="1620774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167640</xdr:colOff>
      <xdr:row>111</xdr:row>
      <xdr:rowOff>19050</xdr:rowOff>
    </xdr:to>
    <xdr:cxnSp macro="">
      <xdr:nvCxnSpPr>
        <xdr:cNvPr id="851" name="直線コネクタ 850">
          <a:extLst>
            <a:ext uri="{FF2B5EF4-FFF2-40B4-BE49-F238E27FC236}">
              <a16:creationId xmlns:a16="http://schemas.microsoft.com/office/drawing/2014/main" id="{5FA7A817-4C81-4213-AD84-F8B51C6DA395}"/>
            </a:ext>
          </a:extLst>
        </xdr:cNvPr>
        <xdr:cNvCxnSpPr/>
      </xdr:nvCxnSpPr>
      <xdr:spPr>
        <a:xfrm>
          <a:off x="10960100" y="1862709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852" name="テキスト ボックス 851">
          <a:extLst>
            <a:ext uri="{FF2B5EF4-FFF2-40B4-BE49-F238E27FC236}">
              <a16:creationId xmlns:a16="http://schemas.microsoft.com/office/drawing/2014/main" id="{DB5A0D94-C3AB-4548-B257-FF1BBBA1AA32}"/>
            </a:ext>
          </a:extLst>
        </xdr:cNvPr>
        <xdr:cNvSpPr txBox="1"/>
      </xdr:nvSpPr>
      <xdr:spPr>
        <a:xfrm>
          <a:off x="10561320" y="18488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167640</xdr:colOff>
      <xdr:row>108</xdr:row>
      <xdr:rowOff>152400</xdr:rowOff>
    </xdr:to>
    <xdr:cxnSp macro="">
      <xdr:nvCxnSpPr>
        <xdr:cNvPr id="853" name="直線コネクタ 852">
          <a:extLst>
            <a:ext uri="{FF2B5EF4-FFF2-40B4-BE49-F238E27FC236}">
              <a16:creationId xmlns:a16="http://schemas.microsoft.com/office/drawing/2014/main" id="{34D6F549-5800-4030-89B7-73DBEB8E8F95}"/>
            </a:ext>
          </a:extLst>
        </xdr:cNvPr>
        <xdr:cNvCxnSpPr/>
      </xdr:nvCxnSpPr>
      <xdr:spPr>
        <a:xfrm>
          <a:off x="10960100" y="182575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7360" cy="259080"/>
    <xdr:sp macro="" textlink="">
      <xdr:nvSpPr>
        <xdr:cNvPr id="854" name="テキスト ボックス 853">
          <a:extLst>
            <a:ext uri="{FF2B5EF4-FFF2-40B4-BE49-F238E27FC236}">
              <a16:creationId xmlns:a16="http://schemas.microsoft.com/office/drawing/2014/main" id="{AC544C86-0053-444C-B4DA-6F7634AEBCDF}"/>
            </a:ext>
          </a:extLst>
        </xdr:cNvPr>
        <xdr:cNvSpPr txBox="1"/>
      </xdr:nvSpPr>
      <xdr:spPr>
        <a:xfrm>
          <a:off x="10561320" y="1811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167640</xdr:colOff>
      <xdr:row>106</xdr:row>
      <xdr:rowOff>114300</xdr:rowOff>
    </xdr:to>
    <xdr:cxnSp macro="">
      <xdr:nvCxnSpPr>
        <xdr:cNvPr id="855" name="直線コネクタ 854">
          <a:extLst>
            <a:ext uri="{FF2B5EF4-FFF2-40B4-BE49-F238E27FC236}">
              <a16:creationId xmlns:a16="http://schemas.microsoft.com/office/drawing/2014/main" id="{D8733434-B721-4B77-AEAE-BEAD7C69D053}"/>
            </a:ext>
          </a:extLst>
        </xdr:cNvPr>
        <xdr:cNvCxnSpPr/>
      </xdr:nvCxnSpPr>
      <xdr:spPr>
        <a:xfrm>
          <a:off x="10960100" y="178841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856" name="テキスト ボックス 855">
          <a:extLst>
            <a:ext uri="{FF2B5EF4-FFF2-40B4-BE49-F238E27FC236}">
              <a16:creationId xmlns:a16="http://schemas.microsoft.com/office/drawing/2014/main" id="{A80C2B17-EB1D-487A-ACC0-34218B320860}"/>
            </a:ext>
          </a:extLst>
        </xdr:cNvPr>
        <xdr:cNvSpPr txBox="1"/>
      </xdr:nvSpPr>
      <xdr:spPr>
        <a:xfrm>
          <a:off x="10602595" y="177457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167640</xdr:colOff>
      <xdr:row>104</xdr:row>
      <xdr:rowOff>76200</xdr:rowOff>
    </xdr:to>
    <xdr:cxnSp macro="">
      <xdr:nvCxnSpPr>
        <xdr:cNvPr id="857" name="直線コネクタ 856">
          <a:extLst>
            <a:ext uri="{FF2B5EF4-FFF2-40B4-BE49-F238E27FC236}">
              <a16:creationId xmlns:a16="http://schemas.microsoft.com/office/drawing/2014/main" id="{C507299A-D765-41B3-8076-13D62F18D85B}"/>
            </a:ext>
          </a:extLst>
        </xdr:cNvPr>
        <xdr:cNvCxnSpPr/>
      </xdr:nvCxnSpPr>
      <xdr:spPr>
        <a:xfrm>
          <a:off x="10960100" y="175107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8" name="テキスト ボックス 857">
          <a:extLst>
            <a:ext uri="{FF2B5EF4-FFF2-40B4-BE49-F238E27FC236}">
              <a16:creationId xmlns:a16="http://schemas.microsoft.com/office/drawing/2014/main" id="{4CE4A7BD-6C97-4493-955A-54C7069EED29}"/>
            </a:ext>
          </a:extLst>
        </xdr:cNvPr>
        <xdr:cNvSpPr txBox="1"/>
      </xdr:nvSpPr>
      <xdr:spPr>
        <a:xfrm>
          <a:off x="10602595" y="1737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167640</xdr:colOff>
      <xdr:row>102</xdr:row>
      <xdr:rowOff>38100</xdr:rowOff>
    </xdr:to>
    <xdr:cxnSp macro="">
      <xdr:nvCxnSpPr>
        <xdr:cNvPr id="859" name="直線コネクタ 858">
          <a:extLst>
            <a:ext uri="{FF2B5EF4-FFF2-40B4-BE49-F238E27FC236}">
              <a16:creationId xmlns:a16="http://schemas.microsoft.com/office/drawing/2014/main" id="{C2A71181-4A1C-4C25-878B-7C31B6DA45C0}"/>
            </a:ext>
          </a:extLst>
        </xdr:cNvPr>
        <xdr:cNvCxnSpPr/>
      </xdr:nvCxnSpPr>
      <xdr:spPr>
        <a:xfrm>
          <a:off x="10960100" y="1713738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60" name="テキスト ボックス 859">
          <a:extLst>
            <a:ext uri="{FF2B5EF4-FFF2-40B4-BE49-F238E27FC236}">
              <a16:creationId xmlns:a16="http://schemas.microsoft.com/office/drawing/2014/main" id="{79F0C1F9-FDDD-449E-B47C-C1A6EA9576BF}"/>
            </a:ext>
          </a:extLst>
        </xdr:cNvPr>
        <xdr:cNvSpPr txBox="1"/>
      </xdr:nvSpPr>
      <xdr:spPr>
        <a:xfrm>
          <a:off x="10602595" y="1699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167640</xdr:colOff>
      <xdr:row>100</xdr:row>
      <xdr:rowOff>0</xdr:rowOff>
    </xdr:to>
    <xdr:cxnSp macro="">
      <xdr:nvCxnSpPr>
        <xdr:cNvPr id="861" name="直線コネクタ 860">
          <a:extLst>
            <a:ext uri="{FF2B5EF4-FFF2-40B4-BE49-F238E27FC236}">
              <a16:creationId xmlns:a16="http://schemas.microsoft.com/office/drawing/2014/main" id="{8C9D06C1-0227-490A-AD0F-DCC56B425C12}"/>
            </a:ext>
          </a:extLst>
        </xdr:cNvPr>
        <xdr:cNvCxnSpPr/>
      </xdr:nvCxnSpPr>
      <xdr:spPr>
        <a:xfrm>
          <a:off x="10960100" y="167640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862" name="テキスト ボックス 861">
          <a:extLst>
            <a:ext uri="{FF2B5EF4-FFF2-40B4-BE49-F238E27FC236}">
              <a16:creationId xmlns:a16="http://schemas.microsoft.com/office/drawing/2014/main" id="{A76DD676-566A-4A36-B666-77517B56EDF1}"/>
            </a:ext>
          </a:extLst>
        </xdr:cNvPr>
        <xdr:cNvSpPr txBox="1"/>
      </xdr:nvSpPr>
      <xdr:spPr>
        <a:xfrm>
          <a:off x="10602595" y="166255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167640</xdr:colOff>
      <xdr:row>97</xdr:row>
      <xdr:rowOff>133350</xdr:rowOff>
    </xdr:to>
    <xdr:cxnSp macro="">
      <xdr:nvCxnSpPr>
        <xdr:cNvPr id="863" name="直線コネクタ 862">
          <a:extLst>
            <a:ext uri="{FF2B5EF4-FFF2-40B4-BE49-F238E27FC236}">
              <a16:creationId xmlns:a16="http://schemas.microsoft.com/office/drawing/2014/main" id="{1B9FC4A7-D5D2-4162-B3AD-42658BF01B66}"/>
            </a:ext>
          </a:extLst>
        </xdr:cNvPr>
        <xdr:cNvCxnSpPr/>
      </xdr:nvCxnSpPr>
      <xdr:spPr>
        <a:xfrm>
          <a:off x="10960100" y="163944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864" name="テキスト ボックス 863">
          <a:extLst>
            <a:ext uri="{FF2B5EF4-FFF2-40B4-BE49-F238E27FC236}">
              <a16:creationId xmlns:a16="http://schemas.microsoft.com/office/drawing/2014/main" id="{A6A0CF03-4357-4C7A-80E8-D58BCCAF0A01}"/>
            </a:ext>
          </a:extLst>
        </xdr:cNvPr>
        <xdr:cNvSpPr txBox="1"/>
      </xdr:nvSpPr>
      <xdr:spPr>
        <a:xfrm>
          <a:off x="10666730" y="1625600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CD6CC80D-D69C-4B89-BDF8-A1EB52C261D4}"/>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83820</xdr:rowOff>
    </xdr:from>
    <xdr:to>
      <xdr:col>85</xdr:col>
      <xdr:colOff>126365</xdr:colOff>
      <xdr:row>108</xdr:row>
      <xdr:rowOff>152400</xdr:rowOff>
    </xdr:to>
    <xdr:cxnSp macro="">
      <xdr:nvCxnSpPr>
        <xdr:cNvPr id="866" name="直線コネクタ 865">
          <a:extLst>
            <a:ext uri="{FF2B5EF4-FFF2-40B4-BE49-F238E27FC236}">
              <a16:creationId xmlns:a16="http://schemas.microsoft.com/office/drawing/2014/main" id="{95A2C708-A3EB-444F-8EFB-178949A638E5}"/>
            </a:ext>
          </a:extLst>
        </xdr:cNvPr>
        <xdr:cNvCxnSpPr/>
      </xdr:nvCxnSpPr>
      <xdr:spPr>
        <a:xfrm flipV="1">
          <a:off x="14375765" y="1701546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810"/>
    <xdr:sp macro="" textlink="">
      <xdr:nvSpPr>
        <xdr:cNvPr id="867" name="【公民館】&#10;有形固定資産減価償却率最小値テキスト">
          <a:extLst>
            <a:ext uri="{FF2B5EF4-FFF2-40B4-BE49-F238E27FC236}">
              <a16:creationId xmlns:a16="http://schemas.microsoft.com/office/drawing/2014/main" id="{678B9570-7545-4415-83D1-237481A4C77D}"/>
            </a:ext>
          </a:extLst>
        </xdr:cNvPr>
        <xdr:cNvSpPr txBox="1"/>
      </xdr:nvSpPr>
      <xdr:spPr>
        <a:xfrm>
          <a:off x="14414500" y="18261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CFD7FC02-C915-47F4-9A82-F45557D76908}"/>
            </a:ext>
          </a:extLst>
        </xdr:cNvPr>
        <xdr:cNvCxnSpPr/>
      </xdr:nvCxnSpPr>
      <xdr:spPr>
        <a:xfrm>
          <a:off x="14287500" y="18257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30480</xdr:rowOff>
    </xdr:from>
    <xdr:ext cx="405130" cy="257810"/>
    <xdr:sp macro="" textlink="">
      <xdr:nvSpPr>
        <xdr:cNvPr id="869" name="【公民館】&#10;有形固定資産減価償却率最大値テキスト">
          <a:extLst>
            <a:ext uri="{FF2B5EF4-FFF2-40B4-BE49-F238E27FC236}">
              <a16:creationId xmlns:a16="http://schemas.microsoft.com/office/drawing/2014/main" id="{544152BB-53E2-41DF-8BD1-6658E56B875F}"/>
            </a:ext>
          </a:extLst>
        </xdr:cNvPr>
        <xdr:cNvSpPr txBox="1"/>
      </xdr:nvSpPr>
      <xdr:spPr>
        <a:xfrm>
          <a:off x="14414500" y="16794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a:extLst>
            <a:ext uri="{FF2B5EF4-FFF2-40B4-BE49-F238E27FC236}">
              <a16:creationId xmlns:a16="http://schemas.microsoft.com/office/drawing/2014/main" id="{FDF063A8-01D1-404C-A942-1969C53A4547}"/>
            </a:ext>
          </a:extLst>
        </xdr:cNvPr>
        <xdr:cNvCxnSpPr/>
      </xdr:nvCxnSpPr>
      <xdr:spPr>
        <a:xfrm>
          <a:off x="14287500" y="170154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2540</xdr:rowOff>
    </xdr:from>
    <xdr:ext cx="405130" cy="259080"/>
    <xdr:sp macro="" textlink="">
      <xdr:nvSpPr>
        <xdr:cNvPr id="871" name="【公民館】&#10;有形固定資産減価償却率平均値テキスト">
          <a:extLst>
            <a:ext uri="{FF2B5EF4-FFF2-40B4-BE49-F238E27FC236}">
              <a16:creationId xmlns:a16="http://schemas.microsoft.com/office/drawing/2014/main" id="{FC9D36A5-56AB-4C27-8205-FB81A10D7B69}"/>
            </a:ext>
          </a:extLst>
        </xdr:cNvPr>
        <xdr:cNvSpPr txBox="1"/>
      </xdr:nvSpPr>
      <xdr:spPr>
        <a:xfrm>
          <a:off x="14414500" y="17269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151130</xdr:rowOff>
    </xdr:from>
    <xdr:to>
      <xdr:col>85</xdr:col>
      <xdr:colOff>167640</xdr:colOff>
      <xdr:row>104</xdr:row>
      <xdr:rowOff>81280</xdr:rowOff>
    </xdr:to>
    <xdr:sp macro="" textlink="">
      <xdr:nvSpPr>
        <xdr:cNvPr id="872" name="フローチャート: 判断 871">
          <a:extLst>
            <a:ext uri="{FF2B5EF4-FFF2-40B4-BE49-F238E27FC236}">
              <a16:creationId xmlns:a16="http://schemas.microsoft.com/office/drawing/2014/main" id="{653CCE50-8AFF-48F4-8FC5-7753455B8AB9}"/>
            </a:ext>
          </a:extLst>
        </xdr:cNvPr>
        <xdr:cNvSpPr/>
      </xdr:nvSpPr>
      <xdr:spPr>
        <a:xfrm>
          <a:off x="14325600" y="17418050"/>
          <a:ext cx="914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a:extLst>
            <a:ext uri="{FF2B5EF4-FFF2-40B4-BE49-F238E27FC236}">
              <a16:creationId xmlns:a16="http://schemas.microsoft.com/office/drawing/2014/main" id="{DD7AD943-3CD2-432E-BA9E-55A941E97530}"/>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a:extLst>
            <a:ext uri="{FF2B5EF4-FFF2-40B4-BE49-F238E27FC236}">
              <a16:creationId xmlns:a16="http://schemas.microsoft.com/office/drawing/2014/main" id="{C90AEF87-07FA-4899-8063-538E772891C3}"/>
            </a:ext>
          </a:extLst>
        </xdr:cNvPr>
        <xdr:cNvSpPr/>
      </xdr:nvSpPr>
      <xdr:spPr>
        <a:xfrm>
          <a:off x="128041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a:extLst>
            <a:ext uri="{FF2B5EF4-FFF2-40B4-BE49-F238E27FC236}">
              <a16:creationId xmlns:a16="http://schemas.microsoft.com/office/drawing/2014/main" id="{5FAEE31C-7FE6-415F-B0C5-865DCA86AC40}"/>
            </a:ext>
          </a:extLst>
        </xdr:cNvPr>
        <xdr:cNvSpPr/>
      </xdr:nvSpPr>
      <xdr:spPr>
        <a:xfrm>
          <a:off x="1202944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a:extLst>
            <a:ext uri="{FF2B5EF4-FFF2-40B4-BE49-F238E27FC236}">
              <a16:creationId xmlns:a16="http://schemas.microsoft.com/office/drawing/2014/main" id="{6A764F6B-7EF4-45F2-98A5-BD43477FEF63}"/>
            </a:ext>
          </a:extLst>
        </xdr:cNvPr>
        <xdr:cNvSpPr/>
      </xdr:nvSpPr>
      <xdr:spPr>
        <a:xfrm>
          <a:off x="11231880" y="1737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9EDC9DCD-075B-4134-B518-14125819F01C}"/>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7C8C92C2-B37A-46BC-889D-E8DF3864C1DA}"/>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F44866DE-9F4B-4A9B-A246-E5F1CFBF6C98}"/>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17E9824D-C71D-4555-8D07-3FA0A38A35B9}"/>
            </a:ext>
          </a:extLst>
        </xdr:cNvPr>
        <xdr:cNvSpPr txBox="1"/>
      </xdr:nvSpPr>
      <xdr:spPr>
        <a:xfrm>
          <a:off x="119024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1" name="テキスト ボックス 880">
          <a:extLst>
            <a:ext uri="{FF2B5EF4-FFF2-40B4-BE49-F238E27FC236}">
              <a16:creationId xmlns:a16="http://schemas.microsoft.com/office/drawing/2014/main" id="{B01FEBC7-6B76-4E1E-95CC-6E6811BF4F15}"/>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65405</xdr:rowOff>
    </xdr:from>
    <xdr:to>
      <xdr:col>85</xdr:col>
      <xdr:colOff>167640</xdr:colOff>
      <xdr:row>104</xdr:row>
      <xdr:rowOff>167005</xdr:rowOff>
    </xdr:to>
    <xdr:sp macro="" textlink="">
      <xdr:nvSpPr>
        <xdr:cNvPr id="882" name="楕円 881">
          <a:extLst>
            <a:ext uri="{FF2B5EF4-FFF2-40B4-BE49-F238E27FC236}">
              <a16:creationId xmlns:a16="http://schemas.microsoft.com/office/drawing/2014/main" id="{1E1C32BF-09B5-42DB-9D94-F0E7145693C2}"/>
            </a:ext>
          </a:extLst>
        </xdr:cNvPr>
        <xdr:cNvSpPr/>
      </xdr:nvSpPr>
      <xdr:spPr>
        <a:xfrm>
          <a:off x="14325600" y="1749996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43815</xdr:rowOff>
    </xdr:from>
    <xdr:ext cx="405130" cy="257810"/>
    <xdr:sp macro="" textlink="">
      <xdr:nvSpPr>
        <xdr:cNvPr id="883" name="【公民館】&#10;有形固定資産減価償却率該当値テキスト">
          <a:extLst>
            <a:ext uri="{FF2B5EF4-FFF2-40B4-BE49-F238E27FC236}">
              <a16:creationId xmlns:a16="http://schemas.microsoft.com/office/drawing/2014/main" id="{D358E154-EE5E-4655-8E91-1693B5BF9528}"/>
            </a:ext>
          </a:extLst>
        </xdr:cNvPr>
        <xdr:cNvSpPr txBox="1"/>
      </xdr:nvSpPr>
      <xdr:spPr>
        <a:xfrm>
          <a:off x="14414500" y="17478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884" name="楕円 883">
          <a:extLst>
            <a:ext uri="{FF2B5EF4-FFF2-40B4-BE49-F238E27FC236}">
              <a16:creationId xmlns:a16="http://schemas.microsoft.com/office/drawing/2014/main" id="{F31E7B9E-8AE9-4224-BE37-AAFE2A9E949E}"/>
            </a:ext>
          </a:extLst>
        </xdr:cNvPr>
        <xdr:cNvSpPr/>
      </xdr:nvSpPr>
      <xdr:spPr>
        <a:xfrm>
          <a:off x="1357884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121920</xdr:rowOff>
    </xdr:to>
    <xdr:cxnSp macro="">
      <xdr:nvCxnSpPr>
        <xdr:cNvPr id="885" name="直線コネクタ 884">
          <a:extLst>
            <a:ext uri="{FF2B5EF4-FFF2-40B4-BE49-F238E27FC236}">
              <a16:creationId xmlns:a16="http://schemas.microsoft.com/office/drawing/2014/main" id="{BB251A43-4705-4DA6-B44E-9ECF5337C39E}"/>
            </a:ext>
          </a:extLst>
        </xdr:cNvPr>
        <xdr:cNvCxnSpPr/>
      </xdr:nvCxnSpPr>
      <xdr:spPr>
        <a:xfrm flipV="1">
          <a:off x="13629640" y="17550765"/>
          <a:ext cx="746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143510</xdr:rowOff>
    </xdr:from>
    <xdr:to>
      <xdr:col>76</xdr:col>
      <xdr:colOff>165100</xdr:colOff>
      <xdr:row>106</xdr:row>
      <xdr:rowOff>73660</xdr:rowOff>
    </xdr:to>
    <xdr:sp macro="" textlink="">
      <xdr:nvSpPr>
        <xdr:cNvPr id="886" name="楕円 885">
          <a:extLst>
            <a:ext uri="{FF2B5EF4-FFF2-40B4-BE49-F238E27FC236}">
              <a16:creationId xmlns:a16="http://schemas.microsoft.com/office/drawing/2014/main" id="{4B1C0E34-F4CD-4D45-8A04-0CACD6B67CA7}"/>
            </a:ext>
          </a:extLst>
        </xdr:cNvPr>
        <xdr:cNvSpPr/>
      </xdr:nvSpPr>
      <xdr:spPr>
        <a:xfrm>
          <a:off x="12804140" y="1774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106</xdr:row>
      <xdr:rowOff>22860</xdr:rowOff>
    </xdr:to>
    <xdr:cxnSp macro="">
      <xdr:nvCxnSpPr>
        <xdr:cNvPr id="887" name="直線コネクタ 886">
          <a:extLst>
            <a:ext uri="{FF2B5EF4-FFF2-40B4-BE49-F238E27FC236}">
              <a16:creationId xmlns:a16="http://schemas.microsoft.com/office/drawing/2014/main" id="{3B1C64B1-FA4A-4DB1-9B78-CE4B4331B705}"/>
            </a:ext>
          </a:extLst>
        </xdr:cNvPr>
        <xdr:cNvCxnSpPr/>
      </xdr:nvCxnSpPr>
      <xdr:spPr>
        <a:xfrm flipV="1">
          <a:off x="12854940" y="17556480"/>
          <a:ext cx="7747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141605</xdr:rowOff>
    </xdr:from>
    <xdr:to>
      <xdr:col>72</xdr:col>
      <xdr:colOff>38100</xdr:colOff>
      <xdr:row>106</xdr:row>
      <xdr:rowOff>71755</xdr:rowOff>
    </xdr:to>
    <xdr:sp macro="" textlink="">
      <xdr:nvSpPr>
        <xdr:cNvPr id="888" name="楕円 887">
          <a:extLst>
            <a:ext uri="{FF2B5EF4-FFF2-40B4-BE49-F238E27FC236}">
              <a16:creationId xmlns:a16="http://schemas.microsoft.com/office/drawing/2014/main" id="{E7C1BEDF-C0EE-483A-AF6A-89BED6006DA6}"/>
            </a:ext>
          </a:extLst>
        </xdr:cNvPr>
        <xdr:cNvSpPr/>
      </xdr:nvSpPr>
      <xdr:spPr>
        <a:xfrm>
          <a:off x="12029440" y="17743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106</xdr:row>
      <xdr:rowOff>20955</xdr:rowOff>
    </xdr:from>
    <xdr:to>
      <xdr:col>76</xdr:col>
      <xdr:colOff>114300</xdr:colOff>
      <xdr:row>106</xdr:row>
      <xdr:rowOff>22860</xdr:rowOff>
    </xdr:to>
    <xdr:cxnSp macro="">
      <xdr:nvCxnSpPr>
        <xdr:cNvPr id="889" name="直線コネクタ 888">
          <a:extLst>
            <a:ext uri="{FF2B5EF4-FFF2-40B4-BE49-F238E27FC236}">
              <a16:creationId xmlns:a16="http://schemas.microsoft.com/office/drawing/2014/main" id="{50E9E845-36C7-4BD7-9FB3-2DF80722BAAD}"/>
            </a:ext>
          </a:extLst>
        </xdr:cNvPr>
        <xdr:cNvCxnSpPr/>
      </xdr:nvCxnSpPr>
      <xdr:spPr>
        <a:xfrm>
          <a:off x="12070080" y="17790795"/>
          <a:ext cx="7848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12065</xdr:rowOff>
    </xdr:from>
    <xdr:to>
      <xdr:col>67</xdr:col>
      <xdr:colOff>101600</xdr:colOff>
      <xdr:row>106</xdr:row>
      <xdr:rowOff>113665</xdr:rowOff>
    </xdr:to>
    <xdr:sp macro="" textlink="">
      <xdr:nvSpPr>
        <xdr:cNvPr id="890" name="楕円 889">
          <a:extLst>
            <a:ext uri="{FF2B5EF4-FFF2-40B4-BE49-F238E27FC236}">
              <a16:creationId xmlns:a16="http://schemas.microsoft.com/office/drawing/2014/main" id="{CFB6769F-E825-46ED-AF78-9FEEFFE0DE89}"/>
            </a:ext>
          </a:extLst>
        </xdr:cNvPr>
        <xdr:cNvSpPr/>
      </xdr:nvSpPr>
      <xdr:spPr>
        <a:xfrm>
          <a:off x="1123188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167640</xdr:colOff>
      <xdr:row>106</xdr:row>
      <xdr:rowOff>63500</xdr:rowOff>
    </xdr:to>
    <xdr:cxnSp macro="">
      <xdr:nvCxnSpPr>
        <xdr:cNvPr id="891" name="直線コネクタ 890">
          <a:extLst>
            <a:ext uri="{FF2B5EF4-FFF2-40B4-BE49-F238E27FC236}">
              <a16:creationId xmlns:a16="http://schemas.microsoft.com/office/drawing/2014/main" id="{A84AE19B-1648-455C-BC44-5482CAC01CD5}"/>
            </a:ext>
          </a:extLst>
        </xdr:cNvPr>
        <xdr:cNvCxnSpPr/>
      </xdr:nvCxnSpPr>
      <xdr:spPr>
        <a:xfrm flipV="1">
          <a:off x="11282680" y="17790795"/>
          <a:ext cx="7874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84455</xdr:rowOff>
    </xdr:from>
    <xdr:ext cx="405130" cy="259080"/>
    <xdr:sp macro="" textlink="">
      <xdr:nvSpPr>
        <xdr:cNvPr id="892" name="n_1aveValue【公民館】&#10;有形固定資産減価償却率">
          <a:extLst>
            <a:ext uri="{FF2B5EF4-FFF2-40B4-BE49-F238E27FC236}">
              <a16:creationId xmlns:a16="http://schemas.microsoft.com/office/drawing/2014/main" id="{C48361FA-C5AC-441A-ADAF-F4981FBD0920}"/>
            </a:ext>
          </a:extLst>
        </xdr:cNvPr>
        <xdr:cNvSpPr txBox="1"/>
      </xdr:nvSpPr>
      <xdr:spPr>
        <a:xfrm>
          <a:off x="13437235" y="1718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69215</xdr:rowOff>
    </xdr:from>
    <xdr:ext cx="405130" cy="259080"/>
    <xdr:sp macro="" textlink="">
      <xdr:nvSpPr>
        <xdr:cNvPr id="893" name="n_2aveValue【公民館】&#10;有形固定資産減価償却率">
          <a:extLst>
            <a:ext uri="{FF2B5EF4-FFF2-40B4-BE49-F238E27FC236}">
              <a16:creationId xmlns:a16="http://schemas.microsoft.com/office/drawing/2014/main" id="{AF92AF10-8803-4CF2-9BA1-AA5AD0F41620}"/>
            </a:ext>
          </a:extLst>
        </xdr:cNvPr>
        <xdr:cNvSpPr txBox="1"/>
      </xdr:nvSpPr>
      <xdr:spPr>
        <a:xfrm>
          <a:off x="12675235" y="1716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59690</xdr:rowOff>
    </xdr:from>
    <xdr:ext cx="403860" cy="259080"/>
    <xdr:sp macro="" textlink="">
      <xdr:nvSpPr>
        <xdr:cNvPr id="894" name="n_3aveValue【公民館】&#10;有形固定資産減価償却率">
          <a:extLst>
            <a:ext uri="{FF2B5EF4-FFF2-40B4-BE49-F238E27FC236}">
              <a16:creationId xmlns:a16="http://schemas.microsoft.com/office/drawing/2014/main" id="{0E1EC74F-C11F-4B60-883B-9E26AE479E99}"/>
            </a:ext>
          </a:extLst>
        </xdr:cNvPr>
        <xdr:cNvSpPr txBox="1"/>
      </xdr:nvSpPr>
      <xdr:spPr>
        <a:xfrm>
          <a:off x="11900535" y="17158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50165</xdr:rowOff>
    </xdr:from>
    <xdr:ext cx="403860" cy="259080"/>
    <xdr:sp macro="" textlink="">
      <xdr:nvSpPr>
        <xdr:cNvPr id="895" name="n_4aveValue【公民館】&#10;有形固定資産減価償却率">
          <a:extLst>
            <a:ext uri="{FF2B5EF4-FFF2-40B4-BE49-F238E27FC236}">
              <a16:creationId xmlns:a16="http://schemas.microsoft.com/office/drawing/2014/main" id="{74838B9B-4134-4253-AD7D-995786AFD22B}"/>
            </a:ext>
          </a:extLst>
        </xdr:cNvPr>
        <xdr:cNvSpPr txBox="1"/>
      </xdr:nvSpPr>
      <xdr:spPr>
        <a:xfrm>
          <a:off x="11102975" y="17149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163830</xdr:rowOff>
    </xdr:from>
    <xdr:ext cx="405130" cy="259080"/>
    <xdr:sp macro="" textlink="">
      <xdr:nvSpPr>
        <xdr:cNvPr id="896" name="n_1mainValue【公民館】&#10;有形固定資産減価償却率">
          <a:extLst>
            <a:ext uri="{FF2B5EF4-FFF2-40B4-BE49-F238E27FC236}">
              <a16:creationId xmlns:a16="http://schemas.microsoft.com/office/drawing/2014/main" id="{51C02F77-7334-4B31-BF62-38598BF8BD1F}"/>
            </a:ext>
          </a:extLst>
        </xdr:cNvPr>
        <xdr:cNvSpPr txBox="1"/>
      </xdr:nvSpPr>
      <xdr:spPr>
        <a:xfrm>
          <a:off x="13437235" y="17598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64770</xdr:rowOff>
    </xdr:from>
    <xdr:ext cx="405130" cy="257810"/>
    <xdr:sp macro="" textlink="">
      <xdr:nvSpPr>
        <xdr:cNvPr id="897" name="n_2mainValue【公民館】&#10;有形固定資産減価償却率">
          <a:extLst>
            <a:ext uri="{FF2B5EF4-FFF2-40B4-BE49-F238E27FC236}">
              <a16:creationId xmlns:a16="http://schemas.microsoft.com/office/drawing/2014/main" id="{DCFEDADA-028F-445B-B61C-3730269A2E28}"/>
            </a:ext>
          </a:extLst>
        </xdr:cNvPr>
        <xdr:cNvSpPr txBox="1"/>
      </xdr:nvSpPr>
      <xdr:spPr>
        <a:xfrm>
          <a:off x="12675235" y="17834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63500</xdr:rowOff>
    </xdr:from>
    <xdr:ext cx="403860" cy="257810"/>
    <xdr:sp macro="" textlink="">
      <xdr:nvSpPr>
        <xdr:cNvPr id="898" name="n_3mainValue【公民館】&#10;有形固定資産減価償却率">
          <a:extLst>
            <a:ext uri="{FF2B5EF4-FFF2-40B4-BE49-F238E27FC236}">
              <a16:creationId xmlns:a16="http://schemas.microsoft.com/office/drawing/2014/main" id="{D778C02A-D1F9-4119-81B0-8320C3914301}"/>
            </a:ext>
          </a:extLst>
        </xdr:cNvPr>
        <xdr:cNvSpPr txBox="1"/>
      </xdr:nvSpPr>
      <xdr:spPr>
        <a:xfrm>
          <a:off x="11900535" y="17833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104775</xdr:rowOff>
    </xdr:from>
    <xdr:ext cx="403860" cy="259080"/>
    <xdr:sp macro="" textlink="">
      <xdr:nvSpPr>
        <xdr:cNvPr id="899" name="n_4mainValue【公民館】&#10;有形固定資産減価償却率">
          <a:extLst>
            <a:ext uri="{FF2B5EF4-FFF2-40B4-BE49-F238E27FC236}">
              <a16:creationId xmlns:a16="http://schemas.microsoft.com/office/drawing/2014/main" id="{5A82CFC6-C18C-458A-9739-FFEC56697B2A}"/>
            </a:ext>
          </a:extLst>
        </xdr:cNvPr>
        <xdr:cNvSpPr txBox="1"/>
      </xdr:nvSpPr>
      <xdr:spPr>
        <a:xfrm>
          <a:off x="11102975" y="17874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4F103A92-AC74-429C-B556-65582DACBE1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3FB586F0-4414-405B-B208-6D596C72F493}"/>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E745A792-5CD3-4274-B5E0-BC086612C322}"/>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518060AE-0094-4AEC-9183-40F9D8F90AA8}"/>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EB71E30D-A5B4-4A71-8B95-AFF37B301A9C}"/>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20E0BAC0-6593-4AD9-BFD7-CF109140D359}"/>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146A123-7166-45C5-94C9-E9A250B485BE}"/>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1345922F-6DDE-4940-892F-B6528124442D}"/>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908" name="テキスト ボックス 907">
          <a:extLst>
            <a:ext uri="{FF2B5EF4-FFF2-40B4-BE49-F238E27FC236}">
              <a16:creationId xmlns:a16="http://schemas.microsoft.com/office/drawing/2014/main" id="{B60F3497-DFDA-4BA0-86F8-B85B27FDC791}"/>
            </a:ext>
          </a:extLst>
        </xdr:cNvPr>
        <xdr:cNvSpPr txBox="1"/>
      </xdr:nvSpPr>
      <xdr:spPr>
        <a:xfrm>
          <a:off x="16078200" y="162077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9D7FD2E2-3320-4A73-B494-CF7A3BBDD803}"/>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B09A3D68-EC90-471E-BA9A-7E2A1976EA24}"/>
            </a:ext>
          </a:extLst>
        </xdr:cNvPr>
        <xdr:cNvCxnSpPr/>
      </xdr:nvCxnSpPr>
      <xdr:spPr>
        <a:xfrm>
          <a:off x="1609344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7360" cy="259080"/>
    <xdr:sp macro="" textlink="">
      <xdr:nvSpPr>
        <xdr:cNvPr id="911" name="テキスト ボックス 910">
          <a:extLst>
            <a:ext uri="{FF2B5EF4-FFF2-40B4-BE49-F238E27FC236}">
              <a16:creationId xmlns:a16="http://schemas.microsoft.com/office/drawing/2014/main" id="{7C352E06-D868-4D8A-95DA-7A52F73F0B0F}"/>
            </a:ext>
          </a:extLst>
        </xdr:cNvPr>
        <xdr:cNvSpPr txBox="1"/>
      </xdr:nvSpPr>
      <xdr:spPr>
        <a:xfrm>
          <a:off x="15694660" y="1811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8B2BD9A3-F4BC-4383-9ACB-C76B086FAA61}"/>
            </a:ext>
          </a:extLst>
        </xdr:cNvPr>
        <xdr:cNvCxnSpPr/>
      </xdr:nvCxnSpPr>
      <xdr:spPr>
        <a:xfrm>
          <a:off x="1609344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7360" cy="257810"/>
    <xdr:sp macro="" textlink="">
      <xdr:nvSpPr>
        <xdr:cNvPr id="913" name="テキスト ボックス 912">
          <a:extLst>
            <a:ext uri="{FF2B5EF4-FFF2-40B4-BE49-F238E27FC236}">
              <a16:creationId xmlns:a16="http://schemas.microsoft.com/office/drawing/2014/main" id="{D1F82549-5990-4339-9E89-45899A769AF5}"/>
            </a:ext>
          </a:extLst>
        </xdr:cNvPr>
        <xdr:cNvSpPr txBox="1"/>
      </xdr:nvSpPr>
      <xdr:spPr>
        <a:xfrm>
          <a:off x="15694660" y="177457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B26D3C74-FCAF-4CA7-BE49-3AFFAF9AA1AB}"/>
            </a:ext>
          </a:extLst>
        </xdr:cNvPr>
        <xdr:cNvCxnSpPr/>
      </xdr:nvCxnSpPr>
      <xdr:spPr>
        <a:xfrm>
          <a:off x="1609344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7360" cy="259080"/>
    <xdr:sp macro="" textlink="">
      <xdr:nvSpPr>
        <xdr:cNvPr id="915" name="テキスト ボックス 914">
          <a:extLst>
            <a:ext uri="{FF2B5EF4-FFF2-40B4-BE49-F238E27FC236}">
              <a16:creationId xmlns:a16="http://schemas.microsoft.com/office/drawing/2014/main" id="{77B78302-D7C8-432D-A9ED-D763F92CBE05}"/>
            </a:ext>
          </a:extLst>
        </xdr:cNvPr>
        <xdr:cNvSpPr txBox="1"/>
      </xdr:nvSpPr>
      <xdr:spPr>
        <a:xfrm>
          <a:off x="15694660" y="17372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6CD5998B-8CBE-45D3-B21D-168A69155111}"/>
            </a:ext>
          </a:extLst>
        </xdr:cNvPr>
        <xdr:cNvCxnSpPr/>
      </xdr:nvCxnSpPr>
      <xdr:spPr>
        <a:xfrm>
          <a:off x="1609344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7360" cy="259080"/>
    <xdr:sp macro="" textlink="">
      <xdr:nvSpPr>
        <xdr:cNvPr id="917" name="テキスト ボックス 916">
          <a:extLst>
            <a:ext uri="{FF2B5EF4-FFF2-40B4-BE49-F238E27FC236}">
              <a16:creationId xmlns:a16="http://schemas.microsoft.com/office/drawing/2014/main" id="{1F535AFB-4CF9-4D14-AB81-965FF8A356F4}"/>
            </a:ext>
          </a:extLst>
        </xdr:cNvPr>
        <xdr:cNvSpPr txBox="1"/>
      </xdr:nvSpPr>
      <xdr:spPr>
        <a:xfrm>
          <a:off x="15694660" y="1699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DCB886A4-B56B-45C0-8278-FDBB8EB4E6DD}"/>
            </a:ext>
          </a:extLst>
        </xdr:cNvPr>
        <xdr:cNvCxnSpPr/>
      </xdr:nvCxnSpPr>
      <xdr:spPr>
        <a:xfrm>
          <a:off x="1609344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7360" cy="257810"/>
    <xdr:sp macro="" textlink="">
      <xdr:nvSpPr>
        <xdr:cNvPr id="919" name="テキスト ボックス 918">
          <a:extLst>
            <a:ext uri="{FF2B5EF4-FFF2-40B4-BE49-F238E27FC236}">
              <a16:creationId xmlns:a16="http://schemas.microsoft.com/office/drawing/2014/main" id="{2642CE3E-7683-4119-A853-92FCF5B1EC15}"/>
            </a:ext>
          </a:extLst>
        </xdr:cNvPr>
        <xdr:cNvSpPr txBox="1"/>
      </xdr:nvSpPr>
      <xdr:spPr>
        <a:xfrm>
          <a:off x="15694660" y="166255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3DB202C9-92C8-483E-BE77-A44ABDA207B3}"/>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921" name="テキスト ボックス 920">
          <a:extLst>
            <a:ext uri="{FF2B5EF4-FFF2-40B4-BE49-F238E27FC236}">
              <a16:creationId xmlns:a16="http://schemas.microsoft.com/office/drawing/2014/main" id="{23916A2A-7326-412A-BE6A-C079092E3457}"/>
            </a:ext>
          </a:extLst>
        </xdr:cNvPr>
        <xdr:cNvSpPr txBox="1"/>
      </xdr:nvSpPr>
      <xdr:spPr>
        <a:xfrm>
          <a:off x="15694660" y="16256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6BD87BFE-038B-4278-8313-7D54812A0897}"/>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83820</xdr:rowOff>
    </xdr:from>
    <xdr:to>
      <xdr:col>116</xdr:col>
      <xdr:colOff>62865</xdr:colOff>
      <xdr:row>108</xdr:row>
      <xdr:rowOff>114300</xdr:rowOff>
    </xdr:to>
    <xdr:cxnSp macro="">
      <xdr:nvCxnSpPr>
        <xdr:cNvPr id="923" name="直線コネクタ 922">
          <a:extLst>
            <a:ext uri="{FF2B5EF4-FFF2-40B4-BE49-F238E27FC236}">
              <a16:creationId xmlns:a16="http://schemas.microsoft.com/office/drawing/2014/main" id="{E67A20FE-2A9E-40A2-BDAD-58CFDBBC1BAF}"/>
            </a:ext>
          </a:extLst>
        </xdr:cNvPr>
        <xdr:cNvCxnSpPr/>
      </xdr:nvCxnSpPr>
      <xdr:spPr>
        <a:xfrm flipV="1">
          <a:off x="19509105" y="1684782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924" name="【公民館】&#10;一人当たり面積最小値テキスト">
          <a:extLst>
            <a:ext uri="{FF2B5EF4-FFF2-40B4-BE49-F238E27FC236}">
              <a16:creationId xmlns:a16="http://schemas.microsoft.com/office/drawing/2014/main" id="{A3F4C0A7-D7EB-4CF5-B554-45058668CED8}"/>
            </a:ext>
          </a:extLst>
        </xdr:cNvPr>
        <xdr:cNvSpPr txBox="1"/>
      </xdr:nvSpPr>
      <xdr:spPr>
        <a:xfrm>
          <a:off x="19547840" y="1822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a:extLst>
            <a:ext uri="{FF2B5EF4-FFF2-40B4-BE49-F238E27FC236}">
              <a16:creationId xmlns:a16="http://schemas.microsoft.com/office/drawing/2014/main" id="{78660CB6-1A4C-4101-9D0B-FE5FDC25DF9F}"/>
            </a:ext>
          </a:extLst>
        </xdr:cNvPr>
        <xdr:cNvCxnSpPr/>
      </xdr:nvCxnSpPr>
      <xdr:spPr>
        <a:xfrm>
          <a:off x="19443700" y="18219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30480</xdr:rowOff>
    </xdr:from>
    <xdr:ext cx="469900" cy="257810"/>
    <xdr:sp macro="" textlink="">
      <xdr:nvSpPr>
        <xdr:cNvPr id="926" name="【公民館】&#10;一人当たり面積最大値テキスト">
          <a:extLst>
            <a:ext uri="{FF2B5EF4-FFF2-40B4-BE49-F238E27FC236}">
              <a16:creationId xmlns:a16="http://schemas.microsoft.com/office/drawing/2014/main" id="{B6364EBA-AE16-48C4-B0DD-DB64D3C6D699}"/>
            </a:ext>
          </a:extLst>
        </xdr:cNvPr>
        <xdr:cNvSpPr txBox="1"/>
      </xdr:nvSpPr>
      <xdr:spPr>
        <a:xfrm>
          <a:off x="19547840" y="16626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a:extLst>
            <a:ext uri="{FF2B5EF4-FFF2-40B4-BE49-F238E27FC236}">
              <a16:creationId xmlns:a16="http://schemas.microsoft.com/office/drawing/2014/main" id="{E28BB241-6DF7-4284-AD79-DB5BE5F6CB08}"/>
            </a:ext>
          </a:extLst>
        </xdr:cNvPr>
        <xdr:cNvCxnSpPr/>
      </xdr:nvCxnSpPr>
      <xdr:spPr>
        <a:xfrm>
          <a:off x="19443700" y="168478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97790</xdr:rowOff>
    </xdr:from>
    <xdr:ext cx="469900" cy="257810"/>
    <xdr:sp macro="" textlink="">
      <xdr:nvSpPr>
        <xdr:cNvPr id="928" name="【公民館】&#10;一人当たり面積平均値テキスト">
          <a:extLst>
            <a:ext uri="{FF2B5EF4-FFF2-40B4-BE49-F238E27FC236}">
              <a16:creationId xmlns:a16="http://schemas.microsoft.com/office/drawing/2014/main" id="{44D8A069-F092-4D50-9B4B-2727D66709A2}"/>
            </a:ext>
          </a:extLst>
        </xdr:cNvPr>
        <xdr:cNvSpPr txBox="1"/>
      </xdr:nvSpPr>
      <xdr:spPr>
        <a:xfrm>
          <a:off x="19547840" y="175323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FE8916E1-444B-4AF2-AC21-4D262AE81A80}"/>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CE47328F-4E31-4CE8-81C8-D9B8DC89B7F4}"/>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a:extLst>
            <a:ext uri="{FF2B5EF4-FFF2-40B4-BE49-F238E27FC236}">
              <a16:creationId xmlns:a16="http://schemas.microsoft.com/office/drawing/2014/main" id="{98A3BB80-C2F8-44E2-A258-79884B3E2A4F}"/>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67310</xdr:rowOff>
    </xdr:from>
    <xdr:to>
      <xdr:col>102</xdr:col>
      <xdr:colOff>165100</xdr:colOff>
      <xdr:row>105</xdr:row>
      <xdr:rowOff>168910</xdr:rowOff>
    </xdr:to>
    <xdr:sp macro="" textlink="">
      <xdr:nvSpPr>
        <xdr:cNvPr id="932" name="フローチャート: 判断 931">
          <a:extLst>
            <a:ext uri="{FF2B5EF4-FFF2-40B4-BE49-F238E27FC236}">
              <a16:creationId xmlns:a16="http://schemas.microsoft.com/office/drawing/2014/main" id="{58B42729-AB8A-402D-8AD0-8F6A56D7E362}"/>
            </a:ext>
          </a:extLst>
        </xdr:cNvPr>
        <xdr:cNvSpPr/>
      </xdr:nvSpPr>
      <xdr:spPr>
        <a:xfrm>
          <a:off x="17162780" y="17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CC2BE774-AB62-4FAF-B235-166C0FBDA504}"/>
            </a:ext>
          </a:extLst>
        </xdr:cNvPr>
        <xdr:cNvSpPr/>
      </xdr:nvSpPr>
      <xdr:spPr>
        <a:xfrm>
          <a:off x="1638808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A7A66343-088A-4807-B097-30AAD5078453}"/>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B0176B39-4F86-45F9-8DFF-3B50BD2D4D6F}"/>
            </a:ext>
          </a:extLst>
        </xdr:cNvPr>
        <xdr:cNvSpPr txBox="1"/>
      </xdr:nvSpPr>
      <xdr:spPr>
        <a:xfrm>
          <a:off x="18608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3E86F41C-684B-4827-97AE-C32C0973F1AB}"/>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9354A69E-5D5D-476A-9BF6-629AF08BDFFE}"/>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DEC6B228-DBA0-4FD3-ACCA-436084AA9055}"/>
            </a:ext>
          </a:extLst>
        </xdr:cNvPr>
        <xdr:cNvSpPr txBox="1"/>
      </xdr:nvSpPr>
      <xdr:spPr>
        <a:xfrm>
          <a:off x="162610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939" name="楕円 938">
          <a:extLst>
            <a:ext uri="{FF2B5EF4-FFF2-40B4-BE49-F238E27FC236}">
              <a16:creationId xmlns:a16="http://schemas.microsoft.com/office/drawing/2014/main" id="{A4F74432-16AF-48CD-B8C0-D410F61FBDAF}"/>
            </a:ext>
          </a:extLst>
        </xdr:cNvPr>
        <xdr:cNvSpPr/>
      </xdr:nvSpPr>
      <xdr:spPr>
        <a:xfrm>
          <a:off x="1945894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167640</xdr:rowOff>
    </xdr:from>
    <xdr:ext cx="469900" cy="257810"/>
    <xdr:sp macro="" textlink="">
      <xdr:nvSpPr>
        <xdr:cNvPr id="940" name="【公民館】&#10;一人当たり面積該当値テキスト">
          <a:extLst>
            <a:ext uri="{FF2B5EF4-FFF2-40B4-BE49-F238E27FC236}">
              <a16:creationId xmlns:a16="http://schemas.microsoft.com/office/drawing/2014/main" id="{FC96F710-59A7-4D63-A819-5267C5494FF5}"/>
            </a:ext>
          </a:extLst>
        </xdr:cNvPr>
        <xdr:cNvSpPr txBox="1"/>
      </xdr:nvSpPr>
      <xdr:spPr>
        <a:xfrm>
          <a:off x="19547840" y="17769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941" name="楕円 940">
          <a:extLst>
            <a:ext uri="{FF2B5EF4-FFF2-40B4-BE49-F238E27FC236}">
              <a16:creationId xmlns:a16="http://schemas.microsoft.com/office/drawing/2014/main" id="{31AB0FA7-BDD1-42F7-BA6D-E08C2D99E49D}"/>
            </a:ext>
          </a:extLst>
        </xdr:cNvPr>
        <xdr:cNvSpPr/>
      </xdr:nvSpPr>
      <xdr:spPr>
        <a:xfrm>
          <a:off x="18735040" y="1778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106</xdr:row>
      <xdr:rowOff>68580</xdr:rowOff>
    </xdr:from>
    <xdr:to>
      <xdr:col>116</xdr:col>
      <xdr:colOff>63500</xdr:colOff>
      <xdr:row>106</xdr:row>
      <xdr:rowOff>68580</xdr:rowOff>
    </xdr:to>
    <xdr:cxnSp macro="">
      <xdr:nvCxnSpPr>
        <xdr:cNvPr id="942" name="直線コネクタ 941">
          <a:extLst>
            <a:ext uri="{FF2B5EF4-FFF2-40B4-BE49-F238E27FC236}">
              <a16:creationId xmlns:a16="http://schemas.microsoft.com/office/drawing/2014/main" id="{E8B1AAAD-3639-45E5-9F55-2A07FF5AE720}"/>
            </a:ext>
          </a:extLst>
        </xdr:cNvPr>
        <xdr:cNvCxnSpPr/>
      </xdr:nvCxnSpPr>
      <xdr:spPr>
        <a:xfrm>
          <a:off x="18775680" y="1783842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943" name="楕円 942">
          <a:extLst>
            <a:ext uri="{FF2B5EF4-FFF2-40B4-BE49-F238E27FC236}">
              <a16:creationId xmlns:a16="http://schemas.microsoft.com/office/drawing/2014/main" id="{CD96EDC4-E8DF-4D63-BE8B-1613A9C26E18}"/>
            </a:ext>
          </a:extLst>
        </xdr:cNvPr>
        <xdr:cNvSpPr/>
      </xdr:nvSpPr>
      <xdr:spPr>
        <a:xfrm>
          <a:off x="17937480" y="178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68580</xdr:rowOff>
    </xdr:from>
    <xdr:to>
      <xdr:col>111</xdr:col>
      <xdr:colOff>167640</xdr:colOff>
      <xdr:row>106</xdr:row>
      <xdr:rowOff>83820</xdr:rowOff>
    </xdr:to>
    <xdr:cxnSp macro="">
      <xdr:nvCxnSpPr>
        <xdr:cNvPr id="944" name="直線コネクタ 943">
          <a:extLst>
            <a:ext uri="{FF2B5EF4-FFF2-40B4-BE49-F238E27FC236}">
              <a16:creationId xmlns:a16="http://schemas.microsoft.com/office/drawing/2014/main" id="{7DC4BF12-B486-4B43-9EA1-C5FD579416AA}"/>
            </a:ext>
          </a:extLst>
        </xdr:cNvPr>
        <xdr:cNvCxnSpPr/>
      </xdr:nvCxnSpPr>
      <xdr:spPr>
        <a:xfrm flipV="1">
          <a:off x="17988280" y="17838420"/>
          <a:ext cx="7874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xdr:rowOff>
    </xdr:from>
    <xdr:to>
      <xdr:col>102</xdr:col>
      <xdr:colOff>165100</xdr:colOff>
      <xdr:row>106</xdr:row>
      <xdr:rowOff>111760</xdr:rowOff>
    </xdr:to>
    <xdr:sp macro="" textlink="">
      <xdr:nvSpPr>
        <xdr:cNvPr id="945" name="楕円 944">
          <a:extLst>
            <a:ext uri="{FF2B5EF4-FFF2-40B4-BE49-F238E27FC236}">
              <a16:creationId xmlns:a16="http://schemas.microsoft.com/office/drawing/2014/main" id="{D080F695-5B2F-4B44-B72F-395131869666}"/>
            </a:ext>
          </a:extLst>
        </xdr:cNvPr>
        <xdr:cNvSpPr/>
      </xdr:nvSpPr>
      <xdr:spPr>
        <a:xfrm>
          <a:off x="1716278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60960</xdr:rowOff>
    </xdr:from>
    <xdr:to>
      <xdr:col>107</xdr:col>
      <xdr:colOff>50800</xdr:colOff>
      <xdr:row>106</xdr:row>
      <xdr:rowOff>83820</xdr:rowOff>
    </xdr:to>
    <xdr:cxnSp macro="">
      <xdr:nvCxnSpPr>
        <xdr:cNvPr id="946" name="直線コネクタ 945">
          <a:extLst>
            <a:ext uri="{FF2B5EF4-FFF2-40B4-BE49-F238E27FC236}">
              <a16:creationId xmlns:a16="http://schemas.microsoft.com/office/drawing/2014/main" id="{B0530889-B05A-4898-9D1B-162757F733AA}"/>
            </a:ext>
          </a:extLst>
        </xdr:cNvPr>
        <xdr:cNvCxnSpPr/>
      </xdr:nvCxnSpPr>
      <xdr:spPr>
        <a:xfrm>
          <a:off x="17213580" y="17830800"/>
          <a:ext cx="774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947" name="楕円 946">
          <a:extLst>
            <a:ext uri="{FF2B5EF4-FFF2-40B4-BE49-F238E27FC236}">
              <a16:creationId xmlns:a16="http://schemas.microsoft.com/office/drawing/2014/main" id="{B57EDADC-07BA-4049-A02A-ACBC17A61792}"/>
            </a:ext>
          </a:extLst>
        </xdr:cNvPr>
        <xdr:cNvSpPr/>
      </xdr:nvSpPr>
      <xdr:spPr>
        <a:xfrm>
          <a:off x="16388080" y="1794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106</xdr:row>
      <xdr:rowOff>60960</xdr:rowOff>
    </xdr:from>
    <xdr:to>
      <xdr:col>102</xdr:col>
      <xdr:colOff>114300</xdr:colOff>
      <xdr:row>107</xdr:row>
      <xdr:rowOff>57150</xdr:rowOff>
    </xdr:to>
    <xdr:cxnSp macro="">
      <xdr:nvCxnSpPr>
        <xdr:cNvPr id="948" name="直線コネクタ 947">
          <a:extLst>
            <a:ext uri="{FF2B5EF4-FFF2-40B4-BE49-F238E27FC236}">
              <a16:creationId xmlns:a16="http://schemas.microsoft.com/office/drawing/2014/main" id="{F2948AD6-B875-43FD-8E21-EFB582DABF89}"/>
            </a:ext>
          </a:extLst>
        </xdr:cNvPr>
        <xdr:cNvCxnSpPr/>
      </xdr:nvCxnSpPr>
      <xdr:spPr>
        <a:xfrm flipV="1">
          <a:off x="16428720" y="17830800"/>
          <a:ext cx="78486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21590</xdr:rowOff>
    </xdr:from>
    <xdr:ext cx="468630" cy="259080"/>
    <xdr:sp macro="" textlink="">
      <xdr:nvSpPr>
        <xdr:cNvPr id="949" name="n_1aveValue【公民館】&#10;一人当たり面積">
          <a:extLst>
            <a:ext uri="{FF2B5EF4-FFF2-40B4-BE49-F238E27FC236}">
              <a16:creationId xmlns:a16="http://schemas.microsoft.com/office/drawing/2014/main" id="{76323094-5D68-4AFC-88F6-4FAD4AF0B8A8}"/>
            </a:ext>
          </a:extLst>
        </xdr:cNvPr>
        <xdr:cNvSpPr txBox="1"/>
      </xdr:nvSpPr>
      <xdr:spPr>
        <a:xfrm>
          <a:off x="18561050" y="17456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29210</xdr:rowOff>
    </xdr:from>
    <xdr:ext cx="469900" cy="257810"/>
    <xdr:sp macro="" textlink="">
      <xdr:nvSpPr>
        <xdr:cNvPr id="950" name="n_2aveValue【公民館】&#10;一人当たり面積">
          <a:extLst>
            <a:ext uri="{FF2B5EF4-FFF2-40B4-BE49-F238E27FC236}">
              <a16:creationId xmlns:a16="http://schemas.microsoft.com/office/drawing/2014/main" id="{DE30A89A-AF16-41A5-959B-0B63C3716FBF}"/>
            </a:ext>
          </a:extLst>
        </xdr:cNvPr>
        <xdr:cNvSpPr txBox="1"/>
      </xdr:nvSpPr>
      <xdr:spPr>
        <a:xfrm>
          <a:off x="17776190" y="17463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13970</xdr:rowOff>
    </xdr:from>
    <xdr:ext cx="468630" cy="259080"/>
    <xdr:sp macro="" textlink="">
      <xdr:nvSpPr>
        <xdr:cNvPr id="951" name="n_3aveValue【公民館】&#10;一人当たり面積">
          <a:extLst>
            <a:ext uri="{FF2B5EF4-FFF2-40B4-BE49-F238E27FC236}">
              <a16:creationId xmlns:a16="http://schemas.microsoft.com/office/drawing/2014/main" id="{28F5A0AC-8101-4C5F-B7B1-9A2D4DB3EA6E}"/>
            </a:ext>
          </a:extLst>
        </xdr:cNvPr>
        <xdr:cNvSpPr txBox="1"/>
      </xdr:nvSpPr>
      <xdr:spPr>
        <a:xfrm>
          <a:off x="17001490" y="17448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36830</xdr:rowOff>
    </xdr:from>
    <xdr:ext cx="469900" cy="259080"/>
    <xdr:sp macro="" textlink="">
      <xdr:nvSpPr>
        <xdr:cNvPr id="952" name="n_4aveValue【公民館】&#10;一人当たり面積">
          <a:extLst>
            <a:ext uri="{FF2B5EF4-FFF2-40B4-BE49-F238E27FC236}">
              <a16:creationId xmlns:a16="http://schemas.microsoft.com/office/drawing/2014/main" id="{08594E53-88E9-4D05-BBB2-1DDB8DEFC4FF}"/>
            </a:ext>
          </a:extLst>
        </xdr:cNvPr>
        <xdr:cNvSpPr txBox="1"/>
      </xdr:nvSpPr>
      <xdr:spPr>
        <a:xfrm>
          <a:off x="16226790" y="17471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110490</xdr:rowOff>
    </xdr:from>
    <xdr:ext cx="468630" cy="257810"/>
    <xdr:sp macro="" textlink="">
      <xdr:nvSpPr>
        <xdr:cNvPr id="953" name="n_1mainValue【公民館】&#10;一人当たり面積">
          <a:extLst>
            <a:ext uri="{FF2B5EF4-FFF2-40B4-BE49-F238E27FC236}">
              <a16:creationId xmlns:a16="http://schemas.microsoft.com/office/drawing/2014/main" id="{031E128D-5B0F-4F97-AF49-4DF5E89257DC}"/>
            </a:ext>
          </a:extLst>
        </xdr:cNvPr>
        <xdr:cNvSpPr txBox="1"/>
      </xdr:nvSpPr>
      <xdr:spPr>
        <a:xfrm>
          <a:off x="18561050" y="17880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125730</xdr:rowOff>
    </xdr:from>
    <xdr:ext cx="469900" cy="259080"/>
    <xdr:sp macro="" textlink="">
      <xdr:nvSpPr>
        <xdr:cNvPr id="954" name="n_2mainValue【公民館】&#10;一人当たり面積">
          <a:extLst>
            <a:ext uri="{FF2B5EF4-FFF2-40B4-BE49-F238E27FC236}">
              <a16:creationId xmlns:a16="http://schemas.microsoft.com/office/drawing/2014/main" id="{CE86B9D1-C933-4EFB-84E3-C5D2EF73EA20}"/>
            </a:ext>
          </a:extLst>
        </xdr:cNvPr>
        <xdr:cNvSpPr txBox="1"/>
      </xdr:nvSpPr>
      <xdr:spPr>
        <a:xfrm>
          <a:off x="17776190" y="17895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102870</xdr:rowOff>
    </xdr:from>
    <xdr:ext cx="468630" cy="259080"/>
    <xdr:sp macro="" textlink="">
      <xdr:nvSpPr>
        <xdr:cNvPr id="955" name="n_3mainValue【公民館】&#10;一人当たり面積">
          <a:extLst>
            <a:ext uri="{FF2B5EF4-FFF2-40B4-BE49-F238E27FC236}">
              <a16:creationId xmlns:a16="http://schemas.microsoft.com/office/drawing/2014/main" id="{5EDD46E9-3F46-4EFE-BEB3-BF7781CE2DA0}"/>
            </a:ext>
          </a:extLst>
        </xdr:cNvPr>
        <xdr:cNvSpPr txBox="1"/>
      </xdr:nvSpPr>
      <xdr:spPr>
        <a:xfrm>
          <a:off x="17001490" y="17872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99060</xdr:rowOff>
    </xdr:from>
    <xdr:ext cx="469900" cy="257810"/>
    <xdr:sp macro="" textlink="">
      <xdr:nvSpPr>
        <xdr:cNvPr id="956" name="n_4mainValue【公民館】&#10;一人当たり面積">
          <a:extLst>
            <a:ext uri="{FF2B5EF4-FFF2-40B4-BE49-F238E27FC236}">
              <a16:creationId xmlns:a16="http://schemas.microsoft.com/office/drawing/2014/main" id="{D659B426-EFCB-40CC-9E80-70C1C50993E6}"/>
            </a:ext>
          </a:extLst>
        </xdr:cNvPr>
        <xdr:cNvSpPr txBox="1"/>
      </xdr:nvSpPr>
      <xdr:spPr>
        <a:xfrm>
          <a:off x="16226790" y="18036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62CDA3E0-A2E1-4F0A-BC6F-B7303BF2F27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36ACBB6F-8544-4ED4-B564-5059373A4E43}"/>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C43F30F0-3781-45B2-B047-034EAF872AD8}"/>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類似団体と比較して特に有形固定資産減価償却率が高くなっている施設は、港湾・漁港、学校施設、公民館である。　</a:t>
          </a:r>
          <a:endParaRPr lang="ja-JP" altLang="ja-JP" sz="1400">
            <a:effectLst/>
          </a:endParaRPr>
        </a:p>
        <a:p>
          <a:r>
            <a:rPr kumimoji="1" lang="ja-JP" altLang="ja-JP" sz="1100">
              <a:solidFill>
                <a:schemeClr val="dk1"/>
              </a:solidFill>
              <a:effectLst/>
              <a:latin typeface="+mn-lt"/>
              <a:ea typeface="+mn-ea"/>
              <a:cs typeface="+mn-cs"/>
            </a:rPr>
            <a:t>　漁港・港湾については、平成２年度取得の幼稚仔育成施設が該当施設であり、施設評価にて「処分」の評価となっている施設である。なお、処分の方法については検討中である。　</a:t>
          </a:r>
          <a:endParaRPr lang="ja-JP" altLang="ja-JP" sz="1400">
            <a:effectLst/>
          </a:endParaRPr>
        </a:p>
        <a:p>
          <a:r>
            <a:rPr kumimoji="1" lang="ja-JP" altLang="ja-JP" sz="1100">
              <a:solidFill>
                <a:schemeClr val="dk1"/>
              </a:solidFill>
              <a:effectLst/>
              <a:latin typeface="+mn-lt"/>
              <a:ea typeface="+mn-ea"/>
              <a:cs typeface="+mn-cs"/>
            </a:rPr>
            <a:t>　学校施設については、小学校の減価償却率が</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％、中学校の減価償却率は</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％となっており、中学校の有形固定資産減価償却率が高くなっている。平成30年度に策定した個別施設計画により改修工事を行うことで施設の長寿命化を進めている。</a:t>
          </a:r>
          <a:endParaRPr lang="ja-JP" altLang="ja-JP" sz="1400">
            <a:effectLst/>
          </a:endParaRPr>
        </a:p>
        <a:p>
          <a:r>
            <a:rPr kumimoji="1" lang="ja-JP" altLang="ja-JP" sz="1100">
              <a:solidFill>
                <a:schemeClr val="dk1"/>
              </a:solidFill>
              <a:effectLst/>
              <a:latin typeface="+mn-lt"/>
              <a:ea typeface="+mn-ea"/>
              <a:cs typeface="+mn-cs"/>
            </a:rPr>
            <a:t>　公民館については、旧町との合併による合併特例事業に基づく新市建設計画・新市基本計画により旧町施設の改修や整備を行った。また、公民館については、個別施設計画に基づき、複合化による公民館整備及び施設の長寿命化を図ることとしており、令和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にかけて</a:t>
          </a:r>
          <a:r>
            <a:rPr kumimoji="1" lang="ja-JP" altLang="ja-JP" sz="1100">
              <a:solidFill>
                <a:schemeClr val="dk1"/>
              </a:solidFill>
              <a:effectLst/>
              <a:latin typeface="+mn-lt"/>
              <a:ea typeface="+mn-ea"/>
              <a:cs typeface="+mn-cs"/>
            </a:rPr>
            <a:t>複合化施設を取得し有形固定資産減価償却率が</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1</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％下がった。今後も下がることが見込まれる。</a:t>
          </a:r>
          <a:endParaRPr lang="ja-JP" altLang="ja-JP" sz="1400">
            <a:effectLst/>
          </a:endParaRPr>
        </a:p>
        <a:p>
          <a:r>
            <a:rPr kumimoji="1" lang="ja-JP" altLang="ja-JP" sz="1100">
              <a:solidFill>
                <a:schemeClr val="dk1"/>
              </a:solidFill>
              <a:effectLst/>
              <a:latin typeface="+mn-lt"/>
              <a:ea typeface="+mn-ea"/>
              <a:cs typeface="+mn-cs"/>
            </a:rPr>
            <a:t>　今後、計画的な取組みを実施する公共施設については、個別施設計画に基づき適切な維持管理を推進する。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DC2146-46AA-45DF-A309-3507043EF2BF}"/>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62865</xdr:rowOff>
    </xdr:to>
    <xdr:sp macro="" textlink="">
      <xdr:nvSpPr>
        <xdr:cNvPr id="3" name="正方形/長方形 2">
          <a:extLst>
            <a:ext uri="{FF2B5EF4-FFF2-40B4-BE49-F238E27FC236}">
              <a16:creationId xmlns:a16="http://schemas.microsoft.com/office/drawing/2014/main" id="{A452C1A7-E1FB-46E7-B0B0-65D43369B84C}"/>
            </a:ext>
          </a:extLst>
        </xdr:cNvPr>
        <xdr:cNvSpPr/>
      </xdr:nvSpPr>
      <xdr:spPr>
        <a:xfrm>
          <a:off x="16764000" y="186055"/>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2D77FA-A247-4ABB-9945-37C7A0326B34}"/>
            </a:ext>
          </a:extLst>
        </xdr:cNvPr>
        <xdr:cNvSpPr/>
      </xdr:nvSpPr>
      <xdr:spPr>
        <a:xfrm>
          <a:off x="16783050" y="211455"/>
          <a:ext cx="34607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F69112-E902-402C-8C0C-645D17CDA4C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18415</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FDAB401D-B1E9-4333-B855-DE2B2F897FC5}"/>
            </a:ext>
          </a:extLst>
        </xdr:cNvPr>
        <xdr:cNvSpPr/>
      </xdr:nvSpPr>
      <xdr:spPr>
        <a:xfrm>
          <a:off x="14312900" y="186055"/>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0D1CDF-CE1B-4130-81F8-414DA3166815}"/>
            </a:ext>
          </a:extLst>
        </xdr:cNvPr>
        <xdr:cNvSpPr/>
      </xdr:nvSpPr>
      <xdr:spPr>
        <a:xfrm>
          <a:off x="14338300" y="211455"/>
          <a:ext cx="229616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751589-69E7-46A6-9DDA-89360DA3882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E89D042C-B00F-44BC-B0C0-672EDA43A909}"/>
            </a:ext>
          </a:extLst>
        </xdr:cNvPr>
        <xdr:cNvSpPr/>
      </xdr:nvSpPr>
      <xdr:spPr>
        <a:xfrm>
          <a:off x="670560" y="869950"/>
          <a:ext cx="8884920" cy="17392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A4113F92-1E7B-4422-B53D-BBF2348CCDCD}"/>
            </a:ext>
          </a:extLst>
        </xdr:cNvPr>
        <xdr:cNvSpPr/>
      </xdr:nvSpPr>
      <xdr:spPr>
        <a:xfrm>
          <a:off x="797560" y="901065"/>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18</xdr:col>
      <xdr:colOff>127000</xdr:colOff>
      <xdr:row>15</xdr:row>
      <xdr:rowOff>62865</xdr:rowOff>
    </xdr:to>
    <xdr:sp macro="" textlink="">
      <xdr:nvSpPr>
        <xdr:cNvPr id="11" name="正方形/長方形 10">
          <a:extLst>
            <a:ext uri="{FF2B5EF4-FFF2-40B4-BE49-F238E27FC236}">
              <a16:creationId xmlns:a16="http://schemas.microsoft.com/office/drawing/2014/main" id="{A77E9F2B-BE9F-46A1-9A39-EAB9D34FB9D2}"/>
            </a:ext>
          </a:extLst>
        </xdr:cNvPr>
        <xdr:cNvSpPr/>
      </xdr:nvSpPr>
      <xdr:spPr>
        <a:xfrm>
          <a:off x="1971040" y="901065"/>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399,576
396,942
643.57
193,271,715
188,663,443
3,859,259
91,465,907
171,458,297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57FA8FC4-5B5E-4C57-8AA9-4C0381BCED82}"/>
            </a:ext>
          </a:extLst>
        </xdr:cNvPr>
        <xdr:cNvSpPr/>
      </xdr:nvSpPr>
      <xdr:spPr>
        <a:xfrm>
          <a:off x="3144520" y="901065"/>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6361F0-80DE-42DB-AAEC-5665E9267FFE}"/>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1C1ECF-B285-45F6-AEA2-7100586A4AD5}"/>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30.1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C6A905A5-B9AA-4C51-9D5F-5320F6964582}"/>
            </a:ext>
          </a:extLst>
        </xdr:cNvPr>
        <xdr:cNvSpPr/>
      </xdr:nvSpPr>
      <xdr:spPr>
        <a:xfrm>
          <a:off x="7439660" y="932815"/>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120B9A37-E238-4F40-8D07-07F7D2511988}"/>
            </a:ext>
          </a:extLst>
        </xdr:cNvPr>
        <xdr:cNvSpPr/>
      </xdr:nvSpPr>
      <xdr:spPr>
        <a:xfrm>
          <a:off x="4485640" y="1676400"/>
          <a:ext cx="178054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120015</xdr:rowOff>
    </xdr:to>
    <xdr:sp macro="" textlink="">
      <xdr:nvSpPr>
        <xdr:cNvPr id="17" name="正方形/長方形 16">
          <a:extLst>
            <a:ext uri="{FF2B5EF4-FFF2-40B4-BE49-F238E27FC236}">
              <a16:creationId xmlns:a16="http://schemas.microsoft.com/office/drawing/2014/main" id="{BFCC7652-29BC-4790-B501-5983351011F3}"/>
            </a:ext>
          </a:extLst>
        </xdr:cNvPr>
        <xdr:cNvSpPr/>
      </xdr:nvSpPr>
      <xdr:spPr>
        <a:xfrm>
          <a:off x="6329680" y="1676400"/>
          <a:ext cx="301752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100965</xdr:rowOff>
    </xdr:to>
    <xdr:sp macro="" textlink="">
      <xdr:nvSpPr>
        <xdr:cNvPr id="18" name="角丸四角形 17">
          <a:extLst>
            <a:ext uri="{FF2B5EF4-FFF2-40B4-BE49-F238E27FC236}">
              <a16:creationId xmlns:a16="http://schemas.microsoft.com/office/drawing/2014/main" id="{E43CC46A-B609-4EF9-AC10-B31354385B7A}"/>
            </a:ext>
          </a:extLst>
        </xdr:cNvPr>
        <xdr:cNvSpPr/>
      </xdr:nvSpPr>
      <xdr:spPr>
        <a:xfrm>
          <a:off x="9748520" y="869950"/>
          <a:ext cx="134112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3435123F-3980-42D5-A1C0-D059179867F2}"/>
            </a:ext>
          </a:extLst>
        </xdr:cNvPr>
        <xdr:cNvSpPr/>
      </xdr:nvSpPr>
      <xdr:spPr>
        <a:xfrm>
          <a:off x="9986010" y="932815"/>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100965</xdr:rowOff>
    </xdr:to>
    <xdr:sp macro="" textlink="">
      <xdr:nvSpPr>
        <xdr:cNvPr id="20" name="正方形/長方形 19">
          <a:extLst>
            <a:ext uri="{FF2B5EF4-FFF2-40B4-BE49-F238E27FC236}">
              <a16:creationId xmlns:a16="http://schemas.microsoft.com/office/drawing/2014/main" id="{1249D58F-9B7B-48CE-BBD0-5B48D4981B4D}"/>
            </a:ext>
          </a:extLst>
        </xdr:cNvPr>
        <xdr:cNvSpPr/>
      </xdr:nvSpPr>
      <xdr:spPr>
        <a:xfrm>
          <a:off x="9986010" y="1191895"/>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8D0396-6764-4518-954D-F1A0C7267D59}"/>
            </a:ext>
          </a:extLst>
        </xdr:cNvPr>
        <xdr:cNvSpPr/>
      </xdr:nvSpPr>
      <xdr:spPr>
        <a:xfrm>
          <a:off x="9986010" y="1514475"/>
          <a:ext cx="12776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3219E5-A26F-4096-9441-3398FF6AAAD6}"/>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132715</xdr:rowOff>
    </xdr:from>
    <xdr:to>
      <xdr:col>59</xdr:col>
      <xdr:colOff>73025</xdr:colOff>
      <xdr:row>6</xdr:row>
      <xdr:rowOff>62865</xdr:rowOff>
    </xdr:to>
    <xdr:sp macro="" textlink="">
      <xdr:nvSpPr>
        <xdr:cNvPr id="23" name="楕円 22">
          <a:extLst>
            <a:ext uri="{FF2B5EF4-FFF2-40B4-BE49-F238E27FC236}">
              <a16:creationId xmlns:a16="http://schemas.microsoft.com/office/drawing/2014/main" id="{737F483E-797F-4DB6-BADA-E68CDA91B12D}"/>
            </a:ext>
          </a:extLst>
        </xdr:cNvPr>
        <xdr:cNvSpPr/>
      </xdr:nvSpPr>
      <xdr:spPr>
        <a:xfrm>
          <a:off x="9885045" y="970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56515</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3906C2-48B5-4B23-B013-FCC33C4B580A}"/>
            </a:ext>
          </a:extLst>
        </xdr:cNvPr>
        <xdr:cNvSpPr/>
      </xdr:nvSpPr>
      <xdr:spPr>
        <a:xfrm>
          <a:off x="9885045" y="122999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151765</xdr:rowOff>
    </xdr:from>
    <xdr:to>
      <xdr:col>59</xdr:col>
      <xdr:colOff>15875</xdr:colOff>
      <xdr:row>9</xdr:row>
      <xdr:rowOff>120015</xdr:rowOff>
    </xdr:to>
    <xdr:cxnSp macro="">
      <xdr:nvCxnSpPr>
        <xdr:cNvPr id="25" name="直線コネクタ 24">
          <a:extLst>
            <a:ext uri="{FF2B5EF4-FFF2-40B4-BE49-F238E27FC236}">
              <a16:creationId xmlns:a16="http://schemas.microsoft.com/office/drawing/2014/main" id="{6B7E7170-5BCC-4E78-A8FC-4056D1764E5A}"/>
            </a:ext>
          </a:extLst>
        </xdr:cNvPr>
        <xdr:cNvCxnSpPr/>
      </xdr:nvCxnSpPr>
      <xdr:spPr>
        <a:xfrm>
          <a:off x="9906635" y="149288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21A46F60-E43E-4988-A492-348E64D991C5}"/>
            </a:ext>
          </a:extLst>
        </xdr:cNvPr>
        <xdr:cNvCxnSpPr/>
      </xdr:nvCxnSpPr>
      <xdr:spPr>
        <a:xfrm>
          <a:off x="9850120" y="149288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BB9B23-1F15-4864-9FBC-0390DB909BB9}"/>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F1FA87B-45EC-4324-B61F-B7363CA69AF7}"/>
            </a:ext>
          </a:extLst>
        </xdr:cNvPr>
        <xdr:cNvCxnSpPr/>
      </xdr:nvCxnSpPr>
      <xdr:spPr>
        <a:xfrm>
          <a:off x="9850120" y="186245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7810"/>
    <xdr:sp macro="" textlink="">
      <xdr:nvSpPr>
        <xdr:cNvPr id="29" name="テキスト ボックス 28">
          <a:extLst>
            <a:ext uri="{FF2B5EF4-FFF2-40B4-BE49-F238E27FC236}">
              <a16:creationId xmlns:a16="http://schemas.microsoft.com/office/drawing/2014/main" id="{00205191-47B2-41E2-9F19-039CCAE7E921}"/>
            </a:ext>
          </a:extLst>
        </xdr:cNvPr>
        <xdr:cNvSpPr txBox="1"/>
      </xdr:nvSpPr>
      <xdr:spPr>
        <a:xfrm>
          <a:off x="629920" y="2732405"/>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7810"/>
    <xdr:sp macro="" textlink="">
      <xdr:nvSpPr>
        <xdr:cNvPr id="30" name="テキスト ボックス 29">
          <a:extLst>
            <a:ext uri="{FF2B5EF4-FFF2-40B4-BE49-F238E27FC236}">
              <a16:creationId xmlns:a16="http://schemas.microsoft.com/office/drawing/2014/main" id="{EBC217A7-1297-443F-A3B6-42B92831E840}"/>
            </a:ext>
          </a:extLst>
        </xdr:cNvPr>
        <xdr:cNvSpPr txBox="1"/>
      </xdr:nvSpPr>
      <xdr:spPr>
        <a:xfrm>
          <a:off x="629920" y="3042285"/>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8445"/>
    <xdr:sp macro="" textlink="">
      <xdr:nvSpPr>
        <xdr:cNvPr id="31" name="テキスト ボックス 30">
          <a:extLst>
            <a:ext uri="{FF2B5EF4-FFF2-40B4-BE49-F238E27FC236}">
              <a16:creationId xmlns:a16="http://schemas.microsoft.com/office/drawing/2014/main" id="{B0B48AD4-1226-4A99-8B39-FCAE06551B83}"/>
            </a:ext>
          </a:extLst>
        </xdr:cNvPr>
        <xdr:cNvSpPr txBox="1"/>
      </xdr:nvSpPr>
      <xdr:spPr>
        <a:xfrm>
          <a:off x="629920" y="33528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6BA78D6F-46B6-4899-8C5C-F639BF33C285}"/>
            </a:ext>
          </a:extLst>
        </xdr:cNvPr>
        <xdr:cNvSpPr txBox="1"/>
      </xdr:nvSpPr>
      <xdr:spPr>
        <a:xfrm>
          <a:off x="629920" y="366649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1AA66A3C-74B1-4675-BF24-76A7586275A5}"/>
            </a:ext>
          </a:extLst>
        </xdr:cNvPr>
        <xdr:cNvSpPr/>
      </xdr:nvSpPr>
      <xdr:spPr>
        <a:xfrm>
          <a:off x="670560" y="4099560"/>
          <a:ext cx="417576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132715</xdr:rowOff>
    </xdr:to>
    <xdr:sp macro="" textlink="">
      <xdr:nvSpPr>
        <xdr:cNvPr id="34" name="正方形/長方形 33">
          <a:extLst>
            <a:ext uri="{FF2B5EF4-FFF2-40B4-BE49-F238E27FC236}">
              <a16:creationId xmlns:a16="http://schemas.microsoft.com/office/drawing/2014/main" id="{53CAA88D-ABD1-481A-BD62-D3B383D5CCFB}"/>
            </a:ext>
          </a:extLst>
        </xdr:cNvPr>
        <xdr:cNvSpPr/>
      </xdr:nvSpPr>
      <xdr:spPr>
        <a:xfrm>
          <a:off x="79756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6211AA-4B11-4F70-B0EB-7C93218D6661}"/>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132715</xdr:rowOff>
    </xdr:to>
    <xdr:sp macro="" textlink="">
      <xdr:nvSpPr>
        <xdr:cNvPr id="36" name="正方形/長方形 35">
          <a:extLst>
            <a:ext uri="{FF2B5EF4-FFF2-40B4-BE49-F238E27FC236}">
              <a16:creationId xmlns:a16="http://schemas.microsoft.com/office/drawing/2014/main" id="{2A8C4652-886D-406E-B884-6D9158808925}"/>
            </a:ext>
          </a:extLst>
        </xdr:cNvPr>
        <xdr:cNvSpPr/>
      </xdr:nvSpPr>
      <xdr:spPr>
        <a:xfrm>
          <a:off x="167640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C8B387-A8C0-45AE-804C-3DFA4FA08E3C}"/>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132715</xdr:rowOff>
    </xdr:to>
    <xdr:sp macro="" textlink="">
      <xdr:nvSpPr>
        <xdr:cNvPr id="38" name="正方形/長方形 37">
          <a:extLst>
            <a:ext uri="{FF2B5EF4-FFF2-40B4-BE49-F238E27FC236}">
              <a16:creationId xmlns:a16="http://schemas.microsoft.com/office/drawing/2014/main" id="{B68BEA8A-34CF-455F-9B8E-8796962F3037}"/>
            </a:ext>
          </a:extLst>
        </xdr:cNvPr>
        <xdr:cNvSpPr/>
      </xdr:nvSpPr>
      <xdr:spPr>
        <a:xfrm>
          <a:off x="268224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C6687C-5802-4B92-A460-6D3CB9684AAB}"/>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77470</xdr:rowOff>
    </xdr:to>
    <xdr:sp macro="" textlink="">
      <xdr:nvSpPr>
        <xdr:cNvPr id="40" name="正方形/長方形 39">
          <a:extLst>
            <a:ext uri="{FF2B5EF4-FFF2-40B4-BE49-F238E27FC236}">
              <a16:creationId xmlns:a16="http://schemas.microsoft.com/office/drawing/2014/main" id="{813227BF-C212-48E1-9C9A-AE46F03B09DF}"/>
            </a:ext>
          </a:extLst>
        </xdr:cNvPr>
        <xdr:cNvSpPr/>
      </xdr:nvSpPr>
      <xdr:spPr>
        <a:xfrm>
          <a:off x="670560" y="5215255"/>
          <a:ext cx="417576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4790"/>
    <xdr:sp macro="" textlink="">
      <xdr:nvSpPr>
        <xdr:cNvPr id="41" name="テキスト ボックス 40">
          <a:extLst>
            <a:ext uri="{FF2B5EF4-FFF2-40B4-BE49-F238E27FC236}">
              <a16:creationId xmlns:a16="http://schemas.microsoft.com/office/drawing/2014/main" id="{A371605D-1850-4711-B7CE-C8FB2B28F0D9}"/>
            </a:ext>
          </a:extLst>
        </xdr:cNvPr>
        <xdr:cNvSpPr txBox="1"/>
      </xdr:nvSpPr>
      <xdr:spPr>
        <a:xfrm>
          <a:off x="655320" y="50292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77470</xdr:rowOff>
    </xdr:from>
    <xdr:to>
      <xdr:col>28</xdr:col>
      <xdr:colOff>114300</xdr:colOff>
      <xdr:row>44</xdr:row>
      <xdr:rowOff>77470</xdr:rowOff>
    </xdr:to>
    <xdr:cxnSp macro="">
      <xdr:nvCxnSpPr>
        <xdr:cNvPr id="42" name="直線コネクタ 41">
          <a:extLst>
            <a:ext uri="{FF2B5EF4-FFF2-40B4-BE49-F238E27FC236}">
              <a16:creationId xmlns:a16="http://schemas.microsoft.com/office/drawing/2014/main" id="{E068F09D-D214-4675-87FD-95C9B3ACCE95}"/>
            </a:ext>
          </a:extLst>
        </xdr:cNvPr>
        <xdr:cNvCxnSpPr/>
      </xdr:nvCxnSpPr>
      <xdr:spPr>
        <a:xfrm>
          <a:off x="670560" y="7453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107315</xdr:rowOff>
    </xdr:from>
    <xdr:ext cx="467360" cy="262255"/>
    <xdr:sp macro="" textlink="">
      <xdr:nvSpPr>
        <xdr:cNvPr id="43" name="テキスト ボックス 42">
          <a:extLst>
            <a:ext uri="{FF2B5EF4-FFF2-40B4-BE49-F238E27FC236}">
              <a16:creationId xmlns:a16="http://schemas.microsoft.com/office/drawing/2014/main" id="{7177C64C-F174-46F7-8873-E303F6ED63B6}"/>
            </a:ext>
          </a:extLst>
        </xdr:cNvPr>
        <xdr:cNvSpPr txBox="1"/>
      </xdr:nvSpPr>
      <xdr:spPr>
        <a:xfrm>
          <a:off x="271780" y="731583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38735</xdr:rowOff>
    </xdr:from>
    <xdr:to>
      <xdr:col>28</xdr:col>
      <xdr:colOff>114300</xdr:colOff>
      <xdr:row>42</xdr:row>
      <xdr:rowOff>38735</xdr:rowOff>
    </xdr:to>
    <xdr:cxnSp macro="">
      <xdr:nvCxnSpPr>
        <xdr:cNvPr id="44" name="直線コネクタ 43">
          <a:extLst>
            <a:ext uri="{FF2B5EF4-FFF2-40B4-BE49-F238E27FC236}">
              <a16:creationId xmlns:a16="http://schemas.microsoft.com/office/drawing/2014/main" id="{DD89B3DD-4D60-4A15-9160-DFF0BA60C2BE}"/>
            </a:ext>
          </a:extLst>
        </xdr:cNvPr>
        <xdr:cNvCxnSpPr/>
      </xdr:nvCxnSpPr>
      <xdr:spPr>
        <a:xfrm>
          <a:off x="670560" y="70796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7360" cy="260350"/>
    <xdr:sp macro="" textlink="">
      <xdr:nvSpPr>
        <xdr:cNvPr id="45" name="テキスト ボックス 44">
          <a:extLst>
            <a:ext uri="{FF2B5EF4-FFF2-40B4-BE49-F238E27FC236}">
              <a16:creationId xmlns:a16="http://schemas.microsoft.com/office/drawing/2014/main" id="{C0126BCA-662E-4228-A795-B09C5478AAE6}"/>
            </a:ext>
          </a:extLst>
        </xdr:cNvPr>
        <xdr:cNvSpPr txBox="1"/>
      </xdr:nvSpPr>
      <xdr:spPr>
        <a:xfrm>
          <a:off x="271780" y="6940550"/>
          <a:ext cx="4673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58B7428-E369-44D0-B9DE-05852FDD7C3B}"/>
            </a:ext>
          </a:extLst>
        </xdr:cNvPr>
        <xdr:cNvCxnSpPr/>
      </xdr:nvCxnSpPr>
      <xdr:spPr>
        <a:xfrm>
          <a:off x="67056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39</xdr:row>
      <xdr:rowOff>29210</xdr:rowOff>
    </xdr:from>
    <xdr:ext cx="403225" cy="256540"/>
    <xdr:sp macro="" textlink="">
      <xdr:nvSpPr>
        <xdr:cNvPr id="47" name="テキスト ボックス 46">
          <a:extLst>
            <a:ext uri="{FF2B5EF4-FFF2-40B4-BE49-F238E27FC236}">
              <a16:creationId xmlns:a16="http://schemas.microsoft.com/office/drawing/2014/main" id="{20FEB6C5-3EB4-4623-9FA3-1BDAEB3D0720}"/>
            </a:ext>
          </a:extLst>
        </xdr:cNvPr>
        <xdr:cNvSpPr txBox="1"/>
      </xdr:nvSpPr>
      <xdr:spPr>
        <a:xfrm>
          <a:off x="335280" y="656717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132715</xdr:rowOff>
    </xdr:from>
    <xdr:to>
      <xdr:col>28</xdr:col>
      <xdr:colOff>114300</xdr:colOff>
      <xdr:row>37</xdr:row>
      <xdr:rowOff>132715</xdr:rowOff>
    </xdr:to>
    <xdr:cxnSp macro="">
      <xdr:nvCxnSpPr>
        <xdr:cNvPr id="48" name="直線コネクタ 47">
          <a:extLst>
            <a:ext uri="{FF2B5EF4-FFF2-40B4-BE49-F238E27FC236}">
              <a16:creationId xmlns:a16="http://schemas.microsoft.com/office/drawing/2014/main" id="{D94BC1BF-3CAD-4EA4-A85B-901C6C167C8F}"/>
            </a:ext>
          </a:extLst>
        </xdr:cNvPr>
        <xdr:cNvCxnSpPr/>
      </xdr:nvCxnSpPr>
      <xdr:spPr>
        <a:xfrm>
          <a:off x="670560" y="63353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36</xdr:row>
      <xdr:rowOff>162560</xdr:rowOff>
    </xdr:from>
    <xdr:ext cx="403225" cy="257175"/>
    <xdr:sp macro="" textlink="">
      <xdr:nvSpPr>
        <xdr:cNvPr id="49" name="テキスト ボックス 48">
          <a:extLst>
            <a:ext uri="{FF2B5EF4-FFF2-40B4-BE49-F238E27FC236}">
              <a16:creationId xmlns:a16="http://schemas.microsoft.com/office/drawing/2014/main" id="{1C8FF44B-BC96-4F90-934A-5832CB68F3D1}"/>
            </a:ext>
          </a:extLst>
        </xdr:cNvPr>
        <xdr:cNvSpPr txBox="1"/>
      </xdr:nvSpPr>
      <xdr:spPr>
        <a:xfrm>
          <a:off x="335280" y="6197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94615</xdr:rowOff>
    </xdr:from>
    <xdr:to>
      <xdr:col>28</xdr:col>
      <xdr:colOff>114300</xdr:colOff>
      <xdr:row>35</xdr:row>
      <xdr:rowOff>94615</xdr:rowOff>
    </xdr:to>
    <xdr:cxnSp macro="">
      <xdr:nvCxnSpPr>
        <xdr:cNvPr id="50" name="直線コネクタ 49">
          <a:extLst>
            <a:ext uri="{FF2B5EF4-FFF2-40B4-BE49-F238E27FC236}">
              <a16:creationId xmlns:a16="http://schemas.microsoft.com/office/drawing/2014/main" id="{83D6A95F-DC50-4D14-900A-A2D11B80B702}"/>
            </a:ext>
          </a:extLst>
        </xdr:cNvPr>
        <xdr:cNvCxnSpPr/>
      </xdr:nvCxnSpPr>
      <xdr:spPr>
        <a:xfrm>
          <a:off x="670560" y="59620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34</xdr:row>
      <xdr:rowOff>124460</xdr:rowOff>
    </xdr:from>
    <xdr:ext cx="403225" cy="257810"/>
    <xdr:sp macro="" textlink="">
      <xdr:nvSpPr>
        <xdr:cNvPr id="51" name="テキスト ボックス 50">
          <a:extLst>
            <a:ext uri="{FF2B5EF4-FFF2-40B4-BE49-F238E27FC236}">
              <a16:creationId xmlns:a16="http://schemas.microsoft.com/office/drawing/2014/main" id="{437898FA-0988-46EC-919F-81C747F4A74F}"/>
            </a:ext>
          </a:extLst>
        </xdr:cNvPr>
        <xdr:cNvSpPr txBox="1"/>
      </xdr:nvSpPr>
      <xdr:spPr>
        <a:xfrm>
          <a:off x="335280" y="58242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56515</xdr:rowOff>
    </xdr:from>
    <xdr:to>
      <xdr:col>28</xdr:col>
      <xdr:colOff>114300</xdr:colOff>
      <xdr:row>33</xdr:row>
      <xdr:rowOff>56515</xdr:rowOff>
    </xdr:to>
    <xdr:cxnSp macro="">
      <xdr:nvCxnSpPr>
        <xdr:cNvPr id="52" name="直線コネクタ 51">
          <a:extLst>
            <a:ext uri="{FF2B5EF4-FFF2-40B4-BE49-F238E27FC236}">
              <a16:creationId xmlns:a16="http://schemas.microsoft.com/office/drawing/2014/main" id="{482DB46E-4E87-480E-BDC7-CFD7CCB431A5}"/>
            </a:ext>
          </a:extLst>
        </xdr:cNvPr>
        <xdr:cNvCxnSpPr/>
      </xdr:nvCxnSpPr>
      <xdr:spPr>
        <a:xfrm>
          <a:off x="670560" y="558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32</xdr:row>
      <xdr:rowOff>85725</xdr:rowOff>
    </xdr:from>
    <xdr:ext cx="403225" cy="257175"/>
    <xdr:sp macro="" textlink="">
      <xdr:nvSpPr>
        <xdr:cNvPr id="53" name="テキスト ボックス 52">
          <a:extLst>
            <a:ext uri="{FF2B5EF4-FFF2-40B4-BE49-F238E27FC236}">
              <a16:creationId xmlns:a16="http://schemas.microsoft.com/office/drawing/2014/main" id="{BC8DEEA1-8780-4A82-9822-AF60AAB33C6E}"/>
            </a:ext>
          </a:extLst>
        </xdr:cNvPr>
        <xdr:cNvSpPr txBox="1"/>
      </xdr:nvSpPr>
      <xdr:spPr>
        <a:xfrm>
          <a:off x="335280" y="54502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B33DB207-5566-4EC2-829C-1094324EE3F0}"/>
            </a:ext>
          </a:extLst>
        </xdr:cNvPr>
        <xdr:cNvCxnSpPr/>
      </xdr:nvCxnSpPr>
      <xdr:spPr>
        <a:xfrm>
          <a:off x="670560" y="5215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9090" cy="257175"/>
    <xdr:sp macro="" textlink="">
      <xdr:nvSpPr>
        <xdr:cNvPr id="55" name="テキスト ボックス 54">
          <a:extLst>
            <a:ext uri="{FF2B5EF4-FFF2-40B4-BE49-F238E27FC236}">
              <a16:creationId xmlns:a16="http://schemas.microsoft.com/office/drawing/2014/main" id="{69666D3B-BDD9-40DD-A9DA-2F70F7A4D8D5}"/>
            </a:ext>
          </a:extLst>
        </xdr:cNvPr>
        <xdr:cNvSpPr txBox="1"/>
      </xdr:nvSpPr>
      <xdr:spPr>
        <a:xfrm>
          <a:off x="377190" y="507746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77470</xdr:rowOff>
    </xdr:to>
    <xdr:sp macro="" textlink="">
      <xdr:nvSpPr>
        <xdr:cNvPr id="56" name="【図書館】&#10;有形固定資産減価償却率グラフ枠">
          <a:extLst>
            <a:ext uri="{FF2B5EF4-FFF2-40B4-BE49-F238E27FC236}">
              <a16:creationId xmlns:a16="http://schemas.microsoft.com/office/drawing/2014/main" id="{71FF85E8-CADE-4642-AB2B-97CE5B141CF8}"/>
            </a:ext>
          </a:extLst>
        </xdr:cNvPr>
        <xdr:cNvSpPr/>
      </xdr:nvSpPr>
      <xdr:spPr>
        <a:xfrm>
          <a:off x="670560" y="5215255"/>
          <a:ext cx="417576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94615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9F8156FE-3C32-4B2D-969E-23C49E63CBC4}"/>
            </a:ext>
          </a:extLst>
        </xdr:cNvPr>
        <xdr:cNvCxnSpPr/>
      </xdr:nvCxnSpPr>
      <xdr:spPr>
        <a:xfrm flipV="1">
          <a:off x="4086225" y="562673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24765</xdr:rowOff>
    </xdr:from>
    <xdr:ext cx="405130" cy="262255"/>
    <xdr:sp macro="" textlink="">
      <xdr:nvSpPr>
        <xdr:cNvPr id="58" name="【図書館】&#10;有形固定資産減価償却率最小値テキスト">
          <a:extLst>
            <a:ext uri="{FF2B5EF4-FFF2-40B4-BE49-F238E27FC236}">
              <a16:creationId xmlns:a16="http://schemas.microsoft.com/office/drawing/2014/main" id="{BA76312C-03D1-473A-962B-A304361FE359}"/>
            </a:ext>
          </a:extLst>
        </xdr:cNvPr>
        <xdr:cNvSpPr txBox="1"/>
      </xdr:nvSpPr>
      <xdr:spPr>
        <a:xfrm>
          <a:off x="4124960" y="706564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2F1DD1E1-019F-4455-8221-9B79C5B0DBFE}"/>
            </a:ext>
          </a:extLst>
        </xdr:cNvPr>
        <xdr:cNvCxnSpPr/>
      </xdr:nvCxnSpPr>
      <xdr:spPr>
        <a:xfrm>
          <a:off x="4020820" y="7061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41910</xdr:rowOff>
    </xdr:from>
    <xdr:ext cx="405130" cy="258445"/>
    <xdr:sp macro="" textlink="">
      <xdr:nvSpPr>
        <xdr:cNvPr id="60" name="【図書館】&#10;有形固定資産減価償却率最大値テキスト">
          <a:extLst>
            <a:ext uri="{FF2B5EF4-FFF2-40B4-BE49-F238E27FC236}">
              <a16:creationId xmlns:a16="http://schemas.microsoft.com/office/drawing/2014/main" id="{D76F4E8C-3119-4972-8EEE-5FC4EED79BFC}"/>
            </a:ext>
          </a:extLst>
        </xdr:cNvPr>
        <xdr:cNvSpPr txBox="1"/>
      </xdr:nvSpPr>
      <xdr:spPr>
        <a:xfrm>
          <a:off x="4124960" y="5406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94615</xdr:rowOff>
    </xdr:from>
    <xdr:to>
      <xdr:col>24</xdr:col>
      <xdr:colOff>152400</xdr:colOff>
      <xdr:row>33</xdr:row>
      <xdr:rowOff>94615</xdr:rowOff>
    </xdr:to>
    <xdr:cxnSp macro="">
      <xdr:nvCxnSpPr>
        <xdr:cNvPr id="61" name="直線コネクタ 60">
          <a:extLst>
            <a:ext uri="{FF2B5EF4-FFF2-40B4-BE49-F238E27FC236}">
              <a16:creationId xmlns:a16="http://schemas.microsoft.com/office/drawing/2014/main" id="{847E2796-20C9-4E48-883D-FA6807A6B9FD}"/>
            </a:ext>
          </a:extLst>
        </xdr:cNvPr>
        <xdr:cNvCxnSpPr/>
      </xdr:nvCxnSpPr>
      <xdr:spPr>
        <a:xfrm>
          <a:off x="4020820" y="56267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55245</xdr:rowOff>
    </xdr:from>
    <xdr:ext cx="405130" cy="257175"/>
    <xdr:sp macro="" textlink="">
      <xdr:nvSpPr>
        <xdr:cNvPr id="62" name="【図書館】&#10;有形固定資産減価償却率平均値テキスト">
          <a:extLst>
            <a:ext uri="{FF2B5EF4-FFF2-40B4-BE49-F238E27FC236}">
              <a16:creationId xmlns:a16="http://schemas.microsoft.com/office/drawing/2014/main" id="{DF6965AA-8FD8-48B9-8B20-E6DB1D6AB93F}"/>
            </a:ext>
          </a:extLst>
        </xdr:cNvPr>
        <xdr:cNvSpPr txBox="1"/>
      </xdr:nvSpPr>
      <xdr:spPr>
        <a:xfrm>
          <a:off x="4124960" y="592264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33020</xdr:rowOff>
    </xdr:from>
    <xdr:to>
      <xdr:col>24</xdr:col>
      <xdr:colOff>114300</xdr:colOff>
      <xdr:row>36</xdr:row>
      <xdr:rowOff>133985</xdr:rowOff>
    </xdr:to>
    <xdr:sp macro="" textlink="">
      <xdr:nvSpPr>
        <xdr:cNvPr id="63" name="フローチャート: 判断 62">
          <a:extLst>
            <a:ext uri="{FF2B5EF4-FFF2-40B4-BE49-F238E27FC236}">
              <a16:creationId xmlns:a16="http://schemas.microsoft.com/office/drawing/2014/main" id="{3340137C-5A17-4390-898F-069DE1344E71}"/>
            </a:ext>
          </a:extLst>
        </xdr:cNvPr>
        <xdr:cNvSpPr/>
      </xdr:nvSpPr>
      <xdr:spPr>
        <a:xfrm>
          <a:off x="4036060" y="6068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1905</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BDA9E7C9-F092-4316-A907-56D19AB74FEC}"/>
            </a:ext>
          </a:extLst>
        </xdr:cNvPr>
        <xdr:cNvSpPr/>
      </xdr:nvSpPr>
      <xdr:spPr>
        <a:xfrm>
          <a:off x="3312160" y="603694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165100</xdr:rowOff>
    </xdr:from>
    <xdr:to>
      <xdr:col>15</xdr:col>
      <xdr:colOff>101600</xdr:colOff>
      <xdr:row>36</xdr:row>
      <xdr:rowOff>97790</xdr:rowOff>
    </xdr:to>
    <xdr:sp macro="" textlink="">
      <xdr:nvSpPr>
        <xdr:cNvPr id="65" name="フローチャート: 判断 64">
          <a:extLst>
            <a:ext uri="{FF2B5EF4-FFF2-40B4-BE49-F238E27FC236}">
              <a16:creationId xmlns:a16="http://schemas.microsoft.com/office/drawing/2014/main" id="{76814040-5A9C-4EF8-B003-82D556FC040F}"/>
            </a:ext>
          </a:extLst>
        </xdr:cNvPr>
        <xdr:cNvSpPr/>
      </xdr:nvSpPr>
      <xdr:spPr>
        <a:xfrm>
          <a:off x="2514600" y="60325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137160</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F9981E3F-976A-4E4A-899A-57FEECC73A1F}"/>
            </a:ext>
          </a:extLst>
        </xdr:cNvPr>
        <xdr:cNvSpPr/>
      </xdr:nvSpPr>
      <xdr:spPr>
        <a:xfrm>
          <a:off x="1739900" y="6004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ED03F059-9573-45E1-A991-5ECC13B0BABD}"/>
            </a:ext>
          </a:extLst>
        </xdr:cNvPr>
        <xdr:cNvSpPr/>
      </xdr:nvSpPr>
      <xdr:spPr>
        <a:xfrm>
          <a:off x="965200" y="597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74930</xdr:rowOff>
    </xdr:from>
    <xdr:ext cx="762000" cy="262890"/>
    <xdr:sp macro="" textlink="">
      <xdr:nvSpPr>
        <xdr:cNvPr id="68" name="テキスト ボックス 67">
          <a:extLst>
            <a:ext uri="{FF2B5EF4-FFF2-40B4-BE49-F238E27FC236}">
              <a16:creationId xmlns:a16="http://schemas.microsoft.com/office/drawing/2014/main" id="{12F5D3B8-674A-4F98-897B-212EEBE426F2}"/>
            </a:ext>
          </a:extLst>
        </xdr:cNvPr>
        <xdr:cNvSpPr txBox="1"/>
      </xdr:nvSpPr>
      <xdr:spPr>
        <a:xfrm>
          <a:off x="391922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44</xdr:row>
      <xdr:rowOff>74930</xdr:rowOff>
    </xdr:from>
    <xdr:ext cx="762000" cy="262890"/>
    <xdr:sp macro="" textlink="">
      <xdr:nvSpPr>
        <xdr:cNvPr id="69" name="テキスト ボックス 68">
          <a:extLst>
            <a:ext uri="{FF2B5EF4-FFF2-40B4-BE49-F238E27FC236}">
              <a16:creationId xmlns:a16="http://schemas.microsoft.com/office/drawing/2014/main" id="{F1DEC5BF-6E6A-4B2A-8833-1CF69B460A1F}"/>
            </a:ext>
          </a:extLst>
        </xdr:cNvPr>
        <xdr:cNvSpPr txBox="1"/>
      </xdr:nvSpPr>
      <xdr:spPr>
        <a:xfrm>
          <a:off x="31851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74930</xdr:rowOff>
    </xdr:from>
    <xdr:ext cx="762000" cy="262890"/>
    <xdr:sp macro="" textlink="">
      <xdr:nvSpPr>
        <xdr:cNvPr id="70" name="テキスト ボックス 69">
          <a:extLst>
            <a:ext uri="{FF2B5EF4-FFF2-40B4-BE49-F238E27FC236}">
              <a16:creationId xmlns:a16="http://schemas.microsoft.com/office/drawing/2014/main" id="{5DF10E20-8D1D-4FC7-81BF-A625F0ECA8D0}"/>
            </a:ext>
          </a:extLst>
        </xdr:cNvPr>
        <xdr:cNvSpPr txBox="1"/>
      </xdr:nvSpPr>
      <xdr:spPr>
        <a:xfrm>
          <a:off x="23977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74930</xdr:rowOff>
    </xdr:from>
    <xdr:ext cx="762000" cy="262890"/>
    <xdr:sp macro="" textlink="">
      <xdr:nvSpPr>
        <xdr:cNvPr id="71" name="テキスト ボックス 70">
          <a:extLst>
            <a:ext uri="{FF2B5EF4-FFF2-40B4-BE49-F238E27FC236}">
              <a16:creationId xmlns:a16="http://schemas.microsoft.com/office/drawing/2014/main" id="{D4C84C74-CAF5-4040-A045-A67FEA55E6C2}"/>
            </a:ext>
          </a:extLst>
        </xdr:cNvPr>
        <xdr:cNvSpPr txBox="1"/>
      </xdr:nvSpPr>
      <xdr:spPr>
        <a:xfrm>
          <a:off x="16230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44</xdr:row>
      <xdr:rowOff>74930</xdr:rowOff>
    </xdr:from>
    <xdr:ext cx="762000" cy="262890"/>
    <xdr:sp macro="" textlink="">
      <xdr:nvSpPr>
        <xdr:cNvPr id="72" name="テキスト ボックス 71">
          <a:extLst>
            <a:ext uri="{FF2B5EF4-FFF2-40B4-BE49-F238E27FC236}">
              <a16:creationId xmlns:a16="http://schemas.microsoft.com/office/drawing/2014/main" id="{BCAA725C-2051-4411-8138-AACE6B20D5E8}"/>
            </a:ext>
          </a:extLst>
        </xdr:cNvPr>
        <xdr:cNvSpPr txBox="1"/>
      </xdr:nvSpPr>
      <xdr:spPr>
        <a:xfrm>
          <a:off x="8382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99060</xdr:rowOff>
    </xdr:from>
    <xdr:to>
      <xdr:col>24</xdr:col>
      <xdr:colOff>114300</xdr:colOff>
      <xdr:row>37</xdr:row>
      <xdr:rowOff>29845</xdr:rowOff>
    </xdr:to>
    <xdr:sp macro="" textlink="">
      <xdr:nvSpPr>
        <xdr:cNvPr id="73" name="楕円 72">
          <a:extLst>
            <a:ext uri="{FF2B5EF4-FFF2-40B4-BE49-F238E27FC236}">
              <a16:creationId xmlns:a16="http://schemas.microsoft.com/office/drawing/2014/main" id="{DF32AEE8-2DA1-4DF1-95A5-319126F7DC0A}"/>
            </a:ext>
          </a:extLst>
        </xdr:cNvPr>
        <xdr:cNvSpPr/>
      </xdr:nvSpPr>
      <xdr:spPr>
        <a:xfrm>
          <a:off x="4036060" y="61341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78105</xdr:rowOff>
    </xdr:from>
    <xdr:ext cx="405130" cy="258445"/>
    <xdr:sp macro="" textlink="">
      <xdr:nvSpPr>
        <xdr:cNvPr id="74" name="【図書館】&#10;有形固定資産減価償却率該当値テキスト">
          <a:extLst>
            <a:ext uri="{FF2B5EF4-FFF2-40B4-BE49-F238E27FC236}">
              <a16:creationId xmlns:a16="http://schemas.microsoft.com/office/drawing/2014/main" id="{8828ACEB-AB43-4B07-9CEC-34CE7BF0D537}"/>
            </a:ext>
          </a:extLst>
        </xdr:cNvPr>
        <xdr:cNvSpPr txBox="1"/>
      </xdr:nvSpPr>
      <xdr:spPr>
        <a:xfrm>
          <a:off x="4124960" y="6113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57150</xdr:rowOff>
    </xdr:from>
    <xdr:to>
      <xdr:col>20</xdr:col>
      <xdr:colOff>38100</xdr:colOff>
      <xdr:row>36</xdr:row>
      <xdr:rowOff>159385</xdr:rowOff>
    </xdr:to>
    <xdr:sp macro="" textlink="">
      <xdr:nvSpPr>
        <xdr:cNvPr id="75" name="楕円 74">
          <a:extLst>
            <a:ext uri="{FF2B5EF4-FFF2-40B4-BE49-F238E27FC236}">
              <a16:creationId xmlns:a16="http://schemas.microsoft.com/office/drawing/2014/main" id="{A9ABD228-3B1F-44CC-92D0-F8E56BE84A64}"/>
            </a:ext>
          </a:extLst>
        </xdr:cNvPr>
        <xdr:cNvSpPr/>
      </xdr:nvSpPr>
      <xdr:spPr>
        <a:xfrm>
          <a:off x="3312160" y="6092190"/>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36</xdr:row>
      <xdr:rowOff>108585</xdr:rowOff>
    </xdr:from>
    <xdr:to>
      <xdr:col>24</xdr:col>
      <xdr:colOff>63500</xdr:colOff>
      <xdr:row>36</xdr:row>
      <xdr:rowOff>149860</xdr:rowOff>
    </xdr:to>
    <xdr:cxnSp macro="">
      <xdr:nvCxnSpPr>
        <xdr:cNvPr id="76" name="直線コネクタ 75">
          <a:extLst>
            <a:ext uri="{FF2B5EF4-FFF2-40B4-BE49-F238E27FC236}">
              <a16:creationId xmlns:a16="http://schemas.microsoft.com/office/drawing/2014/main" id="{A7682370-8A74-4868-A0A9-75850FD23EFA}"/>
            </a:ext>
          </a:extLst>
        </xdr:cNvPr>
        <xdr:cNvCxnSpPr/>
      </xdr:nvCxnSpPr>
      <xdr:spPr>
        <a:xfrm>
          <a:off x="3352800" y="6143625"/>
          <a:ext cx="7340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24765</xdr:rowOff>
    </xdr:from>
    <xdr:to>
      <xdr:col>15</xdr:col>
      <xdr:colOff>101600</xdr:colOff>
      <xdr:row>36</xdr:row>
      <xdr:rowOff>127000</xdr:rowOff>
    </xdr:to>
    <xdr:sp macro="" textlink="">
      <xdr:nvSpPr>
        <xdr:cNvPr id="77" name="楕円 76">
          <a:extLst>
            <a:ext uri="{FF2B5EF4-FFF2-40B4-BE49-F238E27FC236}">
              <a16:creationId xmlns:a16="http://schemas.microsoft.com/office/drawing/2014/main" id="{A29BED4E-C850-482A-95F3-CD75E9870CC7}"/>
            </a:ext>
          </a:extLst>
        </xdr:cNvPr>
        <xdr:cNvSpPr/>
      </xdr:nvSpPr>
      <xdr:spPr>
        <a:xfrm>
          <a:off x="2514600" y="605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167640</xdr:colOff>
      <xdr:row>36</xdr:row>
      <xdr:rowOff>108585</xdr:rowOff>
    </xdr:to>
    <xdr:cxnSp macro="">
      <xdr:nvCxnSpPr>
        <xdr:cNvPr id="78" name="直線コネクタ 77">
          <a:extLst>
            <a:ext uri="{FF2B5EF4-FFF2-40B4-BE49-F238E27FC236}">
              <a16:creationId xmlns:a16="http://schemas.microsoft.com/office/drawing/2014/main" id="{6CBFF615-6333-41B9-B2AB-329B7CFCB633}"/>
            </a:ext>
          </a:extLst>
        </xdr:cNvPr>
        <xdr:cNvCxnSpPr/>
      </xdr:nvCxnSpPr>
      <xdr:spPr>
        <a:xfrm>
          <a:off x="2565400" y="6111240"/>
          <a:ext cx="7874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156210</xdr:rowOff>
    </xdr:from>
    <xdr:to>
      <xdr:col>10</xdr:col>
      <xdr:colOff>165100</xdr:colOff>
      <xdr:row>36</xdr:row>
      <xdr:rowOff>86360</xdr:rowOff>
    </xdr:to>
    <xdr:sp macro="" textlink="">
      <xdr:nvSpPr>
        <xdr:cNvPr id="79" name="楕円 78">
          <a:extLst>
            <a:ext uri="{FF2B5EF4-FFF2-40B4-BE49-F238E27FC236}">
              <a16:creationId xmlns:a16="http://schemas.microsoft.com/office/drawing/2014/main" id="{9EE2048E-5DCC-492E-B1DB-55CC8F65B7E5}"/>
            </a:ext>
          </a:extLst>
        </xdr:cNvPr>
        <xdr:cNvSpPr/>
      </xdr:nvSpPr>
      <xdr:spPr>
        <a:xfrm>
          <a:off x="1739900" y="6023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36195</xdr:rowOff>
    </xdr:from>
    <xdr:to>
      <xdr:col>15</xdr:col>
      <xdr:colOff>50800</xdr:colOff>
      <xdr:row>36</xdr:row>
      <xdr:rowOff>76200</xdr:rowOff>
    </xdr:to>
    <xdr:cxnSp macro="">
      <xdr:nvCxnSpPr>
        <xdr:cNvPr id="80" name="直線コネクタ 79">
          <a:extLst>
            <a:ext uri="{FF2B5EF4-FFF2-40B4-BE49-F238E27FC236}">
              <a16:creationId xmlns:a16="http://schemas.microsoft.com/office/drawing/2014/main" id="{87A728E2-D8F5-4888-B520-8FEA27846AAD}"/>
            </a:ext>
          </a:extLst>
        </xdr:cNvPr>
        <xdr:cNvCxnSpPr/>
      </xdr:nvCxnSpPr>
      <xdr:spPr>
        <a:xfrm>
          <a:off x="1790700" y="6071235"/>
          <a:ext cx="7747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128270</xdr:rowOff>
    </xdr:from>
    <xdr:to>
      <xdr:col>6</xdr:col>
      <xdr:colOff>38100</xdr:colOff>
      <xdr:row>36</xdr:row>
      <xdr:rowOff>57785</xdr:rowOff>
    </xdr:to>
    <xdr:sp macro="" textlink="">
      <xdr:nvSpPr>
        <xdr:cNvPr id="81" name="楕円 80">
          <a:extLst>
            <a:ext uri="{FF2B5EF4-FFF2-40B4-BE49-F238E27FC236}">
              <a16:creationId xmlns:a16="http://schemas.microsoft.com/office/drawing/2014/main" id="{8BDAC504-8FF6-4C0E-978B-47B6E7754C65}"/>
            </a:ext>
          </a:extLst>
        </xdr:cNvPr>
        <xdr:cNvSpPr/>
      </xdr:nvSpPr>
      <xdr:spPr>
        <a:xfrm>
          <a:off x="965200" y="599567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36</xdr:row>
      <xdr:rowOff>6985</xdr:rowOff>
    </xdr:from>
    <xdr:to>
      <xdr:col>10</xdr:col>
      <xdr:colOff>114300</xdr:colOff>
      <xdr:row>36</xdr:row>
      <xdr:rowOff>36195</xdr:rowOff>
    </xdr:to>
    <xdr:cxnSp macro="">
      <xdr:nvCxnSpPr>
        <xdr:cNvPr id="82" name="直線コネクタ 81">
          <a:extLst>
            <a:ext uri="{FF2B5EF4-FFF2-40B4-BE49-F238E27FC236}">
              <a16:creationId xmlns:a16="http://schemas.microsoft.com/office/drawing/2014/main" id="{C2DA72A6-4FDD-4C7C-BB8E-C55F96F4E6AA}"/>
            </a:ext>
          </a:extLst>
        </xdr:cNvPr>
        <xdr:cNvCxnSpPr/>
      </xdr:nvCxnSpPr>
      <xdr:spPr>
        <a:xfrm>
          <a:off x="1005840" y="6042025"/>
          <a:ext cx="7848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120015</xdr:rowOff>
    </xdr:from>
    <xdr:ext cx="405130" cy="258445"/>
    <xdr:sp macro="" textlink="">
      <xdr:nvSpPr>
        <xdr:cNvPr id="83" name="n_1aveValue【図書館】&#10;有形固定資産減価償却率">
          <a:extLst>
            <a:ext uri="{FF2B5EF4-FFF2-40B4-BE49-F238E27FC236}">
              <a16:creationId xmlns:a16="http://schemas.microsoft.com/office/drawing/2014/main" id="{39841DF2-E34C-4C25-99FF-1A313E240B8A}"/>
            </a:ext>
          </a:extLst>
        </xdr:cNvPr>
        <xdr:cNvSpPr txBox="1"/>
      </xdr:nvSpPr>
      <xdr:spPr>
        <a:xfrm>
          <a:off x="3170555" y="5819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114935</xdr:rowOff>
    </xdr:from>
    <xdr:ext cx="403860" cy="258445"/>
    <xdr:sp macro="" textlink="">
      <xdr:nvSpPr>
        <xdr:cNvPr id="84" name="n_2aveValue【図書館】&#10;有形固定資産減価償却率">
          <a:extLst>
            <a:ext uri="{FF2B5EF4-FFF2-40B4-BE49-F238E27FC236}">
              <a16:creationId xmlns:a16="http://schemas.microsoft.com/office/drawing/2014/main" id="{4DBBBB70-7378-4FB7-AB1B-0F304A129D1E}"/>
            </a:ext>
          </a:extLst>
        </xdr:cNvPr>
        <xdr:cNvSpPr txBox="1"/>
      </xdr:nvSpPr>
      <xdr:spPr>
        <a:xfrm>
          <a:off x="2385695" y="58146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84455</xdr:rowOff>
    </xdr:from>
    <xdr:ext cx="405130" cy="257175"/>
    <xdr:sp macro="" textlink="">
      <xdr:nvSpPr>
        <xdr:cNvPr id="85" name="n_3aveValue【図書館】&#10;有形固定資産減価償却率">
          <a:extLst>
            <a:ext uri="{FF2B5EF4-FFF2-40B4-BE49-F238E27FC236}">
              <a16:creationId xmlns:a16="http://schemas.microsoft.com/office/drawing/2014/main" id="{B4DBE6A2-C31F-4D9C-9539-751CE1EE8B05}"/>
            </a:ext>
          </a:extLst>
        </xdr:cNvPr>
        <xdr:cNvSpPr txBox="1"/>
      </xdr:nvSpPr>
      <xdr:spPr>
        <a:xfrm>
          <a:off x="1610995" y="57842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57150</xdr:rowOff>
    </xdr:from>
    <xdr:ext cx="403860" cy="257810"/>
    <xdr:sp macro="" textlink="">
      <xdr:nvSpPr>
        <xdr:cNvPr id="86" name="n_4aveValue【図書館】&#10;有形固定資産減価償却率">
          <a:extLst>
            <a:ext uri="{FF2B5EF4-FFF2-40B4-BE49-F238E27FC236}">
              <a16:creationId xmlns:a16="http://schemas.microsoft.com/office/drawing/2014/main" id="{D8B4DF13-60B7-48F0-8B89-6029C91E7498}"/>
            </a:ext>
          </a:extLst>
        </xdr:cNvPr>
        <xdr:cNvSpPr txBox="1"/>
      </xdr:nvSpPr>
      <xdr:spPr>
        <a:xfrm>
          <a:off x="836295" y="5756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149860</xdr:rowOff>
    </xdr:from>
    <xdr:ext cx="405130" cy="258445"/>
    <xdr:sp macro="" textlink="">
      <xdr:nvSpPr>
        <xdr:cNvPr id="87" name="n_1mainValue【図書館】&#10;有形固定資産減価償却率">
          <a:extLst>
            <a:ext uri="{FF2B5EF4-FFF2-40B4-BE49-F238E27FC236}">
              <a16:creationId xmlns:a16="http://schemas.microsoft.com/office/drawing/2014/main" id="{704ACC7B-68C7-4A2E-A921-2F821097E5A5}"/>
            </a:ext>
          </a:extLst>
        </xdr:cNvPr>
        <xdr:cNvSpPr txBox="1"/>
      </xdr:nvSpPr>
      <xdr:spPr>
        <a:xfrm>
          <a:off x="3170555" y="6184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117475</xdr:rowOff>
    </xdr:from>
    <xdr:ext cx="403860" cy="258445"/>
    <xdr:sp macro="" textlink="">
      <xdr:nvSpPr>
        <xdr:cNvPr id="88" name="n_2mainValue【図書館】&#10;有形固定資産減価償却率">
          <a:extLst>
            <a:ext uri="{FF2B5EF4-FFF2-40B4-BE49-F238E27FC236}">
              <a16:creationId xmlns:a16="http://schemas.microsoft.com/office/drawing/2014/main" id="{65FFF9A1-6572-4BAE-8867-60D52F16DE70}"/>
            </a:ext>
          </a:extLst>
        </xdr:cNvPr>
        <xdr:cNvSpPr txBox="1"/>
      </xdr:nvSpPr>
      <xdr:spPr>
        <a:xfrm>
          <a:off x="2385695" y="61525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78105</xdr:rowOff>
    </xdr:from>
    <xdr:ext cx="405130" cy="258445"/>
    <xdr:sp macro="" textlink="">
      <xdr:nvSpPr>
        <xdr:cNvPr id="89" name="n_3mainValue【図書館】&#10;有形固定資産減価償却率">
          <a:extLst>
            <a:ext uri="{FF2B5EF4-FFF2-40B4-BE49-F238E27FC236}">
              <a16:creationId xmlns:a16="http://schemas.microsoft.com/office/drawing/2014/main" id="{F33A426A-C95B-4B04-9264-81F93FFB8FC2}"/>
            </a:ext>
          </a:extLst>
        </xdr:cNvPr>
        <xdr:cNvSpPr txBox="1"/>
      </xdr:nvSpPr>
      <xdr:spPr>
        <a:xfrm>
          <a:off x="1610995" y="6113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49530</xdr:rowOff>
    </xdr:from>
    <xdr:ext cx="403860" cy="258445"/>
    <xdr:sp macro="" textlink="">
      <xdr:nvSpPr>
        <xdr:cNvPr id="90" name="n_4mainValue【図書館】&#10;有形固定資産減価償却率">
          <a:extLst>
            <a:ext uri="{FF2B5EF4-FFF2-40B4-BE49-F238E27FC236}">
              <a16:creationId xmlns:a16="http://schemas.microsoft.com/office/drawing/2014/main" id="{E5F972F1-82E2-4BF4-82D8-470DD7FFBF02}"/>
            </a:ext>
          </a:extLst>
        </xdr:cNvPr>
        <xdr:cNvSpPr txBox="1"/>
      </xdr:nvSpPr>
      <xdr:spPr>
        <a:xfrm>
          <a:off x="836295" y="60845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72818D93-2AE8-404D-80BE-B1FCFFE36A09}"/>
            </a:ext>
          </a:extLst>
        </xdr:cNvPr>
        <xdr:cNvSpPr/>
      </xdr:nvSpPr>
      <xdr:spPr>
        <a:xfrm>
          <a:off x="5826760" y="4099560"/>
          <a:ext cx="41529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132715</xdr:rowOff>
    </xdr:to>
    <xdr:sp macro="" textlink="">
      <xdr:nvSpPr>
        <xdr:cNvPr id="92" name="正方形/長方形 91">
          <a:extLst>
            <a:ext uri="{FF2B5EF4-FFF2-40B4-BE49-F238E27FC236}">
              <a16:creationId xmlns:a16="http://schemas.microsoft.com/office/drawing/2014/main" id="{EB3E3E88-916A-434D-B333-819DD460DF6E}"/>
            </a:ext>
          </a:extLst>
        </xdr:cNvPr>
        <xdr:cNvSpPr/>
      </xdr:nvSpPr>
      <xdr:spPr>
        <a:xfrm>
          <a:off x="593090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0240556-CB2E-4009-BDE6-FFAE56DB1BF4}"/>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132715</xdr:rowOff>
    </xdr:to>
    <xdr:sp macro="" textlink="">
      <xdr:nvSpPr>
        <xdr:cNvPr id="94" name="正方形/長方形 93">
          <a:extLst>
            <a:ext uri="{FF2B5EF4-FFF2-40B4-BE49-F238E27FC236}">
              <a16:creationId xmlns:a16="http://schemas.microsoft.com/office/drawing/2014/main" id="{46B916EE-2496-4BD8-A283-6E715415D571}"/>
            </a:ext>
          </a:extLst>
        </xdr:cNvPr>
        <xdr:cNvSpPr/>
      </xdr:nvSpPr>
      <xdr:spPr>
        <a:xfrm>
          <a:off x="683260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BABD2C5-C837-4229-AE48-993FCD830879}"/>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132715</xdr:rowOff>
    </xdr:to>
    <xdr:sp macro="" textlink="">
      <xdr:nvSpPr>
        <xdr:cNvPr id="96" name="正方形/長方形 95">
          <a:extLst>
            <a:ext uri="{FF2B5EF4-FFF2-40B4-BE49-F238E27FC236}">
              <a16:creationId xmlns:a16="http://schemas.microsoft.com/office/drawing/2014/main" id="{AEF3305D-AB8E-4C16-9BF3-782D65974D73}"/>
            </a:ext>
          </a:extLst>
        </xdr:cNvPr>
        <xdr:cNvSpPr/>
      </xdr:nvSpPr>
      <xdr:spPr>
        <a:xfrm>
          <a:off x="783844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2966BA9-9096-4ABA-AAED-B74AB7405A91}"/>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77470</xdr:rowOff>
    </xdr:to>
    <xdr:sp macro="" textlink="">
      <xdr:nvSpPr>
        <xdr:cNvPr id="98" name="正方形/長方形 97">
          <a:extLst>
            <a:ext uri="{FF2B5EF4-FFF2-40B4-BE49-F238E27FC236}">
              <a16:creationId xmlns:a16="http://schemas.microsoft.com/office/drawing/2014/main" id="{BB27E73A-3541-4AD6-9CD4-451211298AF0}"/>
            </a:ext>
          </a:extLst>
        </xdr:cNvPr>
        <xdr:cNvSpPr/>
      </xdr:nvSpPr>
      <xdr:spPr>
        <a:xfrm>
          <a:off x="5826760" y="5215255"/>
          <a:ext cx="415290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24790"/>
    <xdr:sp macro="" textlink="">
      <xdr:nvSpPr>
        <xdr:cNvPr id="99" name="テキスト ボックス 98">
          <a:extLst>
            <a:ext uri="{FF2B5EF4-FFF2-40B4-BE49-F238E27FC236}">
              <a16:creationId xmlns:a16="http://schemas.microsoft.com/office/drawing/2014/main" id="{38272B65-0B64-4BB2-BCEA-6862F651CC23}"/>
            </a:ext>
          </a:extLst>
        </xdr:cNvPr>
        <xdr:cNvSpPr txBox="1"/>
      </xdr:nvSpPr>
      <xdr:spPr>
        <a:xfrm>
          <a:off x="5788660" y="50292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77470</xdr:rowOff>
    </xdr:from>
    <xdr:to>
      <xdr:col>59</xdr:col>
      <xdr:colOff>50800</xdr:colOff>
      <xdr:row>44</xdr:row>
      <xdr:rowOff>77470</xdr:rowOff>
    </xdr:to>
    <xdr:cxnSp macro="">
      <xdr:nvCxnSpPr>
        <xdr:cNvPr id="100" name="直線コネクタ 99">
          <a:extLst>
            <a:ext uri="{FF2B5EF4-FFF2-40B4-BE49-F238E27FC236}">
              <a16:creationId xmlns:a16="http://schemas.microsoft.com/office/drawing/2014/main" id="{15724B8F-01B1-4B7F-8826-F941C2F75EB2}"/>
            </a:ext>
          </a:extLst>
        </xdr:cNvPr>
        <xdr:cNvCxnSpPr/>
      </xdr:nvCxnSpPr>
      <xdr:spPr>
        <a:xfrm>
          <a:off x="5826760" y="74536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135255</xdr:rowOff>
    </xdr:from>
    <xdr:to>
      <xdr:col>59</xdr:col>
      <xdr:colOff>50800</xdr:colOff>
      <xdr:row>42</xdr:row>
      <xdr:rowOff>135255</xdr:rowOff>
    </xdr:to>
    <xdr:cxnSp macro="">
      <xdr:nvCxnSpPr>
        <xdr:cNvPr id="101" name="直線コネクタ 100">
          <a:extLst>
            <a:ext uri="{FF2B5EF4-FFF2-40B4-BE49-F238E27FC236}">
              <a16:creationId xmlns:a16="http://schemas.microsoft.com/office/drawing/2014/main" id="{2464CA54-839C-4E42-96F3-85F84DA2A38B}"/>
            </a:ext>
          </a:extLst>
        </xdr:cNvPr>
        <xdr:cNvCxnSpPr/>
      </xdr:nvCxnSpPr>
      <xdr:spPr>
        <a:xfrm>
          <a:off x="5826760" y="71761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67360" cy="260985"/>
    <xdr:sp macro="" textlink="">
      <xdr:nvSpPr>
        <xdr:cNvPr id="102" name="テキスト ボックス 101">
          <a:extLst>
            <a:ext uri="{FF2B5EF4-FFF2-40B4-BE49-F238E27FC236}">
              <a16:creationId xmlns:a16="http://schemas.microsoft.com/office/drawing/2014/main" id="{FF9CD12A-6E46-424B-9CC6-2833FB835932}"/>
            </a:ext>
          </a:extLst>
        </xdr:cNvPr>
        <xdr:cNvSpPr txBox="1"/>
      </xdr:nvSpPr>
      <xdr:spPr>
        <a:xfrm>
          <a:off x="5405120" y="7035800"/>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18415</xdr:rowOff>
    </xdr:from>
    <xdr:to>
      <xdr:col>59</xdr:col>
      <xdr:colOff>50800</xdr:colOff>
      <xdr:row>41</xdr:row>
      <xdr:rowOff>18415</xdr:rowOff>
    </xdr:to>
    <xdr:cxnSp macro="">
      <xdr:nvCxnSpPr>
        <xdr:cNvPr id="103" name="直線コネクタ 102">
          <a:extLst>
            <a:ext uri="{FF2B5EF4-FFF2-40B4-BE49-F238E27FC236}">
              <a16:creationId xmlns:a16="http://schemas.microsoft.com/office/drawing/2014/main" id="{D0737B00-8A14-44F5-BD0E-804603571199}"/>
            </a:ext>
          </a:extLst>
        </xdr:cNvPr>
        <xdr:cNvCxnSpPr/>
      </xdr:nvCxnSpPr>
      <xdr:spPr>
        <a:xfrm>
          <a:off x="5826760" y="68916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7360" cy="257175"/>
    <xdr:sp macro="" textlink="">
      <xdr:nvSpPr>
        <xdr:cNvPr id="104" name="テキスト ボックス 103">
          <a:extLst>
            <a:ext uri="{FF2B5EF4-FFF2-40B4-BE49-F238E27FC236}">
              <a16:creationId xmlns:a16="http://schemas.microsoft.com/office/drawing/2014/main" id="{7B8D0BF0-27CE-48EE-B21C-73B40BBA315B}"/>
            </a:ext>
          </a:extLst>
        </xdr:cNvPr>
        <xdr:cNvSpPr txBox="1"/>
      </xdr:nvSpPr>
      <xdr:spPr>
        <a:xfrm>
          <a:off x="5405120" y="67538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B8162D12-B7CD-4D79-8508-F2D2C3356993}"/>
            </a:ext>
          </a:extLst>
        </xdr:cNvPr>
        <xdr:cNvCxnSpPr/>
      </xdr:nvCxnSpPr>
      <xdr:spPr>
        <a:xfrm>
          <a:off x="5826760" y="66141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105410</xdr:rowOff>
    </xdr:from>
    <xdr:ext cx="467360" cy="258445"/>
    <xdr:sp macro="" textlink="">
      <xdr:nvSpPr>
        <xdr:cNvPr id="106" name="テキスト ボックス 105">
          <a:extLst>
            <a:ext uri="{FF2B5EF4-FFF2-40B4-BE49-F238E27FC236}">
              <a16:creationId xmlns:a16="http://schemas.microsoft.com/office/drawing/2014/main" id="{F1A20A28-B784-4FCC-9469-C00F2FEF1032}"/>
            </a:ext>
          </a:extLst>
        </xdr:cNvPr>
        <xdr:cNvSpPr txBox="1"/>
      </xdr:nvSpPr>
      <xdr:spPr>
        <a:xfrm>
          <a:off x="5405120" y="64757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132715</xdr:rowOff>
    </xdr:from>
    <xdr:to>
      <xdr:col>59</xdr:col>
      <xdr:colOff>50800</xdr:colOff>
      <xdr:row>37</xdr:row>
      <xdr:rowOff>132715</xdr:rowOff>
    </xdr:to>
    <xdr:cxnSp macro="">
      <xdr:nvCxnSpPr>
        <xdr:cNvPr id="107" name="直線コネクタ 106">
          <a:extLst>
            <a:ext uri="{FF2B5EF4-FFF2-40B4-BE49-F238E27FC236}">
              <a16:creationId xmlns:a16="http://schemas.microsoft.com/office/drawing/2014/main" id="{709851B0-5595-4A49-AC5A-8F842C1F692B}"/>
            </a:ext>
          </a:extLst>
        </xdr:cNvPr>
        <xdr:cNvCxnSpPr/>
      </xdr:nvCxnSpPr>
      <xdr:spPr>
        <a:xfrm>
          <a:off x="5826760" y="63353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7360" cy="257175"/>
    <xdr:sp macro="" textlink="">
      <xdr:nvSpPr>
        <xdr:cNvPr id="108" name="テキスト ボックス 107">
          <a:extLst>
            <a:ext uri="{FF2B5EF4-FFF2-40B4-BE49-F238E27FC236}">
              <a16:creationId xmlns:a16="http://schemas.microsoft.com/office/drawing/2014/main" id="{714EB858-1274-4B2C-B745-6C72756D9D2D}"/>
            </a:ext>
          </a:extLst>
        </xdr:cNvPr>
        <xdr:cNvSpPr txBox="1"/>
      </xdr:nvSpPr>
      <xdr:spPr>
        <a:xfrm>
          <a:off x="5405120" y="619760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18415</xdr:rowOff>
    </xdr:from>
    <xdr:to>
      <xdr:col>59</xdr:col>
      <xdr:colOff>50800</xdr:colOff>
      <xdr:row>36</xdr:row>
      <xdr:rowOff>18415</xdr:rowOff>
    </xdr:to>
    <xdr:cxnSp macro="">
      <xdr:nvCxnSpPr>
        <xdr:cNvPr id="109" name="直線コネクタ 108">
          <a:extLst>
            <a:ext uri="{FF2B5EF4-FFF2-40B4-BE49-F238E27FC236}">
              <a16:creationId xmlns:a16="http://schemas.microsoft.com/office/drawing/2014/main" id="{46F66D89-A6A3-44A4-A716-A881F01B9DFB}"/>
            </a:ext>
          </a:extLst>
        </xdr:cNvPr>
        <xdr:cNvCxnSpPr/>
      </xdr:nvCxnSpPr>
      <xdr:spPr>
        <a:xfrm>
          <a:off x="5826760" y="60534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48260</xdr:rowOff>
    </xdr:from>
    <xdr:ext cx="467360" cy="257175"/>
    <xdr:sp macro="" textlink="">
      <xdr:nvSpPr>
        <xdr:cNvPr id="110" name="テキスト ボックス 109">
          <a:extLst>
            <a:ext uri="{FF2B5EF4-FFF2-40B4-BE49-F238E27FC236}">
              <a16:creationId xmlns:a16="http://schemas.microsoft.com/office/drawing/2014/main" id="{5FB0EB0E-5A31-43FD-AB2F-B76196207290}"/>
            </a:ext>
          </a:extLst>
        </xdr:cNvPr>
        <xdr:cNvSpPr txBox="1"/>
      </xdr:nvSpPr>
      <xdr:spPr>
        <a:xfrm>
          <a:off x="5405120" y="59156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8EA5BC73-6C9C-45A7-8F1F-71528FCB6B67}"/>
            </a:ext>
          </a:extLst>
        </xdr:cNvPr>
        <xdr:cNvCxnSpPr/>
      </xdr:nvCxnSpPr>
      <xdr:spPr>
        <a:xfrm>
          <a:off x="5826760" y="5775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7360" cy="258445"/>
    <xdr:sp macro="" textlink="">
      <xdr:nvSpPr>
        <xdr:cNvPr id="112" name="テキスト ボックス 111">
          <a:extLst>
            <a:ext uri="{FF2B5EF4-FFF2-40B4-BE49-F238E27FC236}">
              <a16:creationId xmlns:a16="http://schemas.microsoft.com/office/drawing/2014/main" id="{9DFCE3D6-90BC-4AC3-AEF1-BB753435B0C7}"/>
            </a:ext>
          </a:extLst>
        </xdr:cNvPr>
        <xdr:cNvSpPr txBox="1"/>
      </xdr:nvSpPr>
      <xdr:spPr>
        <a:xfrm>
          <a:off x="5405120" y="56375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132715</xdr:rowOff>
    </xdr:from>
    <xdr:to>
      <xdr:col>59</xdr:col>
      <xdr:colOff>50800</xdr:colOff>
      <xdr:row>32</xdr:row>
      <xdr:rowOff>132715</xdr:rowOff>
    </xdr:to>
    <xdr:cxnSp macro="">
      <xdr:nvCxnSpPr>
        <xdr:cNvPr id="113" name="直線コネクタ 112">
          <a:extLst>
            <a:ext uri="{FF2B5EF4-FFF2-40B4-BE49-F238E27FC236}">
              <a16:creationId xmlns:a16="http://schemas.microsoft.com/office/drawing/2014/main" id="{14E139BD-255F-417C-8765-7D606DE8B715}"/>
            </a:ext>
          </a:extLst>
        </xdr:cNvPr>
        <xdr:cNvCxnSpPr/>
      </xdr:nvCxnSpPr>
      <xdr:spPr>
        <a:xfrm>
          <a:off x="5826760" y="54971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162560</xdr:rowOff>
    </xdr:from>
    <xdr:ext cx="467360" cy="257175"/>
    <xdr:sp macro="" textlink="">
      <xdr:nvSpPr>
        <xdr:cNvPr id="114" name="テキスト ボックス 113">
          <a:extLst>
            <a:ext uri="{FF2B5EF4-FFF2-40B4-BE49-F238E27FC236}">
              <a16:creationId xmlns:a16="http://schemas.microsoft.com/office/drawing/2014/main" id="{A18E9124-4A4F-419D-8CFB-CBD885E49BA1}"/>
            </a:ext>
          </a:extLst>
        </xdr:cNvPr>
        <xdr:cNvSpPr txBox="1"/>
      </xdr:nvSpPr>
      <xdr:spPr>
        <a:xfrm>
          <a:off x="5405120" y="535940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5" name="直線コネクタ 114">
          <a:extLst>
            <a:ext uri="{FF2B5EF4-FFF2-40B4-BE49-F238E27FC236}">
              <a16:creationId xmlns:a16="http://schemas.microsoft.com/office/drawing/2014/main" id="{591D3C7A-4FA6-4025-A5D3-8699E09216E3}"/>
            </a:ext>
          </a:extLst>
        </xdr:cNvPr>
        <xdr:cNvCxnSpPr/>
      </xdr:nvCxnSpPr>
      <xdr:spPr>
        <a:xfrm>
          <a:off x="5826760" y="52152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7360" cy="257175"/>
    <xdr:sp macro="" textlink="">
      <xdr:nvSpPr>
        <xdr:cNvPr id="116" name="テキスト ボックス 115">
          <a:extLst>
            <a:ext uri="{FF2B5EF4-FFF2-40B4-BE49-F238E27FC236}">
              <a16:creationId xmlns:a16="http://schemas.microsoft.com/office/drawing/2014/main" id="{4C73D787-B58B-4F29-94F1-C51C8D8B63E1}"/>
            </a:ext>
          </a:extLst>
        </xdr:cNvPr>
        <xdr:cNvSpPr txBox="1"/>
      </xdr:nvSpPr>
      <xdr:spPr>
        <a:xfrm>
          <a:off x="5405120" y="50774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77470</xdr:rowOff>
    </xdr:to>
    <xdr:sp macro="" textlink="">
      <xdr:nvSpPr>
        <xdr:cNvPr id="117" name="【図書館】&#10;一人当たり面積グラフ枠">
          <a:extLst>
            <a:ext uri="{FF2B5EF4-FFF2-40B4-BE49-F238E27FC236}">
              <a16:creationId xmlns:a16="http://schemas.microsoft.com/office/drawing/2014/main" id="{B78DD58C-5682-4B55-BADF-4F61982E933E}"/>
            </a:ext>
          </a:extLst>
        </xdr:cNvPr>
        <xdr:cNvSpPr/>
      </xdr:nvSpPr>
      <xdr:spPr>
        <a:xfrm>
          <a:off x="5826760" y="5215255"/>
          <a:ext cx="415290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33</xdr:row>
      <xdr:rowOff>132715</xdr:rowOff>
    </xdr:from>
    <xdr:to>
      <xdr:col>54</xdr:col>
      <xdr:colOff>167640</xdr:colOff>
      <xdr:row>41</xdr:row>
      <xdr:rowOff>132715</xdr:rowOff>
    </xdr:to>
    <xdr:cxnSp macro="">
      <xdr:nvCxnSpPr>
        <xdr:cNvPr id="118" name="直線コネクタ 117">
          <a:extLst>
            <a:ext uri="{FF2B5EF4-FFF2-40B4-BE49-F238E27FC236}">
              <a16:creationId xmlns:a16="http://schemas.microsoft.com/office/drawing/2014/main" id="{F5AB6404-03BB-4D06-A8C4-3EE07A7AE38A}"/>
            </a:ext>
          </a:extLst>
        </xdr:cNvPr>
        <xdr:cNvCxnSpPr/>
      </xdr:nvCxnSpPr>
      <xdr:spPr>
        <a:xfrm flipV="1">
          <a:off x="9220200" y="566483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136525</xdr:rowOff>
    </xdr:from>
    <xdr:ext cx="469900" cy="262255"/>
    <xdr:sp macro="" textlink="">
      <xdr:nvSpPr>
        <xdr:cNvPr id="119" name="【図書館】&#10;一人当たり面積最小値テキスト">
          <a:extLst>
            <a:ext uri="{FF2B5EF4-FFF2-40B4-BE49-F238E27FC236}">
              <a16:creationId xmlns:a16="http://schemas.microsoft.com/office/drawing/2014/main" id="{D5A9CB9D-A1AA-499F-93AF-443AF5397DDB}"/>
            </a:ext>
          </a:extLst>
        </xdr:cNvPr>
        <xdr:cNvSpPr txBox="1"/>
      </xdr:nvSpPr>
      <xdr:spPr>
        <a:xfrm>
          <a:off x="9258300" y="700976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132715</xdr:rowOff>
    </xdr:from>
    <xdr:to>
      <xdr:col>55</xdr:col>
      <xdr:colOff>88900</xdr:colOff>
      <xdr:row>41</xdr:row>
      <xdr:rowOff>132715</xdr:rowOff>
    </xdr:to>
    <xdr:cxnSp macro="">
      <xdr:nvCxnSpPr>
        <xdr:cNvPr id="120" name="直線コネクタ 119">
          <a:extLst>
            <a:ext uri="{FF2B5EF4-FFF2-40B4-BE49-F238E27FC236}">
              <a16:creationId xmlns:a16="http://schemas.microsoft.com/office/drawing/2014/main" id="{5DA18328-08B8-48FB-8453-83CADF6CD6D6}"/>
            </a:ext>
          </a:extLst>
        </xdr:cNvPr>
        <xdr:cNvCxnSpPr/>
      </xdr:nvCxnSpPr>
      <xdr:spPr>
        <a:xfrm>
          <a:off x="9154160" y="7005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80010</xdr:rowOff>
    </xdr:from>
    <xdr:ext cx="469900" cy="258445"/>
    <xdr:sp macro="" textlink="">
      <xdr:nvSpPr>
        <xdr:cNvPr id="121" name="【図書館】&#10;一人当たり面積最大値テキスト">
          <a:extLst>
            <a:ext uri="{FF2B5EF4-FFF2-40B4-BE49-F238E27FC236}">
              <a16:creationId xmlns:a16="http://schemas.microsoft.com/office/drawing/2014/main" id="{2A4B04FF-B2BA-4C42-9938-CAEBEF69FA51}"/>
            </a:ext>
          </a:extLst>
        </xdr:cNvPr>
        <xdr:cNvSpPr txBox="1"/>
      </xdr:nvSpPr>
      <xdr:spPr>
        <a:xfrm>
          <a:off x="9258300" y="5444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132715</xdr:rowOff>
    </xdr:from>
    <xdr:to>
      <xdr:col>55</xdr:col>
      <xdr:colOff>88900</xdr:colOff>
      <xdr:row>33</xdr:row>
      <xdr:rowOff>132715</xdr:rowOff>
    </xdr:to>
    <xdr:cxnSp macro="">
      <xdr:nvCxnSpPr>
        <xdr:cNvPr id="122" name="直線コネクタ 121">
          <a:extLst>
            <a:ext uri="{FF2B5EF4-FFF2-40B4-BE49-F238E27FC236}">
              <a16:creationId xmlns:a16="http://schemas.microsoft.com/office/drawing/2014/main" id="{C520B653-B979-4F4B-98E5-BE52E6980634}"/>
            </a:ext>
          </a:extLst>
        </xdr:cNvPr>
        <xdr:cNvCxnSpPr/>
      </xdr:nvCxnSpPr>
      <xdr:spPr>
        <a:xfrm>
          <a:off x="9154160" y="5664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48260</xdr:rowOff>
    </xdr:from>
    <xdr:ext cx="469900" cy="257175"/>
    <xdr:sp macro="" textlink="">
      <xdr:nvSpPr>
        <xdr:cNvPr id="123" name="【図書館】&#10;一人当たり面積平均値テキスト">
          <a:extLst>
            <a:ext uri="{FF2B5EF4-FFF2-40B4-BE49-F238E27FC236}">
              <a16:creationId xmlns:a16="http://schemas.microsoft.com/office/drawing/2014/main" id="{61AC114F-086B-4FBE-84EE-1B7C0EBAFA8B}"/>
            </a:ext>
          </a:extLst>
        </xdr:cNvPr>
        <xdr:cNvSpPr txBox="1"/>
      </xdr:nvSpPr>
      <xdr:spPr>
        <a:xfrm>
          <a:off x="9258300" y="62509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24765</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BA5BAB1E-5DD8-4669-B8B1-6A7A464D0FE5}"/>
            </a:ext>
          </a:extLst>
        </xdr:cNvPr>
        <xdr:cNvSpPr/>
      </xdr:nvSpPr>
      <xdr:spPr>
        <a:xfrm>
          <a:off x="9192260" y="639508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24765</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CA4A14F-2D81-493B-AA69-2D02BE797569}"/>
            </a:ext>
          </a:extLst>
        </xdr:cNvPr>
        <xdr:cNvSpPr/>
      </xdr:nvSpPr>
      <xdr:spPr>
        <a:xfrm>
          <a:off x="8445500" y="6395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24765</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7F7094ED-96B2-4812-A05A-CE9DA6A28581}"/>
            </a:ext>
          </a:extLst>
        </xdr:cNvPr>
        <xdr:cNvSpPr/>
      </xdr:nvSpPr>
      <xdr:spPr>
        <a:xfrm>
          <a:off x="7670800" y="639508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53340</xdr:rowOff>
    </xdr:from>
    <xdr:to>
      <xdr:col>41</xdr:col>
      <xdr:colOff>101600</xdr:colOff>
      <xdr:row>38</xdr:row>
      <xdr:rowOff>154940</xdr:rowOff>
    </xdr:to>
    <xdr:sp macro="" textlink="">
      <xdr:nvSpPr>
        <xdr:cNvPr id="127" name="フローチャート: 判断 126">
          <a:extLst>
            <a:ext uri="{FF2B5EF4-FFF2-40B4-BE49-F238E27FC236}">
              <a16:creationId xmlns:a16="http://schemas.microsoft.com/office/drawing/2014/main" id="{0CB47B93-F3BE-4E15-BD05-0F86DC9E97C5}"/>
            </a:ext>
          </a:extLst>
        </xdr:cNvPr>
        <xdr:cNvSpPr/>
      </xdr:nvSpPr>
      <xdr:spPr>
        <a:xfrm>
          <a:off x="687324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53340</xdr:rowOff>
    </xdr:from>
    <xdr:to>
      <xdr:col>36</xdr:col>
      <xdr:colOff>165100</xdr:colOff>
      <xdr:row>38</xdr:row>
      <xdr:rowOff>154940</xdr:rowOff>
    </xdr:to>
    <xdr:sp macro="" textlink="">
      <xdr:nvSpPr>
        <xdr:cNvPr id="128" name="フローチャート: 判断 127">
          <a:extLst>
            <a:ext uri="{FF2B5EF4-FFF2-40B4-BE49-F238E27FC236}">
              <a16:creationId xmlns:a16="http://schemas.microsoft.com/office/drawing/2014/main" id="{6105CAC4-B268-4791-81F1-D21A9A687703}"/>
            </a:ext>
          </a:extLst>
        </xdr:cNvPr>
        <xdr:cNvSpPr/>
      </xdr:nvSpPr>
      <xdr:spPr>
        <a:xfrm>
          <a:off x="609854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74930</xdr:rowOff>
    </xdr:from>
    <xdr:ext cx="762000" cy="262890"/>
    <xdr:sp macro="" textlink="">
      <xdr:nvSpPr>
        <xdr:cNvPr id="129" name="テキスト ボックス 128">
          <a:extLst>
            <a:ext uri="{FF2B5EF4-FFF2-40B4-BE49-F238E27FC236}">
              <a16:creationId xmlns:a16="http://schemas.microsoft.com/office/drawing/2014/main" id="{67D48C4E-DCEB-4469-B16A-2870BA755187}"/>
            </a:ext>
          </a:extLst>
        </xdr:cNvPr>
        <xdr:cNvSpPr txBox="1"/>
      </xdr:nvSpPr>
      <xdr:spPr>
        <a:xfrm>
          <a:off x="90525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74930</xdr:rowOff>
    </xdr:from>
    <xdr:ext cx="762000" cy="262890"/>
    <xdr:sp macro="" textlink="">
      <xdr:nvSpPr>
        <xdr:cNvPr id="130" name="テキスト ボックス 129">
          <a:extLst>
            <a:ext uri="{FF2B5EF4-FFF2-40B4-BE49-F238E27FC236}">
              <a16:creationId xmlns:a16="http://schemas.microsoft.com/office/drawing/2014/main" id="{31BF17CA-D74C-43B9-A6AC-615013CE3464}"/>
            </a:ext>
          </a:extLst>
        </xdr:cNvPr>
        <xdr:cNvSpPr txBox="1"/>
      </xdr:nvSpPr>
      <xdr:spPr>
        <a:xfrm>
          <a:off x="83286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44</xdr:row>
      <xdr:rowOff>74930</xdr:rowOff>
    </xdr:from>
    <xdr:ext cx="762000" cy="262890"/>
    <xdr:sp macro="" textlink="">
      <xdr:nvSpPr>
        <xdr:cNvPr id="131" name="テキスト ボックス 130">
          <a:extLst>
            <a:ext uri="{FF2B5EF4-FFF2-40B4-BE49-F238E27FC236}">
              <a16:creationId xmlns:a16="http://schemas.microsoft.com/office/drawing/2014/main" id="{1721BA99-6031-4BE0-841C-7FA65783930E}"/>
            </a:ext>
          </a:extLst>
        </xdr:cNvPr>
        <xdr:cNvSpPr txBox="1"/>
      </xdr:nvSpPr>
      <xdr:spPr>
        <a:xfrm>
          <a:off x="75438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74930</xdr:rowOff>
    </xdr:from>
    <xdr:ext cx="762000" cy="262890"/>
    <xdr:sp macro="" textlink="">
      <xdr:nvSpPr>
        <xdr:cNvPr id="132" name="テキスト ボックス 131">
          <a:extLst>
            <a:ext uri="{FF2B5EF4-FFF2-40B4-BE49-F238E27FC236}">
              <a16:creationId xmlns:a16="http://schemas.microsoft.com/office/drawing/2014/main" id="{354D3FFE-A364-462F-926C-52D8381B2B59}"/>
            </a:ext>
          </a:extLst>
        </xdr:cNvPr>
        <xdr:cNvSpPr txBox="1"/>
      </xdr:nvSpPr>
      <xdr:spPr>
        <a:xfrm>
          <a:off x="67564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74930</xdr:rowOff>
    </xdr:from>
    <xdr:ext cx="762000" cy="262890"/>
    <xdr:sp macro="" textlink="">
      <xdr:nvSpPr>
        <xdr:cNvPr id="133" name="テキスト ボックス 132">
          <a:extLst>
            <a:ext uri="{FF2B5EF4-FFF2-40B4-BE49-F238E27FC236}">
              <a16:creationId xmlns:a16="http://schemas.microsoft.com/office/drawing/2014/main" id="{8FACCA48-48C8-413F-B663-FC658C502FE5}"/>
            </a:ext>
          </a:extLst>
        </xdr:cNvPr>
        <xdr:cNvSpPr txBox="1"/>
      </xdr:nvSpPr>
      <xdr:spPr>
        <a:xfrm>
          <a:off x="59817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24765</xdr:rowOff>
    </xdr:from>
    <xdr:to>
      <xdr:col>55</xdr:col>
      <xdr:colOff>50800</xdr:colOff>
      <xdr:row>39</xdr:row>
      <xdr:rowOff>127000</xdr:rowOff>
    </xdr:to>
    <xdr:sp macro="" textlink="">
      <xdr:nvSpPr>
        <xdr:cNvPr id="134" name="楕円 133">
          <a:extLst>
            <a:ext uri="{FF2B5EF4-FFF2-40B4-BE49-F238E27FC236}">
              <a16:creationId xmlns:a16="http://schemas.microsoft.com/office/drawing/2014/main" id="{2F7C5821-3AED-43C4-9E19-855BA478EBCB}"/>
            </a:ext>
          </a:extLst>
        </xdr:cNvPr>
        <xdr:cNvSpPr/>
      </xdr:nvSpPr>
      <xdr:spPr>
        <a:xfrm>
          <a:off x="9192260" y="656272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3175</xdr:rowOff>
    </xdr:from>
    <xdr:ext cx="469900" cy="258445"/>
    <xdr:sp macro="" textlink="">
      <xdr:nvSpPr>
        <xdr:cNvPr id="135" name="【図書館】&#10;一人当たり面積該当値テキスト">
          <a:extLst>
            <a:ext uri="{FF2B5EF4-FFF2-40B4-BE49-F238E27FC236}">
              <a16:creationId xmlns:a16="http://schemas.microsoft.com/office/drawing/2014/main" id="{F077B021-9267-406C-B8BB-63B443867280}"/>
            </a:ext>
          </a:extLst>
        </xdr:cNvPr>
        <xdr:cNvSpPr txBox="1"/>
      </xdr:nvSpPr>
      <xdr:spPr>
        <a:xfrm>
          <a:off x="9258300" y="6541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24765</xdr:rowOff>
    </xdr:from>
    <xdr:to>
      <xdr:col>50</xdr:col>
      <xdr:colOff>165100</xdr:colOff>
      <xdr:row>39</xdr:row>
      <xdr:rowOff>127000</xdr:rowOff>
    </xdr:to>
    <xdr:sp macro="" textlink="">
      <xdr:nvSpPr>
        <xdr:cNvPr id="136" name="楕円 135">
          <a:extLst>
            <a:ext uri="{FF2B5EF4-FFF2-40B4-BE49-F238E27FC236}">
              <a16:creationId xmlns:a16="http://schemas.microsoft.com/office/drawing/2014/main" id="{AE70DDE0-57EA-479F-A96A-0990D65A4CB6}"/>
            </a:ext>
          </a:extLst>
        </xdr:cNvPr>
        <xdr:cNvSpPr/>
      </xdr:nvSpPr>
      <xdr:spPr>
        <a:xfrm>
          <a:off x="8445500" y="6562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37" name="直線コネクタ 136">
          <a:extLst>
            <a:ext uri="{FF2B5EF4-FFF2-40B4-BE49-F238E27FC236}">
              <a16:creationId xmlns:a16="http://schemas.microsoft.com/office/drawing/2014/main" id="{C8D24951-2B43-4526-BDC3-CD90DB3A1C06}"/>
            </a:ext>
          </a:extLst>
        </xdr:cNvPr>
        <xdr:cNvCxnSpPr/>
      </xdr:nvCxnSpPr>
      <xdr:spPr>
        <a:xfrm>
          <a:off x="8496300" y="661416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24765</xdr:rowOff>
    </xdr:from>
    <xdr:to>
      <xdr:col>46</xdr:col>
      <xdr:colOff>38100</xdr:colOff>
      <xdr:row>39</xdr:row>
      <xdr:rowOff>127000</xdr:rowOff>
    </xdr:to>
    <xdr:sp macro="" textlink="">
      <xdr:nvSpPr>
        <xdr:cNvPr id="138" name="楕円 137">
          <a:extLst>
            <a:ext uri="{FF2B5EF4-FFF2-40B4-BE49-F238E27FC236}">
              <a16:creationId xmlns:a16="http://schemas.microsoft.com/office/drawing/2014/main" id="{7C6AD762-D6ED-4A68-8139-8E4D6757F21E}"/>
            </a:ext>
          </a:extLst>
        </xdr:cNvPr>
        <xdr:cNvSpPr/>
      </xdr:nvSpPr>
      <xdr:spPr>
        <a:xfrm>
          <a:off x="7670800" y="656272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39</xdr:row>
      <xdr:rowOff>76200</xdr:rowOff>
    </xdr:from>
    <xdr:to>
      <xdr:col>50</xdr:col>
      <xdr:colOff>114300</xdr:colOff>
      <xdr:row>39</xdr:row>
      <xdr:rowOff>76200</xdr:rowOff>
    </xdr:to>
    <xdr:cxnSp macro="">
      <xdr:nvCxnSpPr>
        <xdr:cNvPr id="139" name="直線コネクタ 138">
          <a:extLst>
            <a:ext uri="{FF2B5EF4-FFF2-40B4-BE49-F238E27FC236}">
              <a16:creationId xmlns:a16="http://schemas.microsoft.com/office/drawing/2014/main" id="{30D5B36F-38FC-46D1-883F-3912CDF234A6}"/>
            </a:ext>
          </a:extLst>
        </xdr:cNvPr>
        <xdr:cNvCxnSpPr/>
      </xdr:nvCxnSpPr>
      <xdr:spPr>
        <a:xfrm>
          <a:off x="7711440" y="661416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24765</xdr:rowOff>
    </xdr:from>
    <xdr:to>
      <xdr:col>41</xdr:col>
      <xdr:colOff>101600</xdr:colOff>
      <xdr:row>39</xdr:row>
      <xdr:rowOff>127000</xdr:rowOff>
    </xdr:to>
    <xdr:sp macro="" textlink="">
      <xdr:nvSpPr>
        <xdr:cNvPr id="140" name="楕円 139">
          <a:extLst>
            <a:ext uri="{FF2B5EF4-FFF2-40B4-BE49-F238E27FC236}">
              <a16:creationId xmlns:a16="http://schemas.microsoft.com/office/drawing/2014/main" id="{EC4B097F-460B-49FF-AC7D-558AC05A4456}"/>
            </a:ext>
          </a:extLst>
        </xdr:cNvPr>
        <xdr:cNvSpPr/>
      </xdr:nvSpPr>
      <xdr:spPr>
        <a:xfrm>
          <a:off x="6873240" y="6562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167640</xdr:colOff>
      <xdr:row>39</xdr:row>
      <xdr:rowOff>76200</xdr:rowOff>
    </xdr:to>
    <xdr:cxnSp macro="">
      <xdr:nvCxnSpPr>
        <xdr:cNvPr id="141" name="直線コネクタ 140">
          <a:extLst>
            <a:ext uri="{FF2B5EF4-FFF2-40B4-BE49-F238E27FC236}">
              <a16:creationId xmlns:a16="http://schemas.microsoft.com/office/drawing/2014/main" id="{C81AF898-1549-4294-8CFD-07377F1E5F28}"/>
            </a:ext>
          </a:extLst>
        </xdr:cNvPr>
        <xdr:cNvCxnSpPr/>
      </xdr:nvCxnSpPr>
      <xdr:spPr>
        <a:xfrm>
          <a:off x="6924040" y="661416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24765</xdr:rowOff>
    </xdr:from>
    <xdr:to>
      <xdr:col>36</xdr:col>
      <xdr:colOff>165100</xdr:colOff>
      <xdr:row>39</xdr:row>
      <xdr:rowOff>127000</xdr:rowOff>
    </xdr:to>
    <xdr:sp macro="" textlink="">
      <xdr:nvSpPr>
        <xdr:cNvPr id="142" name="楕円 141">
          <a:extLst>
            <a:ext uri="{FF2B5EF4-FFF2-40B4-BE49-F238E27FC236}">
              <a16:creationId xmlns:a16="http://schemas.microsoft.com/office/drawing/2014/main" id="{DF806226-0813-4990-8D7A-22C89A94092A}"/>
            </a:ext>
          </a:extLst>
        </xdr:cNvPr>
        <xdr:cNvSpPr/>
      </xdr:nvSpPr>
      <xdr:spPr>
        <a:xfrm>
          <a:off x="6098540" y="6562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76200</xdr:rowOff>
    </xdr:to>
    <xdr:cxnSp macro="">
      <xdr:nvCxnSpPr>
        <xdr:cNvPr id="143" name="直線コネクタ 142">
          <a:extLst>
            <a:ext uri="{FF2B5EF4-FFF2-40B4-BE49-F238E27FC236}">
              <a16:creationId xmlns:a16="http://schemas.microsoft.com/office/drawing/2014/main" id="{30861D2D-F158-4892-A833-11FFCF057FBC}"/>
            </a:ext>
          </a:extLst>
        </xdr:cNvPr>
        <xdr:cNvCxnSpPr/>
      </xdr:nvCxnSpPr>
      <xdr:spPr>
        <a:xfrm>
          <a:off x="6149340" y="661416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143510</xdr:rowOff>
    </xdr:from>
    <xdr:ext cx="469900" cy="257810"/>
    <xdr:sp macro="" textlink="">
      <xdr:nvSpPr>
        <xdr:cNvPr id="144" name="n_1aveValue【図書館】&#10;一人当たり面積">
          <a:extLst>
            <a:ext uri="{FF2B5EF4-FFF2-40B4-BE49-F238E27FC236}">
              <a16:creationId xmlns:a16="http://schemas.microsoft.com/office/drawing/2014/main" id="{09A76F82-F55F-4A23-A0CA-AE41582C5CF0}"/>
            </a:ext>
          </a:extLst>
        </xdr:cNvPr>
        <xdr:cNvSpPr txBox="1"/>
      </xdr:nvSpPr>
      <xdr:spPr>
        <a:xfrm>
          <a:off x="8271510" y="6178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143510</xdr:rowOff>
    </xdr:from>
    <xdr:ext cx="469900" cy="257810"/>
    <xdr:sp macro="" textlink="">
      <xdr:nvSpPr>
        <xdr:cNvPr id="145" name="n_2aveValue【図書館】&#10;一人当たり面積">
          <a:extLst>
            <a:ext uri="{FF2B5EF4-FFF2-40B4-BE49-F238E27FC236}">
              <a16:creationId xmlns:a16="http://schemas.microsoft.com/office/drawing/2014/main" id="{0CC3AE03-561C-409A-B232-4DDD64B192A5}"/>
            </a:ext>
          </a:extLst>
        </xdr:cNvPr>
        <xdr:cNvSpPr txBox="1"/>
      </xdr:nvSpPr>
      <xdr:spPr>
        <a:xfrm>
          <a:off x="7509510" y="6178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0</xdr:rowOff>
    </xdr:from>
    <xdr:ext cx="469900" cy="258445"/>
    <xdr:sp macro="" textlink="">
      <xdr:nvSpPr>
        <xdr:cNvPr id="146" name="n_3aveValue【図書館】&#10;一人当たり面積">
          <a:extLst>
            <a:ext uri="{FF2B5EF4-FFF2-40B4-BE49-F238E27FC236}">
              <a16:creationId xmlns:a16="http://schemas.microsoft.com/office/drawing/2014/main" id="{5B32F8BB-72FF-44BB-9B11-878E3011826C}"/>
            </a:ext>
          </a:extLst>
        </xdr:cNvPr>
        <xdr:cNvSpPr txBox="1"/>
      </xdr:nvSpPr>
      <xdr:spPr>
        <a:xfrm>
          <a:off x="6711950" y="6202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0</xdr:rowOff>
    </xdr:from>
    <xdr:ext cx="468630" cy="258445"/>
    <xdr:sp macro="" textlink="">
      <xdr:nvSpPr>
        <xdr:cNvPr id="147" name="n_4aveValue【図書館】&#10;一人当たり面積">
          <a:extLst>
            <a:ext uri="{FF2B5EF4-FFF2-40B4-BE49-F238E27FC236}">
              <a16:creationId xmlns:a16="http://schemas.microsoft.com/office/drawing/2014/main" id="{1ACD6657-EAA4-4259-945F-20FAC86EAA62}"/>
            </a:ext>
          </a:extLst>
        </xdr:cNvPr>
        <xdr:cNvSpPr txBox="1"/>
      </xdr:nvSpPr>
      <xdr:spPr>
        <a:xfrm>
          <a:off x="5937250" y="62026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117475</xdr:rowOff>
    </xdr:from>
    <xdr:ext cx="469900" cy="258445"/>
    <xdr:sp macro="" textlink="">
      <xdr:nvSpPr>
        <xdr:cNvPr id="148" name="n_1mainValue【図書館】&#10;一人当たり面積">
          <a:extLst>
            <a:ext uri="{FF2B5EF4-FFF2-40B4-BE49-F238E27FC236}">
              <a16:creationId xmlns:a16="http://schemas.microsoft.com/office/drawing/2014/main" id="{8A301611-B1DC-413B-B56D-6C375C98711D}"/>
            </a:ext>
          </a:extLst>
        </xdr:cNvPr>
        <xdr:cNvSpPr txBox="1"/>
      </xdr:nvSpPr>
      <xdr:spPr>
        <a:xfrm>
          <a:off x="8271510" y="6655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117475</xdr:rowOff>
    </xdr:from>
    <xdr:ext cx="469900" cy="258445"/>
    <xdr:sp macro="" textlink="">
      <xdr:nvSpPr>
        <xdr:cNvPr id="149" name="n_2mainValue【図書館】&#10;一人当たり面積">
          <a:extLst>
            <a:ext uri="{FF2B5EF4-FFF2-40B4-BE49-F238E27FC236}">
              <a16:creationId xmlns:a16="http://schemas.microsoft.com/office/drawing/2014/main" id="{2CBE3FDD-C0E5-4829-A2E5-A91B50C85CA2}"/>
            </a:ext>
          </a:extLst>
        </xdr:cNvPr>
        <xdr:cNvSpPr txBox="1"/>
      </xdr:nvSpPr>
      <xdr:spPr>
        <a:xfrm>
          <a:off x="7509510" y="6655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117475</xdr:rowOff>
    </xdr:from>
    <xdr:ext cx="469900" cy="258445"/>
    <xdr:sp macro="" textlink="">
      <xdr:nvSpPr>
        <xdr:cNvPr id="150" name="n_3mainValue【図書館】&#10;一人当たり面積">
          <a:extLst>
            <a:ext uri="{FF2B5EF4-FFF2-40B4-BE49-F238E27FC236}">
              <a16:creationId xmlns:a16="http://schemas.microsoft.com/office/drawing/2014/main" id="{3A261F51-48BA-4E7D-9222-3D10B66491B8}"/>
            </a:ext>
          </a:extLst>
        </xdr:cNvPr>
        <xdr:cNvSpPr txBox="1"/>
      </xdr:nvSpPr>
      <xdr:spPr>
        <a:xfrm>
          <a:off x="6711950" y="6655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117475</xdr:rowOff>
    </xdr:from>
    <xdr:ext cx="468630" cy="258445"/>
    <xdr:sp macro="" textlink="">
      <xdr:nvSpPr>
        <xdr:cNvPr id="151" name="n_4mainValue【図書館】&#10;一人当たり面積">
          <a:extLst>
            <a:ext uri="{FF2B5EF4-FFF2-40B4-BE49-F238E27FC236}">
              <a16:creationId xmlns:a16="http://schemas.microsoft.com/office/drawing/2014/main" id="{315036C7-2678-43C8-BD40-AF1E22CD8978}"/>
            </a:ext>
          </a:extLst>
        </xdr:cNvPr>
        <xdr:cNvSpPr txBox="1"/>
      </xdr:nvSpPr>
      <xdr:spPr>
        <a:xfrm>
          <a:off x="5937250" y="66554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116205</xdr:rowOff>
    </xdr:from>
    <xdr:to>
      <xdr:col>28</xdr:col>
      <xdr:colOff>152400</xdr:colOff>
      <xdr:row>50</xdr:row>
      <xdr:rowOff>64135</xdr:rowOff>
    </xdr:to>
    <xdr:sp macro="" textlink="">
      <xdr:nvSpPr>
        <xdr:cNvPr id="152" name="正方形/長方形 151">
          <a:extLst>
            <a:ext uri="{FF2B5EF4-FFF2-40B4-BE49-F238E27FC236}">
              <a16:creationId xmlns:a16="http://schemas.microsoft.com/office/drawing/2014/main" id="{D4C73A3B-7887-4EB8-8669-DE118E443704}"/>
            </a:ext>
          </a:extLst>
        </xdr:cNvPr>
        <xdr:cNvSpPr/>
      </xdr:nvSpPr>
      <xdr:spPr>
        <a:xfrm>
          <a:off x="670560" y="782764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90170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1057D7F7-336F-4978-B340-B2B9A7119027}"/>
            </a:ext>
          </a:extLst>
        </xdr:cNvPr>
        <xdr:cNvSpPr/>
      </xdr:nvSpPr>
      <xdr:spPr>
        <a:xfrm>
          <a:off x="79756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122555</xdr:rowOff>
    </xdr:from>
    <xdr:to>
      <xdr:col>12</xdr:col>
      <xdr:colOff>127000</xdr:colOff>
      <xdr:row>53</xdr:row>
      <xdr:rowOff>32385</xdr:rowOff>
    </xdr:to>
    <xdr:sp macro="" textlink="">
      <xdr:nvSpPr>
        <xdr:cNvPr id="154" name="正方形/長方形 153">
          <a:extLst>
            <a:ext uri="{FF2B5EF4-FFF2-40B4-BE49-F238E27FC236}">
              <a16:creationId xmlns:a16="http://schemas.microsoft.com/office/drawing/2014/main" id="{2964B46C-1155-4E55-8D99-DCB300B976F3}"/>
            </a:ext>
          </a:extLst>
        </xdr:cNvPr>
        <xdr:cNvSpPr/>
      </xdr:nvSpPr>
      <xdr:spPr>
        <a:xfrm>
          <a:off x="79756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90170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5ECB343F-32F2-4F89-A333-778C54D7C04E}"/>
            </a:ext>
          </a:extLst>
        </xdr:cNvPr>
        <xdr:cNvSpPr/>
      </xdr:nvSpPr>
      <xdr:spPr>
        <a:xfrm>
          <a:off x="167640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122555</xdr:rowOff>
    </xdr:from>
    <xdr:to>
      <xdr:col>18</xdr:col>
      <xdr:colOff>0</xdr:colOff>
      <xdr:row>53</xdr:row>
      <xdr:rowOff>32385</xdr:rowOff>
    </xdr:to>
    <xdr:sp macro="" textlink="">
      <xdr:nvSpPr>
        <xdr:cNvPr id="156" name="正方形/長方形 155">
          <a:extLst>
            <a:ext uri="{FF2B5EF4-FFF2-40B4-BE49-F238E27FC236}">
              <a16:creationId xmlns:a16="http://schemas.microsoft.com/office/drawing/2014/main" id="{98B8C525-41A2-4483-A470-D4B01767859E}"/>
            </a:ext>
          </a:extLst>
        </xdr:cNvPr>
        <xdr:cNvSpPr/>
      </xdr:nvSpPr>
      <xdr:spPr>
        <a:xfrm>
          <a:off x="167640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90170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8ABD786-5173-4CB5-98DA-CB5C9AD7D461}"/>
            </a:ext>
          </a:extLst>
        </xdr:cNvPr>
        <xdr:cNvSpPr/>
      </xdr:nvSpPr>
      <xdr:spPr>
        <a:xfrm>
          <a:off x="268224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122555</xdr:rowOff>
    </xdr:from>
    <xdr:to>
      <xdr:col>24</xdr:col>
      <xdr:colOff>0</xdr:colOff>
      <xdr:row>53</xdr:row>
      <xdr:rowOff>32385</xdr:rowOff>
    </xdr:to>
    <xdr:sp macro="" textlink="">
      <xdr:nvSpPr>
        <xdr:cNvPr id="158" name="正方形/長方形 157">
          <a:extLst>
            <a:ext uri="{FF2B5EF4-FFF2-40B4-BE49-F238E27FC236}">
              <a16:creationId xmlns:a16="http://schemas.microsoft.com/office/drawing/2014/main" id="{035C7CC2-C59E-45B5-B667-9CC55591196F}"/>
            </a:ext>
          </a:extLst>
        </xdr:cNvPr>
        <xdr:cNvSpPr/>
      </xdr:nvSpPr>
      <xdr:spPr>
        <a:xfrm>
          <a:off x="268224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57785</xdr:rowOff>
    </xdr:from>
    <xdr:to>
      <xdr:col>28</xdr:col>
      <xdr:colOff>152400</xdr:colOff>
      <xdr:row>66</xdr:row>
      <xdr:rowOff>116205</xdr:rowOff>
    </xdr:to>
    <xdr:sp macro="" textlink="">
      <xdr:nvSpPr>
        <xdr:cNvPr id="159" name="正方形/長方形 158">
          <a:extLst>
            <a:ext uri="{FF2B5EF4-FFF2-40B4-BE49-F238E27FC236}">
              <a16:creationId xmlns:a16="http://schemas.microsoft.com/office/drawing/2014/main" id="{99DF645C-0E9E-4EBA-A2BB-368261BE71DA}"/>
            </a:ext>
          </a:extLst>
        </xdr:cNvPr>
        <xdr:cNvSpPr/>
      </xdr:nvSpPr>
      <xdr:spPr>
        <a:xfrm>
          <a:off x="670560" y="894270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38735</xdr:rowOff>
    </xdr:from>
    <xdr:ext cx="298450" cy="228600"/>
    <xdr:sp macro="" textlink="">
      <xdr:nvSpPr>
        <xdr:cNvPr id="160" name="テキスト ボックス 159">
          <a:extLst>
            <a:ext uri="{FF2B5EF4-FFF2-40B4-BE49-F238E27FC236}">
              <a16:creationId xmlns:a16="http://schemas.microsoft.com/office/drawing/2014/main" id="{43DA4806-FF3A-4F65-AFD3-ED2C2D793030}"/>
            </a:ext>
          </a:extLst>
        </xdr:cNvPr>
        <xdr:cNvSpPr txBox="1"/>
      </xdr:nvSpPr>
      <xdr:spPr>
        <a:xfrm>
          <a:off x="655320" y="875601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116205</xdr:rowOff>
    </xdr:from>
    <xdr:to>
      <xdr:col>28</xdr:col>
      <xdr:colOff>114300</xdr:colOff>
      <xdr:row>66</xdr:row>
      <xdr:rowOff>116205</xdr:rowOff>
    </xdr:to>
    <xdr:cxnSp macro="">
      <xdr:nvCxnSpPr>
        <xdr:cNvPr id="161" name="直線コネクタ 160">
          <a:extLst>
            <a:ext uri="{FF2B5EF4-FFF2-40B4-BE49-F238E27FC236}">
              <a16:creationId xmlns:a16="http://schemas.microsoft.com/office/drawing/2014/main" id="{854C5A4E-9334-469D-B4A6-DA895718DF98}"/>
            </a:ext>
          </a:extLst>
        </xdr:cNvPr>
        <xdr:cNvCxnSpPr/>
      </xdr:nvCxnSpPr>
      <xdr:spPr>
        <a:xfrm>
          <a:off x="670560" y="11180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146050</xdr:rowOff>
    </xdr:from>
    <xdr:ext cx="467360" cy="262255"/>
    <xdr:sp macro="" textlink="">
      <xdr:nvSpPr>
        <xdr:cNvPr id="162" name="テキスト ボックス 161">
          <a:extLst>
            <a:ext uri="{FF2B5EF4-FFF2-40B4-BE49-F238E27FC236}">
              <a16:creationId xmlns:a16="http://schemas.microsoft.com/office/drawing/2014/main" id="{1CDCC1C2-2801-44EC-9003-7E2E0E7593D1}"/>
            </a:ext>
          </a:extLst>
        </xdr:cNvPr>
        <xdr:cNvSpPr txBox="1"/>
      </xdr:nvSpPr>
      <xdr:spPr>
        <a:xfrm>
          <a:off x="271780" y="110426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77470</xdr:rowOff>
    </xdr:from>
    <xdr:to>
      <xdr:col>28</xdr:col>
      <xdr:colOff>114300</xdr:colOff>
      <xdr:row>64</xdr:row>
      <xdr:rowOff>77470</xdr:rowOff>
    </xdr:to>
    <xdr:cxnSp macro="">
      <xdr:nvCxnSpPr>
        <xdr:cNvPr id="163" name="直線コネクタ 162">
          <a:extLst>
            <a:ext uri="{FF2B5EF4-FFF2-40B4-BE49-F238E27FC236}">
              <a16:creationId xmlns:a16="http://schemas.microsoft.com/office/drawing/2014/main" id="{34BC9D68-77A0-4C94-9289-1EA0D88C52BB}"/>
            </a:ext>
          </a:extLst>
        </xdr:cNvPr>
        <xdr:cNvCxnSpPr/>
      </xdr:nvCxnSpPr>
      <xdr:spPr>
        <a:xfrm>
          <a:off x="670560" y="10806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107315</xdr:rowOff>
    </xdr:from>
    <xdr:ext cx="467360" cy="262255"/>
    <xdr:sp macro="" textlink="">
      <xdr:nvSpPr>
        <xdr:cNvPr id="164" name="テキスト ボックス 163">
          <a:extLst>
            <a:ext uri="{FF2B5EF4-FFF2-40B4-BE49-F238E27FC236}">
              <a16:creationId xmlns:a16="http://schemas.microsoft.com/office/drawing/2014/main" id="{9F186721-3C46-4D9D-9C4B-0BFBBA833A3F}"/>
            </a:ext>
          </a:extLst>
        </xdr:cNvPr>
        <xdr:cNvSpPr txBox="1"/>
      </xdr:nvSpPr>
      <xdr:spPr>
        <a:xfrm>
          <a:off x="271780" y="1066863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38735</xdr:rowOff>
    </xdr:from>
    <xdr:to>
      <xdr:col>28</xdr:col>
      <xdr:colOff>114300</xdr:colOff>
      <xdr:row>62</xdr:row>
      <xdr:rowOff>38735</xdr:rowOff>
    </xdr:to>
    <xdr:cxnSp macro="">
      <xdr:nvCxnSpPr>
        <xdr:cNvPr id="165" name="直線コネクタ 164">
          <a:extLst>
            <a:ext uri="{FF2B5EF4-FFF2-40B4-BE49-F238E27FC236}">
              <a16:creationId xmlns:a16="http://schemas.microsoft.com/office/drawing/2014/main" id="{0C902DF7-ACCD-44C5-AB98-B439EC5A1793}"/>
            </a:ext>
          </a:extLst>
        </xdr:cNvPr>
        <xdr:cNvCxnSpPr/>
      </xdr:nvCxnSpPr>
      <xdr:spPr>
        <a:xfrm>
          <a:off x="670560" y="10432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61</xdr:row>
      <xdr:rowOff>68580</xdr:rowOff>
    </xdr:from>
    <xdr:ext cx="403225" cy="262255"/>
    <xdr:sp macro="" textlink="">
      <xdr:nvSpPr>
        <xdr:cNvPr id="166" name="テキスト ボックス 165">
          <a:extLst>
            <a:ext uri="{FF2B5EF4-FFF2-40B4-BE49-F238E27FC236}">
              <a16:creationId xmlns:a16="http://schemas.microsoft.com/office/drawing/2014/main" id="{4F42D32B-B9A8-4893-859C-C73EE7C41CC0}"/>
            </a:ext>
          </a:extLst>
        </xdr:cNvPr>
        <xdr:cNvSpPr txBox="1"/>
      </xdr:nvSpPr>
      <xdr:spPr>
        <a:xfrm>
          <a:off x="335280" y="1029462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2508C67E-E827-4741-ADAD-C8D7A914DF08}"/>
            </a:ext>
          </a:extLst>
        </xdr:cNvPr>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59</xdr:row>
      <xdr:rowOff>29845</xdr:rowOff>
    </xdr:from>
    <xdr:ext cx="403225" cy="261620"/>
    <xdr:sp macro="" textlink="">
      <xdr:nvSpPr>
        <xdr:cNvPr id="168" name="テキスト ボックス 167">
          <a:extLst>
            <a:ext uri="{FF2B5EF4-FFF2-40B4-BE49-F238E27FC236}">
              <a16:creationId xmlns:a16="http://schemas.microsoft.com/office/drawing/2014/main" id="{CD45111A-5403-47B8-9E1B-DF8287167B75}"/>
            </a:ext>
          </a:extLst>
        </xdr:cNvPr>
        <xdr:cNvSpPr txBox="1"/>
      </xdr:nvSpPr>
      <xdr:spPr>
        <a:xfrm>
          <a:off x="335280" y="992060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135255</xdr:rowOff>
    </xdr:from>
    <xdr:to>
      <xdr:col>28</xdr:col>
      <xdr:colOff>114300</xdr:colOff>
      <xdr:row>57</xdr:row>
      <xdr:rowOff>135255</xdr:rowOff>
    </xdr:to>
    <xdr:cxnSp macro="">
      <xdr:nvCxnSpPr>
        <xdr:cNvPr id="169" name="直線コネクタ 168">
          <a:extLst>
            <a:ext uri="{FF2B5EF4-FFF2-40B4-BE49-F238E27FC236}">
              <a16:creationId xmlns:a16="http://schemas.microsoft.com/office/drawing/2014/main" id="{E0F43263-34C7-49CF-B508-7611AAE495C2}"/>
            </a:ext>
          </a:extLst>
        </xdr:cNvPr>
        <xdr:cNvCxnSpPr/>
      </xdr:nvCxnSpPr>
      <xdr:spPr>
        <a:xfrm>
          <a:off x="670560" y="96907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56</xdr:row>
      <xdr:rowOff>165100</xdr:rowOff>
    </xdr:from>
    <xdr:ext cx="403225" cy="261620"/>
    <xdr:sp macro="" textlink="">
      <xdr:nvSpPr>
        <xdr:cNvPr id="170" name="テキスト ボックス 169">
          <a:extLst>
            <a:ext uri="{FF2B5EF4-FFF2-40B4-BE49-F238E27FC236}">
              <a16:creationId xmlns:a16="http://schemas.microsoft.com/office/drawing/2014/main" id="{7C6A224D-F97C-4996-A942-06ACCD4521EA}"/>
            </a:ext>
          </a:extLst>
        </xdr:cNvPr>
        <xdr:cNvSpPr txBox="1"/>
      </xdr:nvSpPr>
      <xdr:spPr>
        <a:xfrm>
          <a:off x="335280" y="955294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96520</xdr:rowOff>
    </xdr:from>
    <xdr:to>
      <xdr:col>28</xdr:col>
      <xdr:colOff>114300</xdr:colOff>
      <xdr:row>55</xdr:row>
      <xdr:rowOff>96520</xdr:rowOff>
    </xdr:to>
    <xdr:cxnSp macro="">
      <xdr:nvCxnSpPr>
        <xdr:cNvPr id="171" name="直線コネクタ 170">
          <a:extLst>
            <a:ext uri="{FF2B5EF4-FFF2-40B4-BE49-F238E27FC236}">
              <a16:creationId xmlns:a16="http://schemas.microsoft.com/office/drawing/2014/main" id="{A3B6390D-5D34-41D9-8DA1-1C8F1A868821}"/>
            </a:ext>
          </a:extLst>
        </xdr:cNvPr>
        <xdr:cNvCxnSpPr/>
      </xdr:nvCxnSpPr>
      <xdr:spPr>
        <a:xfrm>
          <a:off x="670560" y="9316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54</xdr:row>
      <xdr:rowOff>126365</xdr:rowOff>
    </xdr:from>
    <xdr:ext cx="403225" cy="261620"/>
    <xdr:sp macro="" textlink="">
      <xdr:nvSpPr>
        <xdr:cNvPr id="172" name="テキスト ボックス 171">
          <a:extLst>
            <a:ext uri="{FF2B5EF4-FFF2-40B4-BE49-F238E27FC236}">
              <a16:creationId xmlns:a16="http://schemas.microsoft.com/office/drawing/2014/main" id="{CCB34ADF-8EA8-4D57-A1D9-3AE5706C915A}"/>
            </a:ext>
          </a:extLst>
        </xdr:cNvPr>
        <xdr:cNvSpPr txBox="1"/>
      </xdr:nvSpPr>
      <xdr:spPr>
        <a:xfrm>
          <a:off x="335280" y="917892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57785</xdr:rowOff>
    </xdr:from>
    <xdr:to>
      <xdr:col>28</xdr:col>
      <xdr:colOff>114300</xdr:colOff>
      <xdr:row>53</xdr:row>
      <xdr:rowOff>57785</xdr:rowOff>
    </xdr:to>
    <xdr:cxnSp macro="">
      <xdr:nvCxnSpPr>
        <xdr:cNvPr id="173" name="直線コネクタ 172">
          <a:extLst>
            <a:ext uri="{FF2B5EF4-FFF2-40B4-BE49-F238E27FC236}">
              <a16:creationId xmlns:a16="http://schemas.microsoft.com/office/drawing/2014/main" id="{6840BBF6-F387-4C9C-9361-4FB2BC781911}"/>
            </a:ext>
          </a:extLst>
        </xdr:cNvPr>
        <xdr:cNvCxnSpPr/>
      </xdr:nvCxnSpPr>
      <xdr:spPr>
        <a:xfrm>
          <a:off x="670560" y="89427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87630</xdr:rowOff>
    </xdr:from>
    <xdr:ext cx="339090" cy="262255"/>
    <xdr:sp macro="" textlink="">
      <xdr:nvSpPr>
        <xdr:cNvPr id="174" name="テキスト ボックス 173">
          <a:extLst>
            <a:ext uri="{FF2B5EF4-FFF2-40B4-BE49-F238E27FC236}">
              <a16:creationId xmlns:a16="http://schemas.microsoft.com/office/drawing/2014/main" id="{195BFB84-A07A-41FA-B3F1-C11F8D67E2E2}"/>
            </a:ext>
          </a:extLst>
        </xdr:cNvPr>
        <xdr:cNvSpPr txBox="1"/>
      </xdr:nvSpPr>
      <xdr:spPr>
        <a:xfrm>
          <a:off x="377190" y="8804910"/>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57785</xdr:rowOff>
    </xdr:from>
    <xdr:to>
      <xdr:col>28</xdr:col>
      <xdr:colOff>152400</xdr:colOff>
      <xdr:row>66</xdr:row>
      <xdr:rowOff>116205</xdr:rowOff>
    </xdr:to>
    <xdr:sp macro="" textlink="">
      <xdr:nvSpPr>
        <xdr:cNvPr id="175" name="【体育館・プール】&#10;有形固定資産減価償却率グラフ枠">
          <a:extLst>
            <a:ext uri="{FF2B5EF4-FFF2-40B4-BE49-F238E27FC236}">
              <a16:creationId xmlns:a16="http://schemas.microsoft.com/office/drawing/2014/main" id="{A99E29EE-AF09-4F36-86A9-F3ACD72F78C9}"/>
            </a:ext>
          </a:extLst>
        </xdr:cNvPr>
        <xdr:cNvSpPr/>
      </xdr:nvSpPr>
      <xdr:spPr>
        <a:xfrm>
          <a:off x="670560" y="894270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86995</xdr:rowOff>
    </xdr:from>
    <xdr:to>
      <xdr:col>24</xdr:col>
      <xdr:colOff>62865</xdr:colOff>
      <xdr:row>64</xdr:row>
      <xdr:rowOff>57785</xdr:rowOff>
    </xdr:to>
    <xdr:cxnSp macro="">
      <xdr:nvCxnSpPr>
        <xdr:cNvPr id="176" name="直線コネクタ 175">
          <a:extLst>
            <a:ext uri="{FF2B5EF4-FFF2-40B4-BE49-F238E27FC236}">
              <a16:creationId xmlns:a16="http://schemas.microsoft.com/office/drawing/2014/main" id="{A08154A7-ECC3-4755-9868-AD3D622C4981}"/>
            </a:ext>
          </a:extLst>
        </xdr:cNvPr>
        <xdr:cNvCxnSpPr/>
      </xdr:nvCxnSpPr>
      <xdr:spPr>
        <a:xfrm flipV="1">
          <a:off x="4086225" y="9474835"/>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61595</xdr:rowOff>
    </xdr:from>
    <xdr:ext cx="405130" cy="262255"/>
    <xdr:sp macro="" textlink="">
      <xdr:nvSpPr>
        <xdr:cNvPr id="177" name="【体育館・プール】&#10;有形固定資産減価償却率最小値テキスト">
          <a:extLst>
            <a:ext uri="{FF2B5EF4-FFF2-40B4-BE49-F238E27FC236}">
              <a16:creationId xmlns:a16="http://schemas.microsoft.com/office/drawing/2014/main" id="{91A9715B-A3E5-46AF-ACFE-30E9D8D6E225}"/>
            </a:ext>
          </a:extLst>
        </xdr:cNvPr>
        <xdr:cNvSpPr txBox="1"/>
      </xdr:nvSpPr>
      <xdr:spPr>
        <a:xfrm>
          <a:off x="4124960" y="1079055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57785</xdr:rowOff>
    </xdr:from>
    <xdr:to>
      <xdr:col>24</xdr:col>
      <xdr:colOff>152400</xdr:colOff>
      <xdr:row>64</xdr:row>
      <xdr:rowOff>57785</xdr:rowOff>
    </xdr:to>
    <xdr:cxnSp macro="">
      <xdr:nvCxnSpPr>
        <xdr:cNvPr id="178" name="直線コネクタ 177">
          <a:extLst>
            <a:ext uri="{FF2B5EF4-FFF2-40B4-BE49-F238E27FC236}">
              <a16:creationId xmlns:a16="http://schemas.microsoft.com/office/drawing/2014/main" id="{602D18F1-08E2-4C5B-9D00-8EB8D0661715}"/>
            </a:ext>
          </a:extLst>
        </xdr:cNvPr>
        <xdr:cNvCxnSpPr/>
      </xdr:nvCxnSpPr>
      <xdr:spPr>
        <a:xfrm>
          <a:off x="4020820" y="107867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33020</xdr:rowOff>
    </xdr:from>
    <xdr:ext cx="405130" cy="261620"/>
    <xdr:sp macro="" textlink="">
      <xdr:nvSpPr>
        <xdr:cNvPr id="179" name="【体育館・プール】&#10;有形固定資産減価償却率最大値テキスト">
          <a:extLst>
            <a:ext uri="{FF2B5EF4-FFF2-40B4-BE49-F238E27FC236}">
              <a16:creationId xmlns:a16="http://schemas.microsoft.com/office/drawing/2014/main" id="{F460AC9F-CDD6-48E4-BBF1-DAABACCB6674}"/>
            </a:ext>
          </a:extLst>
        </xdr:cNvPr>
        <xdr:cNvSpPr txBox="1"/>
      </xdr:nvSpPr>
      <xdr:spPr>
        <a:xfrm>
          <a:off x="4124960" y="925322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86995</xdr:rowOff>
    </xdr:from>
    <xdr:to>
      <xdr:col>24</xdr:col>
      <xdr:colOff>152400</xdr:colOff>
      <xdr:row>56</xdr:row>
      <xdr:rowOff>86995</xdr:rowOff>
    </xdr:to>
    <xdr:cxnSp macro="">
      <xdr:nvCxnSpPr>
        <xdr:cNvPr id="180" name="直線コネクタ 179">
          <a:extLst>
            <a:ext uri="{FF2B5EF4-FFF2-40B4-BE49-F238E27FC236}">
              <a16:creationId xmlns:a16="http://schemas.microsoft.com/office/drawing/2014/main" id="{29210BBD-89CC-4465-951F-27D5C572A26C}"/>
            </a:ext>
          </a:extLst>
        </xdr:cNvPr>
        <xdr:cNvCxnSpPr/>
      </xdr:nvCxnSpPr>
      <xdr:spPr>
        <a:xfrm>
          <a:off x="4020820" y="9474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50800</xdr:rowOff>
    </xdr:from>
    <xdr:ext cx="405130" cy="262255"/>
    <xdr:sp macro="" textlink="">
      <xdr:nvSpPr>
        <xdr:cNvPr id="181" name="【体育館・プール】&#10;有形固定資産減価償却率平均値テキスト">
          <a:extLst>
            <a:ext uri="{FF2B5EF4-FFF2-40B4-BE49-F238E27FC236}">
              <a16:creationId xmlns:a16="http://schemas.microsoft.com/office/drawing/2014/main" id="{4379F890-3473-4E4C-B4EC-53C7D41552C3}"/>
            </a:ext>
          </a:extLst>
        </xdr:cNvPr>
        <xdr:cNvSpPr txBox="1"/>
      </xdr:nvSpPr>
      <xdr:spPr>
        <a:xfrm>
          <a:off x="4124960" y="9773920"/>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27305</xdr:rowOff>
    </xdr:from>
    <xdr:to>
      <xdr:col>24</xdr:col>
      <xdr:colOff>114300</xdr:colOff>
      <xdr:row>59</xdr:row>
      <xdr:rowOff>130810</xdr:rowOff>
    </xdr:to>
    <xdr:sp macro="" textlink="">
      <xdr:nvSpPr>
        <xdr:cNvPr id="182" name="フローチャート: 判断 181">
          <a:extLst>
            <a:ext uri="{FF2B5EF4-FFF2-40B4-BE49-F238E27FC236}">
              <a16:creationId xmlns:a16="http://schemas.microsoft.com/office/drawing/2014/main" id="{9792FD6E-0606-4660-A4CE-DCD0B79C2EDF}"/>
            </a:ext>
          </a:extLst>
        </xdr:cNvPr>
        <xdr:cNvSpPr/>
      </xdr:nvSpPr>
      <xdr:spPr>
        <a:xfrm>
          <a:off x="4036060" y="99180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10795</xdr:rowOff>
    </xdr:from>
    <xdr:to>
      <xdr:col>20</xdr:col>
      <xdr:colOff>38100</xdr:colOff>
      <xdr:row>59</xdr:row>
      <xdr:rowOff>113665</xdr:rowOff>
    </xdr:to>
    <xdr:sp macro="" textlink="">
      <xdr:nvSpPr>
        <xdr:cNvPr id="183" name="フローチャート: 判断 182">
          <a:extLst>
            <a:ext uri="{FF2B5EF4-FFF2-40B4-BE49-F238E27FC236}">
              <a16:creationId xmlns:a16="http://schemas.microsoft.com/office/drawing/2014/main" id="{3191D322-3151-42E7-BA4B-840D1D9BE41D}"/>
            </a:ext>
          </a:extLst>
        </xdr:cNvPr>
        <xdr:cNvSpPr/>
      </xdr:nvSpPr>
      <xdr:spPr>
        <a:xfrm>
          <a:off x="3312160" y="990155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159385</xdr:rowOff>
    </xdr:from>
    <xdr:to>
      <xdr:col>15</xdr:col>
      <xdr:colOff>101600</xdr:colOff>
      <xdr:row>59</xdr:row>
      <xdr:rowOff>88265</xdr:rowOff>
    </xdr:to>
    <xdr:sp macro="" textlink="">
      <xdr:nvSpPr>
        <xdr:cNvPr id="184" name="フローチャート: 判断 183">
          <a:extLst>
            <a:ext uri="{FF2B5EF4-FFF2-40B4-BE49-F238E27FC236}">
              <a16:creationId xmlns:a16="http://schemas.microsoft.com/office/drawing/2014/main" id="{21E54BAE-BAC8-4441-BA2F-C367A2CDAF5E}"/>
            </a:ext>
          </a:extLst>
        </xdr:cNvPr>
        <xdr:cNvSpPr/>
      </xdr:nvSpPr>
      <xdr:spPr>
        <a:xfrm>
          <a:off x="2514600" y="98825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147955</xdr:rowOff>
    </xdr:from>
    <xdr:to>
      <xdr:col>10</xdr:col>
      <xdr:colOff>165100</xdr:colOff>
      <xdr:row>59</xdr:row>
      <xdr:rowOff>76835</xdr:rowOff>
    </xdr:to>
    <xdr:sp macro="" textlink="">
      <xdr:nvSpPr>
        <xdr:cNvPr id="185" name="フローチャート: 判断 184">
          <a:extLst>
            <a:ext uri="{FF2B5EF4-FFF2-40B4-BE49-F238E27FC236}">
              <a16:creationId xmlns:a16="http://schemas.microsoft.com/office/drawing/2014/main" id="{97A0C01D-FFE9-4D49-97B4-85F982F85058}"/>
            </a:ext>
          </a:extLst>
        </xdr:cNvPr>
        <xdr:cNvSpPr/>
      </xdr:nvSpPr>
      <xdr:spPr>
        <a:xfrm>
          <a:off x="1739900" y="98710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142240</xdr:rowOff>
    </xdr:from>
    <xdr:to>
      <xdr:col>6</xdr:col>
      <xdr:colOff>38100</xdr:colOff>
      <xdr:row>59</xdr:row>
      <xdr:rowOff>71120</xdr:rowOff>
    </xdr:to>
    <xdr:sp macro="" textlink="">
      <xdr:nvSpPr>
        <xdr:cNvPr id="186" name="フローチャート: 判断 185">
          <a:extLst>
            <a:ext uri="{FF2B5EF4-FFF2-40B4-BE49-F238E27FC236}">
              <a16:creationId xmlns:a16="http://schemas.microsoft.com/office/drawing/2014/main" id="{826EAD9C-33FC-473A-802E-7FD5D527EB93}"/>
            </a:ext>
          </a:extLst>
        </xdr:cNvPr>
        <xdr:cNvSpPr/>
      </xdr:nvSpPr>
      <xdr:spPr>
        <a:xfrm>
          <a:off x="965200" y="986536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113665</xdr:rowOff>
    </xdr:from>
    <xdr:ext cx="762000" cy="262890"/>
    <xdr:sp macro="" textlink="">
      <xdr:nvSpPr>
        <xdr:cNvPr id="187" name="テキスト ボックス 186">
          <a:extLst>
            <a:ext uri="{FF2B5EF4-FFF2-40B4-BE49-F238E27FC236}">
              <a16:creationId xmlns:a16="http://schemas.microsoft.com/office/drawing/2014/main" id="{F1D010F4-1B7F-42F1-ABEE-D8FCC08B7C02}"/>
            </a:ext>
          </a:extLst>
        </xdr:cNvPr>
        <xdr:cNvSpPr txBox="1"/>
      </xdr:nvSpPr>
      <xdr:spPr>
        <a:xfrm>
          <a:off x="391922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66</xdr:row>
      <xdr:rowOff>113665</xdr:rowOff>
    </xdr:from>
    <xdr:ext cx="762000" cy="262890"/>
    <xdr:sp macro="" textlink="">
      <xdr:nvSpPr>
        <xdr:cNvPr id="188" name="テキスト ボックス 187">
          <a:extLst>
            <a:ext uri="{FF2B5EF4-FFF2-40B4-BE49-F238E27FC236}">
              <a16:creationId xmlns:a16="http://schemas.microsoft.com/office/drawing/2014/main" id="{F755C368-565D-4340-981D-1E1173B27082}"/>
            </a:ext>
          </a:extLst>
        </xdr:cNvPr>
        <xdr:cNvSpPr txBox="1"/>
      </xdr:nvSpPr>
      <xdr:spPr>
        <a:xfrm>
          <a:off x="31851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113665</xdr:rowOff>
    </xdr:from>
    <xdr:ext cx="762000" cy="262890"/>
    <xdr:sp macro="" textlink="">
      <xdr:nvSpPr>
        <xdr:cNvPr id="189" name="テキスト ボックス 188">
          <a:extLst>
            <a:ext uri="{FF2B5EF4-FFF2-40B4-BE49-F238E27FC236}">
              <a16:creationId xmlns:a16="http://schemas.microsoft.com/office/drawing/2014/main" id="{9C6092AA-3EBA-4270-AAE6-FC94F12DFBB5}"/>
            </a:ext>
          </a:extLst>
        </xdr:cNvPr>
        <xdr:cNvSpPr txBox="1"/>
      </xdr:nvSpPr>
      <xdr:spPr>
        <a:xfrm>
          <a:off x="23977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113665</xdr:rowOff>
    </xdr:from>
    <xdr:ext cx="762000" cy="262890"/>
    <xdr:sp macro="" textlink="">
      <xdr:nvSpPr>
        <xdr:cNvPr id="190" name="テキスト ボックス 189">
          <a:extLst>
            <a:ext uri="{FF2B5EF4-FFF2-40B4-BE49-F238E27FC236}">
              <a16:creationId xmlns:a16="http://schemas.microsoft.com/office/drawing/2014/main" id="{4374027C-E286-494A-A92D-4DBF30612950}"/>
            </a:ext>
          </a:extLst>
        </xdr:cNvPr>
        <xdr:cNvSpPr txBox="1"/>
      </xdr:nvSpPr>
      <xdr:spPr>
        <a:xfrm>
          <a:off x="16230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66</xdr:row>
      <xdr:rowOff>113665</xdr:rowOff>
    </xdr:from>
    <xdr:ext cx="762000" cy="262890"/>
    <xdr:sp macro="" textlink="">
      <xdr:nvSpPr>
        <xdr:cNvPr id="191" name="テキスト ボックス 190">
          <a:extLst>
            <a:ext uri="{FF2B5EF4-FFF2-40B4-BE49-F238E27FC236}">
              <a16:creationId xmlns:a16="http://schemas.microsoft.com/office/drawing/2014/main" id="{A3A33843-8AE7-49A6-8D37-28C8979A50D3}"/>
            </a:ext>
          </a:extLst>
        </xdr:cNvPr>
        <xdr:cNvSpPr txBox="1"/>
      </xdr:nvSpPr>
      <xdr:spPr>
        <a:xfrm>
          <a:off x="8382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62230</xdr:rowOff>
    </xdr:from>
    <xdr:to>
      <xdr:col>24</xdr:col>
      <xdr:colOff>114300</xdr:colOff>
      <xdr:row>59</xdr:row>
      <xdr:rowOff>165735</xdr:rowOff>
    </xdr:to>
    <xdr:sp macro="" textlink="">
      <xdr:nvSpPr>
        <xdr:cNvPr id="192" name="楕円 191">
          <a:extLst>
            <a:ext uri="{FF2B5EF4-FFF2-40B4-BE49-F238E27FC236}">
              <a16:creationId xmlns:a16="http://schemas.microsoft.com/office/drawing/2014/main" id="{52CEFBEB-9E19-4970-A1DA-447082F48349}"/>
            </a:ext>
          </a:extLst>
        </xdr:cNvPr>
        <xdr:cNvSpPr/>
      </xdr:nvSpPr>
      <xdr:spPr>
        <a:xfrm>
          <a:off x="4036060" y="99529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40640</xdr:rowOff>
    </xdr:from>
    <xdr:ext cx="405130" cy="262890"/>
    <xdr:sp macro="" textlink="">
      <xdr:nvSpPr>
        <xdr:cNvPr id="193" name="【体育館・プール】&#10;有形固定資産減価償却率該当値テキスト">
          <a:extLst>
            <a:ext uri="{FF2B5EF4-FFF2-40B4-BE49-F238E27FC236}">
              <a16:creationId xmlns:a16="http://schemas.microsoft.com/office/drawing/2014/main" id="{3029336A-0845-488B-A7C2-532171C8FB53}"/>
            </a:ext>
          </a:extLst>
        </xdr:cNvPr>
        <xdr:cNvSpPr txBox="1"/>
      </xdr:nvSpPr>
      <xdr:spPr>
        <a:xfrm>
          <a:off x="4124960" y="993140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33655</xdr:rowOff>
    </xdr:from>
    <xdr:to>
      <xdr:col>20</xdr:col>
      <xdr:colOff>38100</xdr:colOff>
      <xdr:row>59</xdr:row>
      <xdr:rowOff>136525</xdr:rowOff>
    </xdr:to>
    <xdr:sp macro="" textlink="">
      <xdr:nvSpPr>
        <xdr:cNvPr id="194" name="楕円 193">
          <a:extLst>
            <a:ext uri="{FF2B5EF4-FFF2-40B4-BE49-F238E27FC236}">
              <a16:creationId xmlns:a16="http://schemas.microsoft.com/office/drawing/2014/main" id="{F01DCD60-9C26-4A74-A306-9D221FC9D3E8}"/>
            </a:ext>
          </a:extLst>
        </xdr:cNvPr>
        <xdr:cNvSpPr/>
      </xdr:nvSpPr>
      <xdr:spPr>
        <a:xfrm>
          <a:off x="3312160" y="992441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59</xdr:row>
      <xdr:rowOff>85090</xdr:rowOff>
    </xdr:from>
    <xdr:to>
      <xdr:col>24</xdr:col>
      <xdr:colOff>63500</xdr:colOff>
      <xdr:row>59</xdr:row>
      <xdr:rowOff>114300</xdr:rowOff>
    </xdr:to>
    <xdr:cxnSp macro="">
      <xdr:nvCxnSpPr>
        <xdr:cNvPr id="195" name="直線コネクタ 194">
          <a:extLst>
            <a:ext uri="{FF2B5EF4-FFF2-40B4-BE49-F238E27FC236}">
              <a16:creationId xmlns:a16="http://schemas.microsoft.com/office/drawing/2014/main" id="{7DAA1BE8-3A7D-402A-AD43-91527CD04FAA}"/>
            </a:ext>
          </a:extLst>
        </xdr:cNvPr>
        <xdr:cNvCxnSpPr/>
      </xdr:nvCxnSpPr>
      <xdr:spPr>
        <a:xfrm>
          <a:off x="3352800" y="9975850"/>
          <a:ext cx="7340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167640</xdr:rowOff>
    </xdr:from>
    <xdr:to>
      <xdr:col>15</xdr:col>
      <xdr:colOff>101600</xdr:colOff>
      <xdr:row>59</xdr:row>
      <xdr:rowOff>101600</xdr:rowOff>
    </xdr:to>
    <xdr:sp macro="" textlink="">
      <xdr:nvSpPr>
        <xdr:cNvPr id="196" name="楕円 195">
          <a:extLst>
            <a:ext uri="{FF2B5EF4-FFF2-40B4-BE49-F238E27FC236}">
              <a16:creationId xmlns:a16="http://schemas.microsoft.com/office/drawing/2014/main" id="{6CD77D76-7436-45C8-A044-0967C254AA1D}"/>
            </a:ext>
          </a:extLst>
        </xdr:cNvPr>
        <xdr:cNvSpPr/>
      </xdr:nvSpPr>
      <xdr:spPr>
        <a:xfrm>
          <a:off x="25146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50800</xdr:rowOff>
    </xdr:from>
    <xdr:to>
      <xdr:col>19</xdr:col>
      <xdr:colOff>167640</xdr:colOff>
      <xdr:row>59</xdr:row>
      <xdr:rowOff>85090</xdr:rowOff>
    </xdr:to>
    <xdr:cxnSp macro="">
      <xdr:nvCxnSpPr>
        <xdr:cNvPr id="197" name="直線コネクタ 196">
          <a:extLst>
            <a:ext uri="{FF2B5EF4-FFF2-40B4-BE49-F238E27FC236}">
              <a16:creationId xmlns:a16="http://schemas.microsoft.com/office/drawing/2014/main" id="{6B7F584C-960A-491A-B24F-6148CA517A44}"/>
            </a:ext>
          </a:extLst>
        </xdr:cNvPr>
        <xdr:cNvCxnSpPr/>
      </xdr:nvCxnSpPr>
      <xdr:spPr>
        <a:xfrm>
          <a:off x="2565400" y="9941560"/>
          <a:ext cx="7874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124460</xdr:rowOff>
    </xdr:from>
    <xdr:to>
      <xdr:col>10</xdr:col>
      <xdr:colOff>165100</xdr:colOff>
      <xdr:row>59</xdr:row>
      <xdr:rowOff>53340</xdr:rowOff>
    </xdr:to>
    <xdr:sp macro="" textlink="">
      <xdr:nvSpPr>
        <xdr:cNvPr id="198" name="楕円 197">
          <a:extLst>
            <a:ext uri="{FF2B5EF4-FFF2-40B4-BE49-F238E27FC236}">
              <a16:creationId xmlns:a16="http://schemas.microsoft.com/office/drawing/2014/main" id="{216654C7-09B9-49B7-B498-85493E1F7482}"/>
            </a:ext>
          </a:extLst>
        </xdr:cNvPr>
        <xdr:cNvSpPr/>
      </xdr:nvSpPr>
      <xdr:spPr>
        <a:xfrm>
          <a:off x="1739900" y="98475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xdr:rowOff>
    </xdr:from>
    <xdr:to>
      <xdr:col>15</xdr:col>
      <xdr:colOff>50800</xdr:colOff>
      <xdr:row>59</xdr:row>
      <xdr:rowOff>50800</xdr:rowOff>
    </xdr:to>
    <xdr:cxnSp macro="">
      <xdr:nvCxnSpPr>
        <xdr:cNvPr id="199" name="直線コネクタ 198">
          <a:extLst>
            <a:ext uri="{FF2B5EF4-FFF2-40B4-BE49-F238E27FC236}">
              <a16:creationId xmlns:a16="http://schemas.microsoft.com/office/drawing/2014/main" id="{4DE5DE22-5B7C-4062-9E28-C0160DA235C1}"/>
            </a:ext>
          </a:extLst>
        </xdr:cNvPr>
        <xdr:cNvCxnSpPr/>
      </xdr:nvCxnSpPr>
      <xdr:spPr>
        <a:xfrm>
          <a:off x="1790700" y="9892665"/>
          <a:ext cx="774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72390</xdr:rowOff>
    </xdr:from>
    <xdr:to>
      <xdr:col>6</xdr:col>
      <xdr:colOff>38100</xdr:colOff>
      <xdr:row>59</xdr:row>
      <xdr:rowOff>1270</xdr:rowOff>
    </xdr:to>
    <xdr:sp macro="" textlink="">
      <xdr:nvSpPr>
        <xdr:cNvPr id="200" name="楕円 199">
          <a:extLst>
            <a:ext uri="{FF2B5EF4-FFF2-40B4-BE49-F238E27FC236}">
              <a16:creationId xmlns:a16="http://schemas.microsoft.com/office/drawing/2014/main" id="{44D14EDF-B078-4645-AC11-A08012782379}"/>
            </a:ext>
          </a:extLst>
        </xdr:cNvPr>
        <xdr:cNvSpPr/>
      </xdr:nvSpPr>
      <xdr:spPr>
        <a:xfrm>
          <a:off x="965200" y="979551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58</xdr:row>
      <xdr:rowOff>123825</xdr:rowOff>
    </xdr:from>
    <xdr:to>
      <xdr:col>10</xdr:col>
      <xdr:colOff>114300</xdr:colOff>
      <xdr:row>59</xdr:row>
      <xdr:rowOff>1905</xdr:rowOff>
    </xdr:to>
    <xdr:cxnSp macro="">
      <xdr:nvCxnSpPr>
        <xdr:cNvPr id="201" name="直線コネクタ 200">
          <a:extLst>
            <a:ext uri="{FF2B5EF4-FFF2-40B4-BE49-F238E27FC236}">
              <a16:creationId xmlns:a16="http://schemas.microsoft.com/office/drawing/2014/main" id="{0F47AED9-0F29-4700-94DA-185276CFBEA7}"/>
            </a:ext>
          </a:extLst>
        </xdr:cNvPr>
        <xdr:cNvCxnSpPr/>
      </xdr:nvCxnSpPr>
      <xdr:spPr>
        <a:xfrm>
          <a:off x="1005840" y="9846945"/>
          <a:ext cx="7848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130175</xdr:rowOff>
    </xdr:from>
    <xdr:ext cx="405130" cy="261620"/>
    <xdr:sp macro="" textlink="">
      <xdr:nvSpPr>
        <xdr:cNvPr id="202" name="n_1aveValue【体育館・プール】&#10;有形固定資産減価償却率">
          <a:extLst>
            <a:ext uri="{FF2B5EF4-FFF2-40B4-BE49-F238E27FC236}">
              <a16:creationId xmlns:a16="http://schemas.microsoft.com/office/drawing/2014/main" id="{05A52B52-8521-4C6D-8E6B-582D98A1A96B}"/>
            </a:ext>
          </a:extLst>
        </xdr:cNvPr>
        <xdr:cNvSpPr txBox="1"/>
      </xdr:nvSpPr>
      <xdr:spPr>
        <a:xfrm>
          <a:off x="3170555" y="968565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105410</xdr:rowOff>
    </xdr:from>
    <xdr:ext cx="403860" cy="262255"/>
    <xdr:sp macro="" textlink="">
      <xdr:nvSpPr>
        <xdr:cNvPr id="203" name="n_2aveValue【体育館・プール】&#10;有形固定資産減価償却率">
          <a:extLst>
            <a:ext uri="{FF2B5EF4-FFF2-40B4-BE49-F238E27FC236}">
              <a16:creationId xmlns:a16="http://schemas.microsoft.com/office/drawing/2014/main" id="{488E4659-FB33-43A8-90DB-11C4F0ADF9BB}"/>
            </a:ext>
          </a:extLst>
        </xdr:cNvPr>
        <xdr:cNvSpPr txBox="1"/>
      </xdr:nvSpPr>
      <xdr:spPr>
        <a:xfrm>
          <a:off x="2385695" y="966089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67945</xdr:rowOff>
    </xdr:from>
    <xdr:ext cx="405130" cy="262255"/>
    <xdr:sp macro="" textlink="">
      <xdr:nvSpPr>
        <xdr:cNvPr id="204" name="n_3aveValue【体育館・プール】&#10;有形固定資産減価償却率">
          <a:extLst>
            <a:ext uri="{FF2B5EF4-FFF2-40B4-BE49-F238E27FC236}">
              <a16:creationId xmlns:a16="http://schemas.microsoft.com/office/drawing/2014/main" id="{9F983E77-C3D0-4830-8AE6-FA24DA89CC2C}"/>
            </a:ext>
          </a:extLst>
        </xdr:cNvPr>
        <xdr:cNvSpPr txBox="1"/>
      </xdr:nvSpPr>
      <xdr:spPr>
        <a:xfrm>
          <a:off x="1610995" y="995870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61595</xdr:rowOff>
    </xdr:from>
    <xdr:ext cx="403860" cy="262255"/>
    <xdr:sp macro="" textlink="">
      <xdr:nvSpPr>
        <xdr:cNvPr id="205" name="n_4aveValue【体育館・プール】&#10;有形固定資産減価償却率">
          <a:extLst>
            <a:ext uri="{FF2B5EF4-FFF2-40B4-BE49-F238E27FC236}">
              <a16:creationId xmlns:a16="http://schemas.microsoft.com/office/drawing/2014/main" id="{9C279B07-80FC-48A6-9E2F-DC0933474601}"/>
            </a:ext>
          </a:extLst>
        </xdr:cNvPr>
        <xdr:cNvSpPr txBox="1"/>
      </xdr:nvSpPr>
      <xdr:spPr>
        <a:xfrm>
          <a:off x="836295" y="995235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127635</xdr:rowOff>
    </xdr:from>
    <xdr:ext cx="405130" cy="261620"/>
    <xdr:sp macro="" textlink="">
      <xdr:nvSpPr>
        <xdr:cNvPr id="206" name="n_1mainValue【体育館・プール】&#10;有形固定資産減価償却率">
          <a:extLst>
            <a:ext uri="{FF2B5EF4-FFF2-40B4-BE49-F238E27FC236}">
              <a16:creationId xmlns:a16="http://schemas.microsoft.com/office/drawing/2014/main" id="{9DC8ECC2-0162-4B6A-B1C7-94BA1808511F}"/>
            </a:ext>
          </a:extLst>
        </xdr:cNvPr>
        <xdr:cNvSpPr txBox="1"/>
      </xdr:nvSpPr>
      <xdr:spPr>
        <a:xfrm>
          <a:off x="3170555" y="1001839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92710</xdr:rowOff>
    </xdr:from>
    <xdr:ext cx="403860" cy="261620"/>
    <xdr:sp macro="" textlink="">
      <xdr:nvSpPr>
        <xdr:cNvPr id="207" name="n_2mainValue【体育館・プール】&#10;有形固定資産減価償却率">
          <a:extLst>
            <a:ext uri="{FF2B5EF4-FFF2-40B4-BE49-F238E27FC236}">
              <a16:creationId xmlns:a16="http://schemas.microsoft.com/office/drawing/2014/main" id="{92CC2A79-3862-42C5-95AE-A95E29F148FB}"/>
            </a:ext>
          </a:extLst>
        </xdr:cNvPr>
        <xdr:cNvSpPr txBox="1"/>
      </xdr:nvSpPr>
      <xdr:spPr>
        <a:xfrm>
          <a:off x="2385695" y="9983470"/>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70485</xdr:rowOff>
    </xdr:from>
    <xdr:ext cx="405130" cy="262255"/>
    <xdr:sp macro="" textlink="">
      <xdr:nvSpPr>
        <xdr:cNvPr id="208" name="n_3mainValue【体育館・プール】&#10;有形固定資産減価償却率">
          <a:extLst>
            <a:ext uri="{FF2B5EF4-FFF2-40B4-BE49-F238E27FC236}">
              <a16:creationId xmlns:a16="http://schemas.microsoft.com/office/drawing/2014/main" id="{D038AF7E-3DEF-48D7-AC8E-4F492C1AB426}"/>
            </a:ext>
          </a:extLst>
        </xdr:cNvPr>
        <xdr:cNvSpPr txBox="1"/>
      </xdr:nvSpPr>
      <xdr:spPr>
        <a:xfrm>
          <a:off x="1610995" y="962596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17780</xdr:rowOff>
    </xdr:from>
    <xdr:ext cx="403860" cy="262255"/>
    <xdr:sp macro="" textlink="">
      <xdr:nvSpPr>
        <xdr:cNvPr id="209" name="n_4mainValue【体育館・プール】&#10;有形固定資産減価償却率">
          <a:extLst>
            <a:ext uri="{FF2B5EF4-FFF2-40B4-BE49-F238E27FC236}">
              <a16:creationId xmlns:a16="http://schemas.microsoft.com/office/drawing/2014/main" id="{EFE3674E-9820-4F41-97A2-83072CA0DAE3}"/>
            </a:ext>
          </a:extLst>
        </xdr:cNvPr>
        <xdr:cNvSpPr txBox="1"/>
      </xdr:nvSpPr>
      <xdr:spPr>
        <a:xfrm>
          <a:off x="836295" y="957326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116205</xdr:rowOff>
    </xdr:from>
    <xdr:to>
      <xdr:col>59</xdr:col>
      <xdr:colOff>88900</xdr:colOff>
      <xdr:row>50</xdr:row>
      <xdr:rowOff>64135</xdr:rowOff>
    </xdr:to>
    <xdr:sp macro="" textlink="">
      <xdr:nvSpPr>
        <xdr:cNvPr id="210" name="正方形/長方形 209">
          <a:extLst>
            <a:ext uri="{FF2B5EF4-FFF2-40B4-BE49-F238E27FC236}">
              <a16:creationId xmlns:a16="http://schemas.microsoft.com/office/drawing/2014/main" id="{C2363EB3-3AE2-4C14-AC62-67DA04FF1D80}"/>
            </a:ext>
          </a:extLst>
        </xdr:cNvPr>
        <xdr:cNvSpPr/>
      </xdr:nvSpPr>
      <xdr:spPr>
        <a:xfrm>
          <a:off x="5826760" y="782764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90170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5445196C-96F4-4E00-8A6C-E6A3E054A0FC}"/>
            </a:ext>
          </a:extLst>
        </xdr:cNvPr>
        <xdr:cNvSpPr/>
      </xdr:nvSpPr>
      <xdr:spPr>
        <a:xfrm>
          <a:off x="593090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122555</xdr:rowOff>
    </xdr:from>
    <xdr:to>
      <xdr:col>43</xdr:col>
      <xdr:colOff>63500</xdr:colOff>
      <xdr:row>53</xdr:row>
      <xdr:rowOff>32385</xdr:rowOff>
    </xdr:to>
    <xdr:sp macro="" textlink="">
      <xdr:nvSpPr>
        <xdr:cNvPr id="212" name="正方形/長方形 211">
          <a:extLst>
            <a:ext uri="{FF2B5EF4-FFF2-40B4-BE49-F238E27FC236}">
              <a16:creationId xmlns:a16="http://schemas.microsoft.com/office/drawing/2014/main" id="{A845029C-92A4-49D3-BDC1-302F4666EC31}"/>
            </a:ext>
          </a:extLst>
        </xdr:cNvPr>
        <xdr:cNvSpPr/>
      </xdr:nvSpPr>
      <xdr:spPr>
        <a:xfrm>
          <a:off x="593090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90170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6016B053-D632-4FA2-9E19-AD092FB25AE6}"/>
            </a:ext>
          </a:extLst>
        </xdr:cNvPr>
        <xdr:cNvSpPr/>
      </xdr:nvSpPr>
      <xdr:spPr>
        <a:xfrm>
          <a:off x="683260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122555</xdr:rowOff>
    </xdr:from>
    <xdr:to>
      <xdr:col>48</xdr:col>
      <xdr:colOff>127000</xdr:colOff>
      <xdr:row>53</xdr:row>
      <xdr:rowOff>32385</xdr:rowOff>
    </xdr:to>
    <xdr:sp macro="" textlink="">
      <xdr:nvSpPr>
        <xdr:cNvPr id="214" name="正方形/長方形 213">
          <a:extLst>
            <a:ext uri="{FF2B5EF4-FFF2-40B4-BE49-F238E27FC236}">
              <a16:creationId xmlns:a16="http://schemas.microsoft.com/office/drawing/2014/main" id="{FFAA85B1-6AAC-4B24-BB6B-007BFFCE86AA}"/>
            </a:ext>
          </a:extLst>
        </xdr:cNvPr>
        <xdr:cNvSpPr/>
      </xdr:nvSpPr>
      <xdr:spPr>
        <a:xfrm>
          <a:off x="683260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90170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83D5865E-A3FD-4293-B85B-73B71FB8230B}"/>
            </a:ext>
          </a:extLst>
        </xdr:cNvPr>
        <xdr:cNvSpPr/>
      </xdr:nvSpPr>
      <xdr:spPr>
        <a:xfrm>
          <a:off x="783844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122555</xdr:rowOff>
    </xdr:from>
    <xdr:to>
      <xdr:col>54</xdr:col>
      <xdr:colOff>127000</xdr:colOff>
      <xdr:row>53</xdr:row>
      <xdr:rowOff>32385</xdr:rowOff>
    </xdr:to>
    <xdr:sp macro="" textlink="">
      <xdr:nvSpPr>
        <xdr:cNvPr id="216" name="正方形/長方形 215">
          <a:extLst>
            <a:ext uri="{FF2B5EF4-FFF2-40B4-BE49-F238E27FC236}">
              <a16:creationId xmlns:a16="http://schemas.microsoft.com/office/drawing/2014/main" id="{353068D0-DB3D-4F54-8910-F2A23309C4C1}"/>
            </a:ext>
          </a:extLst>
        </xdr:cNvPr>
        <xdr:cNvSpPr/>
      </xdr:nvSpPr>
      <xdr:spPr>
        <a:xfrm>
          <a:off x="783844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57785</xdr:rowOff>
    </xdr:from>
    <xdr:to>
      <xdr:col>59</xdr:col>
      <xdr:colOff>88900</xdr:colOff>
      <xdr:row>66</xdr:row>
      <xdr:rowOff>116205</xdr:rowOff>
    </xdr:to>
    <xdr:sp macro="" textlink="">
      <xdr:nvSpPr>
        <xdr:cNvPr id="217" name="正方形/長方形 216">
          <a:extLst>
            <a:ext uri="{FF2B5EF4-FFF2-40B4-BE49-F238E27FC236}">
              <a16:creationId xmlns:a16="http://schemas.microsoft.com/office/drawing/2014/main" id="{3AD7DB21-5AB1-4943-A30C-95A2004EDEA7}"/>
            </a:ext>
          </a:extLst>
        </xdr:cNvPr>
        <xdr:cNvSpPr/>
      </xdr:nvSpPr>
      <xdr:spPr>
        <a:xfrm>
          <a:off x="5826760" y="894270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38735</xdr:rowOff>
    </xdr:from>
    <xdr:ext cx="349885" cy="228600"/>
    <xdr:sp macro="" textlink="">
      <xdr:nvSpPr>
        <xdr:cNvPr id="218" name="テキスト ボックス 217">
          <a:extLst>
            <a:ext uri="{FF2B5EF4-FFF2-40B4-BE49-F238E27FC236}">
              <a16:creationId xmlns:a16="http://schemas.microsoft.com/office/drawing/2014/main" id="{63DC47D3-AF20-4AE9-BBA0-ECCC1A518E00}"/>
            </a:ext>
          </a:extLst>
        </xdr:cNvPr>
        <xdr:cNvSpPr txBox="1"/>
      </xdr:nvSpPr>
      <xdr:spPr>
        <a:xfrm>
          <a:off x="5788660" y="875601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116205</xdr:rowOff>
    </xdr:from>
    <xdr:to>
      <xdr:col>59</xdr:col>
      <xdr:colOff>50800</xdr:colOff>
      <xdr:row>66</xdr:row>
      <xdr:rowOff>116205</xdr:rowOff>
    </xdr:to>
    <xdr:cxnSp macro="">
      <xdr:nvCxnSpPr>
        <xdr:cNvPr id="219" name="直線コネクタ 218">
          <a:extLst>
            <a:ext uri="{FF2B5EF4-FFF2-40B4-BE49-F238E27FC236}">
              <a16:creationId xmlns:a16="http://schemas.microsoft.com/office/drawing/2014/main" id="{025E3F0F-7D8F-4A25-AF60-6E139AF3665B}"/>
            </a:ext>
          </a:extLst>
        </xdr:cNvPr>
        <xdr:cNvCxnSpPr/>
      </xdr:nvCxnSpPr>
      <xdr:spPr>
        <a:xfrm>
          <a:off x="5826760" y="111804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D71B6E8C-F351-4E47-BA09-5A94FFDF040B}"/>
            </a:ext>
          </a:extLst>
        </xdr:cNvPr>
        <xdr:cNvCxnSpPr/>
      </xdr:nvCxnSpPr>
      <xdr:spPr>
        <a:xfrm>
          <a:off x="5826760" y="10728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29845</xdr:rowOff>
    </xdr:from>
    <xdr:ext cx="467360" cy="261620"/>
    <xdr:sp macro="" textlink="">
      <xdr:nvSpPr>
        <xdr:cNvPr id="221" name="テキスト ボックス 220">
          <a:extLst>
            <a:ext uri="{FF2B5EF4-FFF2-40B4-BE49-F238E27FC236}">
              <a16:creationId xmlns:a16="http://schemas.microsoft.com/office/drawing/2014/main" id="{36669BD0-30D1-43D2-BD5D-755125BEC911}"/>
            </a:ext>
          </a:extLst>
        </xdr:cNvPr>
        <xdr:cNvSpPr txBox="1"/>
      </xdr:nvSpPr>
      <xdr:spPr>
        <a:xfrm>
          <a:off x="5405120" y="1059116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57785</xdr:rowOff>
    </xdr:from>
    <xdr:to>
      <xdr:col>59</xdr:col>
      <xdr:colOff>50800</xdr:colOff>
      <xdr:row>61</xdr:row>
      <xdr:rowOff>57785</xdr:rowOff>
    </xdr:to>
    <xdr:cxnSp macro="">
      <xdr:nvCxnSpPr>
        <xdr:cNvPr id="222" name="直線コネクタ 221">
          <a:extLst>
            <a:ext uri="{FF2B5EF4-FFF2-40B4-BE49-F238E27FC236}">
              <a16:creationId xmlns:a16="http://schemas.microsoft.com/office/drawing/2014/main" id="{BD96635C-046B-4DC4-B146-8ED68E29FE82}"/>
            </a:ext>
          </a:extLst>
        </xdr:cNvPr>
        <xdr:cNvCxnSpPr/>
      </xdr:nvCxnSpPr>
      <xdr:spPr>
        <a:xfrm>
          <a:off x="5826760" y="102838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87630</xdr:rowOff>
    </xdr:from>
    <xdr:ext cx="467360" cy="262255"/>
    <xdr:sp macro="" textlink="">
      <xdr:nvSpPr>
        <xdr:cNvPr id="223" name="テキスト ボックス 222">
          <a:extLst>
            <a:ext uri="{FF2B5EF4-FFF2-40B4-BE49-F238E27FC236}">
              <a16:creationId xmlns:a16="http://schemas.microsoft.com/office/drawing/2014/main" id="{68FB240A-21A5-4FAC-A2D2-C7A13E27F7C4}"/>
            </a:ext>
          </a:extLst>
        </xdr:cNvPr>
        <xdr:cNvSpPr txBox="1"/>
      </xdr:nvSpPr>
      <xdr:spPr>
        <a:xfrm>
          <a:off x="5405120" y="101460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116205</xdr:rowOff>
    </xdr:from>
    <xdr:to>
      <xdr:col>59</xdr:col>
      <xdr:colOff>50800</xdr:colOff>
      <xdr:row>58</xdr:row>
      <xdr:rowOff>116205</xdr:rowOff>
    </xdr:to>
    <xdr:cxnSp macro="">
      <xdr:nvCxnSpPr>
        <xdr:cNvPr id="224" name="直線コネクタ 223">
          <a:extLst>
            <a:ext uri="{FF2B5EF4-FFF2-40B4-BE49-F238E27FC236}">
              <a16:creationId xmlns:a16="http://schemas.microsoft.com/office/drawing/2014/main" id="{ACFA5E0F-05ED-405E-8C32-6CC1869CCF62}"/>
            </a:ext>
          </a:extLst>
        </xdr:cNvPr>
        <xdr:cNvCxnSpPr/>
      </xdr:nvCxnSpPr>
      <xdr:spPr>
        <a:xfrm>
          <a:off x="5826760" y="98393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146050</xdr:rowOff>
    </xdr:from>
    <xdr:ext cx="467360" cy="262255"/>
    <xdr:sp macro="" textlink="">
      <xdr:nvSpPr>
        <xdr:cNvPr id="225" name="テキスト ボックス 224">
          <a:extLst>
            <a:ext uri="{FF2B5EF4-FFF2-40B4-BE49-F238E27FC236}">
              <a16:creationId xmlns:a16="http://schemas.microsoft.com/office/drawing/2014/main" id="{D6EB878D-9279-485A-AC20-8C114934F8C8}"/>
            </a:ext>
          </a:extLst>
        </xdr:cNvPr>
        <xdr:cNvSpPr txBox="1"/>
      </xdr:nvSpPr>
      <xdr:spPr>
        <a:xfrm>
          <a:off x="5405120" y="97015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3AAAC7CB-2AFF-4EAA-A4FD-EDE3D186B70D}"/>
            </a:ext>
          </a:extLst>
        </xdr:cNvPr>
        <xdr:cNvCxnSpPr/>
      </xdr:nvCxnSpPr>
      <xdr:spPr>
        <a:xfrm>
          <a:off x="5826760" y="9387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29845</xdr:rowOff>
    </xdr:from>
    <xdr:ext cx="467360" cy="261620"/>
    <xdr:sp macro="" textlink="">
      <xdr:nvSpPr>
        <xdr:cNvPr id="227" name="テキスト ボックス 226">
          <a:extLst>
            <a:ext uri="{FF2B5EF4-FFF2-40B4-BE49-F238E27FC236}">
              <a16:creationId xmlns:a16="http://schemas.microsoft.com/office/drawing/2014/main" id="{3F5D0377-CCB1-4713-AEC0-DCEBAAED62C9}"/>
            </a:ext>
          </a:extLst>
        </xdr:cNvPr>
        <xdr:cNvSpPr txBox="1"/>
      </xdr:nvSpPr>
      <xdr:spPr>
        <a:xfrm>
          <a:off x="5405120" y="925004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57785</xdr:rowOff>
    </xdr:from>
    <xdr:to>
      <xdr:col>59</xdr:col>
      <xdr:colOff>50800</xdr:colOff>
      <xdr:row>53</xdr:row>
      <xdr:rowOff>57785</xdr:rowOff>
    </xdr:to>
    <xdr:cxnSp macro="">
      <xdr:nvCxnSpPr>
        <xdr:cNvPr id="228" name="直線コネクタ 227">
          <a:extLst>
            <a:ext uri="{FF2B5EF4-FFF2-40B4-BE49-F238E27FC236}">
              <a16:creationId xmlns:a16="http://schemas.microsoft.com/office/drawing/2014/main" id="{92F228DB-AFD4-4946-8D30-E6028F2E9590}"/>
            </a:ext>
          </a:extLst>
        </xdr:cNvPr>
        <xdr:cNvCxnSpPr/>
      </xdr:nvCxnSpPr>
      <xdr:spPr>
        <a:xfrm>
          <a:off x="5826760" y="89427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87630</xdr:rowOff>
    </xdr:from>
    <xdr:ext cx="467360" cy="262255"/>
    <xdr:sp macro="" textlink="">
      <xdr:nvSpPr>
        <xdr:cNvPr id="229" name="テキスト ボックス 228">
          <a:extLst>
            <a:ext uri="{FF2B5EF4-FFF2-40B4-BE49-F238E27FC236}">
              <a16:creationId xmlns:a16="http://schemas.microsoft.com/office/drawing/2014/main" id="{CADBDA00-70A9-4ADF-8580-D7E23DA5D5B0}"/>
            </a:ext>
          </a:extLst>
        </xdr:cNvPr>
        <xdr:cNvSpPr txBox="1"/>
      </xdr:nvSpPr>
      <xdr:spPr>
        <a:xfrm>
          <a:off x="5405120" y="880491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57785</xdr:rowOff>
    </xdr:from>
    <xdr:to>
      <xdr:col>59</xdr:col>
      <xdr:colOff>88900</xdr:colOff>
      <xdr:row>66</xdr:row>
      <xdr:rowOff>116205</xdr:rowOff>
    </xdr:to>
    <xdr:sp macro="" textlink="">
      <xdr:nvSpPr>
        <xdr:cNvPr id="230" name="【体育館・プール】&#10;一人当たり面積グラフ枠">
          <a:extLst>
            <a:ext uri="{FF2B5EF4-FFF2-40B4-BE49-F238E27FC236}">
              <a16:creationId xmlns:a16="http://schemas.microsoft.com/office/drawing/2014/main" id="{CDC76DED-F6F0-45EA-A501-4737D69FC6B5}"/>
            </a:ext>
          </a:extLst>
        </xdr:cNvPr>
        <xdr:cNvSpPr/>
      </xdr:nvSpPr>
      <xdr:spPr>
        <a:xfrm>
          <a:off x="5826760" y="894270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56</xdr:row>
      <xdr:rowOff>116205</xdr:rowOff>
    </xdr:from>
    <xdr:to>
      <xdr:col>54</xdr:col>
      <xdr:colOff>167640</xdr:colOff>
      <xdr:row>63</xdr:row>
      <xdr:rowOff>160020</xdr:rowOff>
    </xdr:to>
    <xdr:cxnSp macro="">
      <xdr:nvCxnSpPr>
        <xdr:cNvPr id="231" name="直線コネクタ 230">
          <a:extLst>
            <a:ext uri="{FF2B5EF4-FFF2-40B4-BE49-F238E27FC236}">
              <a16:creationId xmlns:a16="http://schemas.microsoft.com/office/drawing/2014/main" id="{B0EE17FF-4B61-40B7-8AD5-B5DA09757DC8}"/>
            </a:ext>
          </a:extLst>
        </xdr:cNvPr>
        <xdr:cNvCxnSpPr/>
      </xdr:nvCxnSpPr>
      <xdr:spPr>
        <a:xfrm flipV="1">
          <a:off x="9220200" y="9504045"/>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163830</xdr:rowOff>
    </xdr:from>
    <xdr:ext cx="469900" cy="261620"/>
    <xdr:sp macro="" textlink="">
      <xdr:nvSpPr>
        <xdr:cNvPr id="232" name="【体育館・プール】&#10;一人当たり面積最小値テキスト">
          <a:extLst>
            <a:ext uri="{FF2B5EF4-FFF2-40B4-BE49-F238E27FC236}">
              <a16:creationId xmlns:a16="http://schemas.microsoft.com/office/drawing/2014/main" id="{672AC3FD-93F8-44F3-B077-021A82A7B833}"/>
            </a:ext>
          </a:extLst>
        </xdr:cNvPr>
        <xdr:cNvSpPr txBox="1"/>
      </xdr:nvSpPr>
      <xdr:spPr>
        <a:xfrm>
          <a:off x="9258300" y="1072515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233" name="直線コネクタ 232">
          <a:extLst>
            <a:ext uri="{FF2B5EF4-FFF2-40B4-BE49-F238E27FC236}">
              <a16:creationId xmlns:a16="http://schemas.microsoft.com/office/drawing/2014/main" id="{ED43551F-CA2B-48B6-98C7-7FD905EC90D2}"/>
            </a:ext>
          </a:extLst>
        </xdr:cNvPr>
        <xdr:cNvCxnSpPr/>
      </xdr:nvCxnSpPr>
      <xdr:spPr>
        <a:xfrm>
          <a:off x="9154160" y="10721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61595</xdr:rowOff>
    </xdr:from>
    <xdr:ext cx="469900" cy="262255"/>
    <xdr:sp macro="" textlink="">
      <xdr:nvSpPr>
        <xdr:cNvPr id="234" name="【体育館・プール】&#10;一人当たり面積最大値テキスト">
          <a:extLst>
            <a:ext uri="{FF2B5EF4-FFF2-40B4-BE49-F238E27FC236}">
              <a16:creationId xmlns:a16="http://schemas.microsoft.com/office/drawing/2014/main" id="{7C8A6AE6-ED2A-4039-9A30-641AF4A1FFD0}"/>
            </a:ext>
          </a:extLst>
        </xdr:cNvPr>
        <xdr:cNvSpPr txBox="1"/>
      </xdr:nvSpPr>
      <xdr:spPr>
        <a:xfrm>
          <a:off x="9258300" y="928179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116205</xdr:rowOff>
    </xdr:from>
    <xdr:to>
      <xdr:col>55</xdr:col>
      <xdr:colOff>88900</xdr:colOff>
      <xdr:row>56</xdr:row>
      <xdr:rowOff>116205</xdr:rowOff>
    </xdr:to>
    <xdr:cxnSp macro="">
      <xdr:nvCxnSpPr>
        <xdr:cNvPr id="235" name="直線コネクタ 234">
          <a:extLst>
            <a:ext uri="{FF2B5EF4-FFF2-40B4-BE49-F238E27FC236}">
              <a16:creationId xmlns:a16="http://schemas.microsoft.com/office/drawing/2014/main" id="{A7DA4C37-292F-461F-A9B6-E661E0069423}"/>
            </a:ext>
          </a:extLst>
        </xdr:cNvPr>
        <xdr:cNvCxnSpPr/>
      </xdr:nvCxnSpPr>
      <xdr:spPr>
        <a:xfrm>
          <a:off x="9154160" y="95040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5080</xdr:rowOff>
    </xdr:from>
    <xdr:ext cx="469900" cy="262890"/>
    <xdr:sp macro="" textlink="">
      <xdr:nvSpPr>
        <xdr:cNvPr id="236" name="【体育館・プール】&#10;一人当たり面積平均値テキスト">
          <a:extLst>
            <a:ext uri="{FF2B5EF4-FFF2-40B4-BE49-F238E27FC236}">
              <a16:creationId xmlns:a16="http://schemas.microsoft.com/office/drawing/2014/main" id="{2B210F0C-DB3D-4589-9B62-965B7568B17A}"/>
            </a:ext>
          </a:extLst>
        </xdr:cNvPr>
        <xdr:cNvSpPr txBox="1"/>
      </xdr:nvSpPr>
      <xdr:spPr>
        <a:xfrm>
          <a:off x="9258300" y="1039876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26670</xdr:rowOff>
    </xdr:from>
    <xdr:to>
      <xdr:col>55</xdr:col>
      <xdr:colOff>50800</xdr:colOff>
      <xdr:row>62</xdr:row>
      <xdr:rowOff>130175</xdr:rowOff>
    </xdr:to>
    <xdr:sp macro="" textlink="">
      <xdr:nvSpPr>
        <xdr:cNvPr id="237" name="フローチャート: 判断 236">
          <a:extLst>
            <a:ext uri="{FF2B5EF4-FFF2-40B4-BE49-F238E27FC236}">
              <a16:creationId xmlns:a16="http://schemas.microsoft.com/office/drawing/2014/main" id="{C144BC2D-3833-41E6-8C81-AE04E5AD247B}"/>
            </a:ext>
          </a:extLst>
        </xdr:cNvPr>
        <xdr:cNvSpPr/>
      </xdr:nvSpPr>
      <xdr:spPr>
        <a:xfrm>
          <a:off x="9192260" y="1042035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29845</xdr:rowOff>
    </xdr:from>
    <xdr:to>
      <xdr:col>50</xdr:col>
      <xdr:colOff>165100</xdr:colOff>
      <xdr:row>62</xdr:row>
      <xdr:rowOff>132715</xdr:rowOff>
    </xdr:to>
    <xdr:sp macro="" textlink="">
      <xdr:nvSpPr>
        <xdr:cNvPr id="238" name="フローチャート: 判断 237">
          <a:extLst>
            <a:ext uri="{FF2B5EF4-FFF2-40B4-BE49-F238E27FC236}">
              <a16:creationId xmlns:a16="http://schemas.microsoft.com/office/drawing/2014/main" id="{BBFFA5EF-BE26-4A70-9A3B-CB575964A34F}"/>
            </a:ext>
          </a:extLst>
        </xdr:cNvPr>
        <xdr:cNvSpPr/>
      </xdr:nvSpPr>
      <xdr:spPr>
        <a:xfrm>
          <a:off x="8445500" y="104235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34290</xdr:rowOff>
    </xdr:from>
    <xdr:to>
      <xdr:col>46</xdr:col>
      <xdr:colOff>38100</xdr:colOff>
      <xdr:row>62</xdr:row>
      <xdr:rowOff>137160</xdr:rowOff>
    </xdr:to>
    <xdr:sp macro="" textlink="">
      <xdr:nvSpPr>
        <xdr:cNvPr id="239" name="フローチャート: 判断 238">
          <a:extLst>
            <a:ext uri="{FF2B5EF4-FFF2-40B4-BE49-F238E27FC236}">
              <a16:creationId xmlns:a16="http://schemas.microsoft.com/office/drawing/2014/main" id="{89EEE34B-CE28-4B4F-9CD1-E9D385893AE5}"/>
            </a:ext>
          </a:extLst>
        </xdr:cNvPr>
        <xdr:cNvSpPr/>
      </xdr:nvSpPr>
      <xdr:spPr>
        <a:xfrm>
          <a:off x="7670800" y="1042797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34290</xdr:rowOff>
    </xdr:from>
    <xdr:to>
      <xdr:col>41</xdr:col>
      <xdr:colOff>101600</xdr:colOff>
      <xdr:row>62</xdr:row>
      <xdr:rowOff>137160</xdr:rowOff>
    </xdr:to>
    <xdr:sp macro="" textlink="">
      <xdr:nvSpPr>
        <xdr:cNvPr id="240" name="フローチャート: 判断 239">
          <a:extLst>
            <a:ext uri="{FF2B5EF4-FFF2-40B4-BE49-F238E27FC236}">
              <a16:creationId xmlns:a16="http://schemas.microsoft.com/office/drawing/2014/main" id="{6B6B9994-704F-42FD-8E52-83F955194463}"/>
            </a:ext>
          </a:extLst>
        </xdr:cNvPr>
        <xdr:cNvSpPr/>
      </xdr:nvSpPr>
      <xdr:spPr>
        <a:xfrm>
          <a:off x="6873240" y="104279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34290</xdr:rowOff>
    </xdr:from>
    <xdr:to>
      <xdr:col>36</xdr:col>
      <xdr:colOff>165100</xdr:colOff>
      <xdr:row>62</xdr:row>
      <xdr:rowOff>137160</xdr:rowOff>
    </xdr:to>
    <xdr:sp macro="" textlink="">
      <xdr:nvSpPr>
        <xdr:cNvPr id="241" name="フローチャート: 判断 240">
          <a:extLst>
            <a:ext uri="{FF2B5EF4-FFF2-40B4-BE49-F238E27FC236}">
              <a16:creationId xmlns:a16="http://schemas.microsoft.com/office/drawing/2014/main" id="{EB987A0B-899D-4A22-A150-42F95CADA475}"/>
            </a:ext>
          </a:extLst>
        </xdr:cNvPr>
        <xdr:cNvSpPr/>
      </xdr:nvSpPr>
      <xdr:spPr>
        <a:xfrm>
          <a:off x="6098540" y="104279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113665</xdr:rowOff>
    </xdr:from>
    <xdr:ext cx="762000" cy="262890"/>
    <xdr:sp macro="" textlink="">
      <xdr:nvSpPr>
        <xdr:cNvPr id="242" name="テキスト ボックス 241">
          <a:extLst>
            <a:ext uri="{FF2B5EF4-FFF2-40B4-BE49-F238E27FC236}">
              <a16:creationId xmlns:a16="http://schemas.microsoft.com/office/drawing/2014/main" id="{9552291C-7F97-4CE1-863E-3A9A1BAC7109}"/>
            </a:ext>
          </a:extLst>
        </xdr:cNvPr>
        <xdr:cNvSpPr txBox="1"/>
      </xdr:nvSpPr>
      <xdr:spPr>
        <a:xfrm>
          <a:off x="90525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113665</xdr:rowOff>
    </xdr:from>
    <xdr:ext cx="762000" cy="262890"/>
    <xdr:sp macro="" textlink="">
      <xdr:nvSpPr>
        <xdr:cNvPr id="243" name="テキスト ボックス 242">
          <a:extLst>
            <a:ext uri="{FF2B5EF4-FFF2-40B4-BE49-F238E27FC236}">
              <a16:creationId xmlns:a16="http://schemas.microsoft.com/office/drawing/2014/main" id="{7710F08E-8501-417D-8E59-4177451F88E8}"/>
            </a:ext>
          </a:extLst>
        </xdr:cNvPr>
        <xdr:cNvSpPr txBox="1"/>
      </xdr:nvSpPr>
      <xdr:spPr>
        <a:xfrm>
          <a:off x="83286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66</xdr:row>
      <xdr:rowOff>113665</xdr:rowOff>
    </xdr:from>
    <xdr:ext cx="762000" cy="262890"/>
    <xdr:sp macro="" textlink="">
      <xdr:nvSpPr>
        <xdr:cNvPr id="244" name="テキスト ボックス 243">
          <a:extLst>
            <a:ext uri="{FF2B5EF4-FFF2-40B4-BE49-F238E27FC236}">
              <a16:creationId xmlns:a16="http://schemas.microsoft.com/office/drawing/2014/main" id="{BBEC463D-935B-492D-9387-273082FDDE07}"/>
            </a:ext>
          </a:extLst>
        </xdr:cNvPr>
        <xdr:cNvSpPr txBox="1"/>
      </xdr:nvSpPr>
      <xdr:spPr>
        <a:xfrm>
          <a:off x="75438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113665</xdr:rowOff>
    </xdr:from>
    <xdr:ext cx="762000" cy="262890"/>
    <xdr:sp macro="" textlink="">
      <xdr:nvSpPr>
        <xdr:cNvPr id="245" name="テキスト ボックス 244">
          <a:extLst>
            <a:ext uri="{FF2B5EF4-FFF2-40B4-BE49-F238E27FC236}">
              <a16:creationId xmlns:a16="http://schemas.microsoft.com/office/drawing/2014/main" id="{DB42DCF4-9E3B-4559-BEB6-DC2B2949D37A}"/>
            </a:ext>
          </a:extLst>
        </xdr:cNvPr>
        <xdr:cNvSpPr txBox="1"/>
      </xdr:nvSpPr>
      <xdr:spPr>
        <a:xfrm>
          <a:off x="67564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113665</xdr:rowOff>
    </xdr:from>
    <xdr:ext cx="762000" cy="262890"/>
    <xdr:sp macro="" textlink="">
      <xdr:nvSpPr>
        <xdr:cNvPr id="246" name="テキスト ボックス 245">
          <a:extLst>
            <a:ext uri="{FF2B5EF4-FFF2-40B4-BE49-F238E27FC236}">
              <a16:creationId xmlns:a16="http://schemas.microsoft.com/office/drawing/2014/main" id="{D352AAAD-6E35-49BE-BF5E-382644A0F423}"/>
            </a:ext>
          </a:extLst>
        </xdr:cNvPr>
        <xdr:cNvSpPr txBox="1"/>
      </xdr:nvSpPr>
      <xdr:spPr>
        <a:xfrm>
          <a:off x="59817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41275</xdr:rowOff>
    </xdr:from>
    <xdr:to>
      <xdr:col>55</xdr:col>
      <xdr:colOff>50800</xdr:colOff>
      <xdr:row>61</xdr:row>
      <xdr:rowOff>144780</xdr:rowOff>
    </xdr:to>
    <xdr:sp macro="" textlink="">
      <xdr:nvSpPr>
        <xdr:cNvPr id="247" name="楕円 246">
          <a:extLst>
            <a:ext uri="{FF2B5EF4-FFF2-40B4-BE49-F238E27FC236}">
              <a16:creationId xmlns:a16="http://schemas.microsoft.com/office/drawing/2014/main" id="{B66310D5-2B8F-4FC7-87C8-01B82D58CF87}"/>
            </a:ext>
          </a:extLst>
        </xdr:cNvPr>
        <xdr:cNvSpPr/>
      </xdr:nvSpPr>
      <xdr:spPr>
        <a:xfrm>
          <a:off x="9192260" y="10267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64135</xdr:rowOff>
    </xdr:from>
    <xdr:ext cx="469900" cy="262890"/>
    <xdr:sp macro="" textlink="">
      <xdr:nvSpPr>
        <xdr:cNvPr id="248" name="【体育館・プール】&#10;一人当たり面積該当値テキスト">
          <a:extLst>
            <a:ext uri="{FF2B5EF4-FFF2-40B4-BE49-F238E27FC236}">
              <a16:creationId xmlns:a16="http://schemas.microsoft.com/office/drawing/2014/main" id="{8B7E577A-88F7-4FB2-876C-0BD965F2307A}"/>
            </a:ext>
          </a:extLst>
        </xdr:cNvPr>
        <xdr:cNvSpPr txBox="1"/>
      </xdr:nvSpPr>
      <xdr:spPr>
        <a:xfrm>
          <a:off x="9258300" y="1012253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38735</xdr:rowOff>
    </xdr:from>
    <xdr:to>
      <xdr:col>50</xdr:col>
      <xdr:colOff>165100</xdr:colOff>
      <xdr:row>61</xdr:row>
      <xdr:rowOff>142240</xdr:rowOff>
    </xdr:to>
    <xdr:sp macro="" textlink="">
      <xdr:nvSpPr>
        <xdr:cNvPr id="249" name="楕円 248">
          <a:extLst>
            <a:ext uri="{FF2B5EF4-FFF2-40B4-BE49-F238E27FC236}">
              <a16:creationId xmlns:a16="http://schemas.microsoft.com/office/drawing/2014/main" id="{3EFE0D47-8A91-4C5C-96BC-96214D1E3E58}"/>
            </a:ext>
          </a:extLst>
        </xdr:cNvPr>
        <xdr:cNvSpPr/>
      </xdr:nvSpPr>
      <xdr:spPr>
        <a:xfrm>
          <a:off x="8445500" y="102647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90170</xdr:rowOff>
    </xdr:from>
    <xdr:to>
      <xdr:col>55</xdr:col>
      <xdr:colOff>0</xdr:colOff>
      <xdr:row>61</xdr:row>
      <xdr:rowOff>92710</xdr:rowOff>
    </xdr:to>
    <xdr:cxnSp macro="">
      <xdr:nvCxnSpPr>
        <xdr:cNvPr id="250" name="直線コネクタ 249">
          <a:extLst>
            <a:ext uri="{FF2B5EF4-FFF2-40B4-BE49-F238E27FC236}">
              <a16:creationId xmlns:a16="http://schemas.microsoft.com/office/drawing/2014/main" id="{26764981-58C8-44D4-96BC-D2E04423893D}"/>
            </a:ext>
          </a:extLst>
        </xdr:cNvPr>
        <xdr:cNvCxnSpPr/>
      </xdr:nvCxnSpPr>
      <xdr:spPr>
        <a:xfrm>
          <a:off x="8496300" y="10316210"/>
          <a:ext cx="7239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38735</xdr:rowOff>
    </xdr:from>
    <xdr:to>
      <xdr:col>46</xdr:col>
      <xdr:colOff>38100</xdr:colOff>
      <xdr:row>61</xdr:row>
      <xdr:rowOff>142240</xdr:rowOff>
    </xdr:to>
    <xdr:sp macro="" textlink="">
      <xdr:nvSpPr>
        <xdr:cNvPr id="251" name="楕円 250">
          <a:extLst>
            <a:ext uri="{FF2B5EF4-FFF2-40B4-BE49-F238E27FC236}">
              <a16:creationId xmlns:a16="http://schemas.microsoft.com/office/drawing/2014/main" id="{8D3BF461-EA00-48F1-802C-BC8DFC7A2D6F}"/>
            </a:ext>
          </a:extLst>
        </xdr:cNvPr>
        <xdr:cNvSpPr/>
      </xdr:nvSpPr>
      <xdr:spPr>
        <a:xfrm>
          <a:off x="7670800" y="1026477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61</xdr:row>
      <xdr:rowOff>90170</xdr:rowOff>
    </xdr:from>
    <xdr:to>
      <xdr:col>50</xdr:col>
      <xdr:colOff>114300</xdr:colOff>
      <xdr:row>61</xdr:row>
      <xdr:rowOff>90170</xdr:rowOff>
    </xdr:to>
    <xdr:cxnSp macro="">
      <xdr:nvCxnSpPr>
        <xdr:cNvPr id="252" name="直線コネクタ 251">
          <a:extLst>
            <a:ext uri="{FF2B5EF4-FFF2-40B4-BE49-F238E27FC236}">
              <a16:creationId xmlns:a16="http://schemas.microsoft.com/office/drawing/2014/main" id="{9ACEBFB5-8AB5-4635-9E7B-1DCF1D06DB57}"/>
            </a:ext>
          </a:extLst>
        </xdr:cNvPr>
        <xdr:cNvCxnSpPr/>
      </xdr:nvCxnSpPr>
      <xdr:spPr>
        <a:xfrm>
          <a:off x="7711440" y="1031621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50800</xdr:rowOff>
    </xdr:from>
    <xdr:to>
      <xdr:col>41</xdr:col>
      <xdr:colOff>101600</xdr:colOff>
      <xdr:row>61</xdr:row>
      <xdr:rowOff>153035</xdr:rowOff>
    </xdr:to>
    <xdr:sp macro="" textlink="">
      <xdr:nvSpPr>
        <xdr:cNvPr id="253" name="楕円 252">
          <a:extLst>
            <a:ext uri="{FF2B5EF4-FFF2-40B4-BE49-F238E27FC236}">
              <a16:creationId xmlns:a16="http://schemas.microsoft.com/office/drawing/2014/main" id="{94F34C31-E28E-48CE-B645-8E77B1792B1B}"/>
            </a:ext>
          </a:extLst>
        </xdr:cNvPr>
        <xdr:cNvSpPr/>
      </xdr:nvSpPr>
      <xdr:spPr>
        <a:xfrm>
          <a:off x="6873240" y="102768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90170</xdr:rowOff>
    </xdr:from>
    <xdr:to>
      <xdr:col>45</xdr:col>
      <xdr:colOff>167640</xdr:colOff>
      <xdr:row>61</xdr:row>
      <xdr:rowOff>101600</xdr:rowOff>
    </xdr:to>
    <xdr:cxnSp macro="">
      <xdr:nvCxnSpPr>
        <xdr:cNvPr id="254" name="直線コネクタ 253">
          <a:extLst>
            <a:ext uri="{FF2B5EF4-FFF2-40B4-BE49-F238E27FC236}">
              <a16:creationId xmlns:a16="http://schemas.microsoft.com/office/drawing/2014/main" id="{B6F9DB6F-7CEA-442E-B531-3DDB6C319013}"/>
            </a:ext>
          </a:extLst>
        </xdr:cNvPr>
        <xdr:cNvCxnSpPr/>
      </xdr:nvCxnSpPr>
      <xdr:spPr>
        <a:xfrm flipV="1">
          <a:off x="6924040" y="10316210"/>
          <a:ext cx="7874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61595</xdr:rowOff>
    </xdr:from>
    <xdr:to>
      <xdr:col>36</xdr:col>
      <xdr:colOff>165100</xdr:colOff>
      <xdr:row>61</xdr:row>
      <xdr:rowOff>165100</xdr:rowOff>
    </xdr:to>
    <xdr:sp macro="" textlink="">
      <xdr:nvSpPr>
        <xdr:cNvPr id="255" name="楕円 254">
          <a:extLst>
            <a:ext uri="{FF2B5EF4-FFF2-40B4-BE49-F238E27FC236}">
              <a16:creationId xmlns:a16="http://schemas.microsoft.com/office/drawing/2014/main" id="{9D450B73-B5FD-462F-88CE-8D05AE72F85F}"/>
            </a:ext>
          </a:extLst>
        </xdr:cNvPr>
        <xdr:cNvSpPr/>
      </xdr:nvSpPr>
      <xdr:spPr>
        <a:xfrm>
          <a:off x="6098540" y="102876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101600</xdr:rowOff>
    </xdr:from>
    <xdr:to>
      <xdr:col>41</xdr:col>
      <xdr:colOff>50800</xdr:colOff>
      <xdr:row>61</xdr:row>
      <xdr:rowOff>113665</xdr:rowOff>
    </xdr:to>
    <xdr:cxnSp macro="">
      <xdr:nvCxnSpPr>
        <xdr:cNvPr id="256" name="直線コネクタ 255">
          <a:extLst>
            <a:ext uri="{FF2B5EF4-FFF2-40B4-BE49-F238E27FC236}">
              <a16:creationId xmlns:a16="http://schemas.microsoft.com/office/drawing/2014/main" id="{F36D6F9E-48FB-4F0C-93AE-0782811A9018}"/>
            </a:ext>
          </a:extLst>
        </xdr:cNvPr>
        <xdr:cNvCxnSpPr/>
      </xdr:nvCxnSpPr>
      <xdr:spPr>
        <a:xfrm flipV="1">
          <a:off x="6149340" y="10327640"/>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123825</xdr:rowOff>
    </xdr:from>
    <xdr:ext cx="469900" cy="261620"/>
    <xdr:sp macro="" textlink="">
      <xdr:nvSpPr>
        <xdr:cNvPr id="257" name="n_1aveValue【体育館・プール】&#10;一人当たり面積">
          <a:extLst>
            <a:ext uri="{FF2B5EF4-FFF2-40B4-BE49-F238E27FC236}">
              <a16:creationId xmlns:a16="http://schemas.microsoft.com/office/drawing/2014/main" id="{B472603B-A481-4E8B-8DE6-154C3AEEA6F2}"/>
            </a:ext>
          </a:extLst>
        </xdr:cNvPr>
        <xdr:cNvSpPr txBox="1"/>
      </xdr:nvSpPr>
      <xdr:spPr>
        <a:xfrm>
          <a:off x="8271510" y="1051750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128270</xdr:rowOff>
    </xdr:from>
    <xdr:ext cx="469900" cy="261620"/>
    <xdr:sp macro="" textlink="">
      <xdr:nvSpPr>
        <xdr:cNvPr id="258" name="n_2aveValue【体育館・プール】&#10;一人当たり面積">
          <a:extLst>
            <a:ext uri="{FF2B5EF4-FFF2-40B4-BE49-F238E27FC236}">
              <a16:creationId xmlns:a16="http://schemas.microsoft.com/office/drawing/2014/main" id="{B43DAEAC-C3CC-47B1-8993-63FF833152F4}"/>
            </a:ext>
          </a:extLst>
        </xdr:cNvPr>
        <xdr:cNvSpPr txBox="1"/>
      </xdr:nvSpPr>
      <xdr:spPr>
        <a:xfrm>
          <a:off x="7509510" y="1052195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128270</xdr:rowOff>
    </xdr:from>
    <xdr:ext cx="469900" cy="261620"/>
    <xdr:sp macro="" textlink="">
      <xdr:nvSpPr>
        <xdr:cNvPr id="259" name="n_3aveValue【体育館・プール】&#10;一人当たり面積">
          <a:extLst>
            <a:ext uri="{FF2B5EF4-FFF2-40B4-BE49-F238E27FC236}">
              <a16:creationId xmlns:a16="http://schemas.microsoft.com/office/drawing/2014/main" id="{B7248173-3389-46AE-B8C8-A56DE8F07F07}"/>
            </a:ext>
          </a:extLst>
        </xdr:cNvPr>
        <xdr:cNvSpPr txBox="1"/>
      </xdr:nvSpPr>
      <xdr:spPr>
        <a:xfrm>
          <a:off x="6711950" y="1052195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128270</xdr:rowOff>
    </xdr:from>
    <xdr:ext cx="468630" cy="261620"/>
    <xdr:sp macro="" textlink="">
      <xdr:nvSpPr>
        <xdr:cNvPr id="260" name="n_4aveValue【体育館・プール】&#10;一人当たり面積">
          <a:extLst>
            <a:ext uri="{FF2B5EF4-FFF2-40B4-BE49-F238E27FC236}">
              <a16:creationId xmlns:a16="http://schemas.microsoft.com/office/drawing/2014/main" id="{9FA55B50-466F-42F6-AD92-90AF8905A2D3}"/>
            </a:ext>
          </a:extLst>
        </xdr:cNvPr>
        <xdr:cNvSpPr txBox="1"/>
      </xdr:nvSpPr>
      <xdr:spPr>
        <a:xfrm>
          <a:off x="5937250" y="1052195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158750</xdr:rowOff>
    </xdr:from>
    <xdr:ext cx="469900" cy="261620"/>
    <xdr:sp macro="" textlink="">
      <xdr:nvSpPr>
        <xdr:cNvPr id="261" name="n_1mainValue【体育館・プール】&#10;一人当たり面積">
          <a:extLst>
            <a:ext uri="{FF2B5EF4-FFF2-40B4-BE49-F238E27FC236}">
              <a16:creationId xmlns:a16="http://schemas.microsoft.com/office/drawing/2014/main" id="{FBD08CBC-DC52-4632-94A6-E87F84EE6D96}"/>
            </a:ext>
          </a:extLst>
        </xdr:cNvPr>
        <xdr:cNvSpPr txBox="1"/>
      </xdr:nvSpPr>
      <xdr:spPr>
        <a:xfrm>
          <a:off x="8271510" y="1004951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158750</xdr:rowOff>
    </xdr:from>
    <xdr:ext cx="469900" cy="261620"/>
    <xdr:sp macro="" textlink="">
      <xdr:nvSpPr>
        <xdr:cNvPr id="262" name="n_2mainValue【体育館・プール】&#10;一人当たり面積">
          <a:extLst>
            <a:ext uri="{FF2B5EF4-FFF2-40B4-BE49-F238E27FC236}">
              <a16:creationId xmlns:a16="http://schemas.microsoft.com/office/drawing/2014/main" id="{C380871C-A3ED-48E3-BA71-C49F3F61B7BB}"/>
            </a:ext>
          </a:extLst>
        </xdr:cNvPr>
        <xdr:cNvSpPr txBox="1"/>
      </xdr:nvSpPr>
      <xdr:spPr>
        <a:xfrm>
          <a:off x="7509510" y="1004951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167640</xdr:rowOff>
    </xdr:from>
    <xdr:ext cx="469900" cy="262890"/>
    <xdr:sp macro="" textlink="">
      <xdr:nvSpPr>
        <xdr:cNvPr id="263" name="n_3mainValue【体育館・プール】&#10;一人当たり面積">
          <a:extLst>
            <a:ext uri="{FF2B5EF4-FFF2-40B4-BE49-F238E27FC236}">
              <a16:creationId xmlns:a16="http://schemas.microsoft.com/office/drawing/2014/main" id="{4BF8EB1F-4107-4409-8E8F-A150E94241F3}"/>
            </a:ext>
          </a:extLst>
        </xdr:cNvPr>
        <xdr:cNvSpPr txBox="1"/>
      </xdr:nvSpPr>
      <xdr:spPr>
        <a:xfrm>
          <a:off x="6711950" y="1005840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7620</xdr:rowOff>
    </xdr:from>
    <xdr:ext cx="468630" cy="263525"/>
    <xdr:sp macro="" textlink="">
      <xdr:nvSpPr>
        <xdr:cNvPr id="264" name="n_4mainValue【体育館・プール】&#10;一人当たり面積">
          <a:extLst>
            <a:ext uri="{FF2B5EF4-FFF2-40B4-BE49-F238E27FC236}">
              <a16:creationId xmlns:a16="http://schemas.microsoft.com/office/drawing/2014/main" id="{8833882F-9D4A-4F8A-B23E-684BBA338125}"/>
            </a:ext>
          </a:extLst>
        </xdr:cNvPr>
        <xdr:cNvSpPr txBox="1"/>
      </xdr:nvSpPr>
      <xdr:spPr>
        <a:xfrm>
          <a:off x="5937250" y="1006602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154305</xdr:rowOff>
    </xdr:from>
    <xdr:to>
      <xdr:col>28</xdr:col>
      <xdr:colOff>152400</xdr:colOff>
      <xdr:row>72</xdr:row>
      <xdr:rowOff>103505</xdr:rowOff>
    </xdr:to>
    <xdr:sp macro="" textlink="">
      <xdr:nvSpPr>
        <xdr:cNvPr id="265" name="正方形/長方形 264">
          <a:extLst>
            <a:ext uri="{FF2B5EF4-FFF2-40B4-BE49-F238E27FC236}">
              <a16:creationId xmlns:a16="http://schemas.microsoft.com/office/drawing/2014/main" id="{00D59980-82A6-4940-AA40-643CE68DBF49}"/>
            </a:ext>
          </a:extLst>
        </xdr:cNvPr>
        <xdr:cNvSpPr/>
      </xdr:nvSpPr>
      <xdr:spPr>
        <a:xfrm>
          <a:off x="670560" y="1155382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128905</xdr:rowOff>
    </xdr:from>
    <xdr:to>
      <xdr:col>12</xdr:col>
      <xdr:colOff>127000</xdr:colOff>
      <xdr:row>74</xdr:row>
      <xdr:rowOff>38735</xdr:rowOff>
    </xdr:to>
    <xdr:sp macro="" textlink="">
      <xdr:nvSpPr>
        <xdr:cNvPr id="266" name="正方形/長方形 265">
          <a:extLst>
            <a:ext uri="{FF2B5EF4-FFF2-40B4-BE49-F238E27FC236}">
              <a16:creationId xmlns:a16="http://schemas.microsoft.com/office/drawing/2014/main" id="{95AA4667-6DE8-4D58-91A7-E9D6DB4D2756}"/>
            </a:ext>
          </a:extLst>
        </xdr:cNvPr>
        <xdr:cNvSpPr/>
      </xdr:nvSpPr>
      <xdr:spPr>
        <a:xfrm>
          <a:off x="79756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161290</xdr:rowOff>
    </xdr:from>
    <xdr:to>
      <xdr:col>12</xdr:col>
      <xdr:colOff>127000</xdr:colOff>
      <xdr:row>75</xdr:row>
      <xdr:rowOff>71120</xdr:rowOff>
    </xdr:to>
    <xdr:sp macro="" textlink="">
      <xdr:nvSpPr>
        <xdr:cNvPr id="267" name="正方形/長方形 266">
          <a:extLst>
            <a:ext uri="{FF2B5EF4-FFF2-40B4-BE49-F238E27FC236}">
              <a16:creationId xmlns:a16="http://schemas.microsoft.com/office/drawing/2014/main" id="{4F26B5F7-510F-4B6A-AF61-6660F9A14B6B}"/>
            </a:ext>
          </a:extLst>
        </xdr:cNvPr>
        <xdr:cNvSpPr/>
      </xdr:nvSpPr>
      <xdr:spPr>
        <a:xfrm>
          <a:off x="79756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128905</xdr:rowOff>
    </xdr:from>
    <xdr:to>
      <xdr:col>18</xdr:col>
      <xdr:colOff>0</xdr:colOff>
      <xdr:row>74</xdr:row>
      <xdr:rowOff>38735</xdr:rowOff>
    </xdr:to>
    <xdr:sp macro="" textlink="">
      <xdr:nvSpPr>
        <xdr:cNvPr id="268" name="正方形/長方形 267">
          <a:extLst>
            <a:ext uri="{FF2B5EF4-FFF2-40B4-BE49-F238E27FC236}">
              <a16:creationId xmlns:a16="http://schemas.microsoft.com/office/drawing/2014/main" id="{E6995943-D392-437E-B72E-C42324411C1D}"/>
            </a:ext>
          </a:extLst>
        </xdr:cNvPr>
        <xdr:cNvSpPr/>
      </xdr:nvSpPr>
      <xdr:spPr>
        <a:xfrm>
          <a:off x="167640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161290</xdr:rowOff>
    </xdr:from>
    <xdr:to>
      <xdr:col>18</xdr:col>
      <xdr:colOff>0</xdr:colOff>
      <xdr:row>75</xdr:row>
      <xdr:rowOff>71120</xdr:rowOff>
    </xdr:to>
    <xdr:sp macro="" textlink="">
      <xdr:nvSpPr>
        <xdr:cNvPr id="269" name="正方形/長方形 268">
          <a:extLst>
            <a:ext uri="{FF2B5EF4-FFF2-40B4-BE49-F238E27FC236}">
              <a16:creationId xmlns:a16="http://schemas.microsoft.com/office/drawing/2014/main" id="{04728DBB-1912-40E4-92E9-F2AF6F47FD36}"/>
            </a:ext>
          </a:extLst>
        </xdr:cNvPr>
        <xdr:cNvSpPr/>
      </xdr:nvSpPr>
      <xdr:spPr>
        <a:xfrm>
          <a:off x="167640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128905</xdr:rowOff>
    </xdr:from>
    <xdr:to>
      <xdr:col>24</xdr:col>
      <xdr:colOff>0</xdr:colOff>
      <xdr:row>74</xdr:row>
      <xdr:rowOff>38735</xdr:rowOff>
    </xdr:to>
    <xdr:sp macro="" textlink="">
      <xdr:nvSpPr>
        <xdr:cNvPr id="270" name="正方形/長方形 269">
          <a:extLst>
            <a:ext uri="{FF2B5EF4-FFF2-40B4-BE49-F238E27FC236}">
              <a16:creationId xmlns:a16="http://schemas.microsoft.com/office/drawing/2014/main" id="{31C31C04-C431-4A8B-92B4-46AAA9016B13}"/>
            </a:ext>
          </a:extLst>
        </xdr:cNvPr>
        <xdr:cNvSpPr/>
      </xdr:nvSpPr>
      <xdr:spPr>
        <a:xfrm>
          <a:off x="268224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161290</xdr:rowOff>
    </xdr:from>
    <xdr:to>
      <xdr:col>24</xdr:col>
      <xdr:colOff>0</xdr:colOff>
      <xdr:row>75</xdr:row>
      <xdr:rowOff>71120</xdr:rowOff>
    </xdr:to>
    <xdr:sp macro="" textlink="">
      <xdr:nvSpPr>
        <xdr:cNvPr id="271" name="正方形/長方形 270">
          <a:extLst>
            <a:ext uri="{FF2B5EF4-FFF2-40B4-BE49-F238E27FC236}">
              <a16:creationId xmlns:a16="http://schemas.microsoft.com/office/drawing/2014/main" id="{C0555953-8F54-4DEC-9C43-9AE36014D5DE}"/>
            </a:ext>
          </a:extLst>
        </xdr:cNvPr>
        <xdr:cNvSpPr/>
      </xdr:nvSpPr>
      <xdr:spPr>
        <a:xfrm>
          <a:off x="268224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96520</xdr:rowOff>
    </xdr:from>
    <xdr:to>
      <xdr:col>28</xdr:col>
      <xdr:colOff>152400</xdr:colOff>
      <xdr:row>88</xdr:row>
      <xdr:rowOff>154305</xdr:rowOff>
    </xdr:to>
    <xdr:sp macro="" textlink="">
      <xdr:nvSpPr>
        <xdr:cNvPr id="272" name="正方形/長方形 271">
          <a:extLst>
            <a:ext uri="{FF2B5EF4-FFF2-40B4-BE49-F238E27FC236}">
              <a16:creationId xmlns:a16="http://schemas.microsoft.com/office/drawing/2014/main" id="{DC280A51-AC76-4986-AE0B-9EFED94FA7F9}"/>
            </a:ext>
          </a:extLst>
        </xdr:cNvPr>
        <xdr:cNvSpPr/>
      </xdr:nvSpPr>
      <xdr:spPr>
        <a:xfrm>
          <a:off x="670560" y="1266952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77470</xdr:rowOff>
    </xdr:from>
    <xdr:ext cx="298450" cy="228600"/>
    <xdr:sp macro="" textlink="">
      <xdr:nvSpPr>
        <xdr:cNvPr id="273" name="テキスト ボックス 272">
          <a:extLst>
            <a:ext uri="{FF2B5EF4-FFF2-40B4-BE49-F238E27FC236}">
              <a16:creationId xmlns:a16="http://schemas.microsoft.com/office/drawing/2014/main" id="{E1E51AE5-EC7E-47D4-9A23-E153F0A2AC9D}"/>
            </a:ext>
          </a:extLst>
        </xdr:cNvPr>
        <xdr:cNvSpPr txBox="1"/>
      </xdr:nvSpPr>
      <xdr:spPr>
        <a:xfrm>
          <a:off x="655320" y="1248283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154305</xdr:rowOff>
    </xdr:from>
    <xdr:to>
      <xdr:col>28</xdr:col>
      <xdr:colOff>114300</xdr:colOff>
      <xdr:row>88</xdr:row>
      <xdr:rowOff>154305</xdr:rowOff>
    </xdr:to>
    <xdr:cxnSp macro="">
      <xdr:nvCxnSpPr>
        <xdr:cNvPr id="274" name="直線コネクタ 273">
          <a:extLst>
            <a:ext uri="{FF2B5EF4-FFF2-40B4-BE49-F238E27FC236}">
              <a16:creationId xmlns:a16="http://schemas.microsoft.com/office/drawing/2014/main" id="{314D60B0-567C-417E-98BA-5DBFE464B862}"/>
            </a:ext>
          </a:extLst>
        </xdr:cNvPr>
        <xdr:cNvCxnSpPr/>
      </xdr:nvCxnSpPr>
      <xdr:spPr>
        <a:xfrm>
          <a:off x="670560" y="149066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10795</xdr:rowOff>
    </xdr:from>
    <xdr:ext cx="467360" cy="262255"/>
    <xdr:sp macro="" textlink="">
      <xdr:nvSpPr>
        <xdr:cNvPr id="275" name="テキスト ボックス 274">
          <a:extLst>
            <a:ext uri="{FF2B5EF4-FFF2-40B4-BE49-F238E27FC236}">
              <a16:creationId xmlns:a16="http://schemas.microsoft.com/office/drawing/2014/main" id="{48F24010-B689-4D7F-9F12-D04984CA5448}"/>
            </a:ext>
          </a:extLst>
        </xdr:cNvPr>
        <xdr:cNvSpPr txBox="1"/>
      </xdr:nvSpPr>
      <xdr:spPr>
        <a:xfrm>
          <a:off x="271780" y="1476311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38735</xdr:rowOff>
    </xdr:from>
    <xdr:to>
      <xdr:col>28</xdr:col>
      <xdr:colOff>114300</xdr:colOff>
      <xdr:row>86</xdr:row>
      <xdr:rowOff>38735</xdr:rowOff>
    </xdr:to>
    <xdr:cxnSp macro="">
      <xdr:nvCxnSpPr>
        <xdr:cNvPr id="276" name="直線コネクタ 275">
          <a:extLst>
            <a:ext uri="{FF2B5EF4-FFF2-40B4-BE49-F238E27FC236}">
              <a16:creationId xmlns:a16="http://schemas.microsoft.com/office/drawing/2014/main" id="{340B57F5-90EB-4D60-8CEC-8992B9C757EE}"/>
            </a:ext>
          </a:extLst>
        </xdr:cNvPr>
        <xdr:cNvCxnSpPr/>
      </xdr:nvCxnSpPr>
      <xdr:spPr>
        <a:xfrm>
          <a:off x="670560" y="144557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68580</xdr:rowOff>
    </xdr:from>
    <xdr:ext cx="467360" cy="262255"/>
    <xdr:sp macro="" textlink="">
      <xdr:nvSpPr>
        <xdr:cNvPr id="277" name="テキスト ボックス 276">
          <a:extLst>
            <a:ext uri="{FF2B5EF4-FFF2-40B4-BE49-F238E27FC236}">
              <a16:creationId xmlns:a16="http://schemas.microsoft.com/office/drawing/2014/main" id="{DD0A5BA9-CE11-4C21-8D7B-79B155AB8AC6}"/>
            </a:ext>
          </a:extLst>
        </xdr:cNvPr>
        <xdr:cNvSpPr txBox="1"/>
      </xdr:nvSpPr>
      <xdr:spPr>
        <a:xfrm>
          <a:off x="271780" y="1431798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96520</xdr:rowOff>
    </xdr:from>
    <xdr:to>
      <xdr:col>28</xdr:col>
      <xdr:colOff>114300</xdr:colOff>
      <xdr:row>83</xdr:row>
      <xdr:rowOff>96520</xdr:rowOff>
    </xdr:to>
    <xdr:cxnSp macro="">
      <xdr:nvCxnSpPr>
        <xdr:cNvPr id="278" name="直線コネクタ 277">
          <a:extLst>
            <a:ext uri="{FF2B5EF4-FFF2-40B4-BE49-F238E27FC236}">
              <a16:creationId xmlns:a16="http://schemas.microsoft.com/office/drawing/2014/main" id="{D1A14E32-26F4-42AF-82BA-4DE7D2BBE4F8}"/>
            </a:ext>
          </a:extLst>
        </xdr:cNvPr>
        <xdr:cNvCxnSpPr/>
      </xdr:nvCxnSpPr>
      <xdr:spPr>
        <a:xfrm>
          <a:off x="670560" y="140106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82</xdr:row>
      <xdr:rowOff>126365</xdr:rowOff>
    </xdr:from>
    <xdr:ext cx="403225" cy="261620"/>
    <xdr:sp macro="" textlink="">
      <xdr:nvSpPr>
        <xdr:cNvPr id="279" name="テキスト ボックス 278">
          <a:extLst>
            <a:ext uri="{FF2B5EF4-FFF2-40B4-BE49-F238E27FC236}">
              <a16:creationId xmlns:a16="http://schemas.microsoft.com/office/drawing/2014/main" id="{8B1ABADF-DC69-4404-AD65-6A450226EAF6}"/>
            </a:ext>
          </a:extLst>
        </xdr:cNvPr>
        <xdr:cNvSpPr txBox="1"/>
      </xdr:nvSpPr>
      <xdr:spPr>
        <a:xfrm>
          <a:off x="335280" y="1387284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154305</xdr:rowOff>
    </xdr:from>
    <xdr:to>
      <xdr:col>28</xdr:col>
      <xdr:colOff>114300</xdr:colOff>
      <xdr:row>80</xdr:row>
      <xdr:rowOff>154305</xdr:rowOff>
    </xdr:to>
    <xdr:cxnSp macro="">
      <xdr:nvCxnSpPr>
        <xdr:cNvPr id="280" name="直線コネクタ 279">
          <a:extLst>
            <a:ext uri="{FF2B5EF4-FFF2-40B4-BE49-F238E27FC236}">
              <a16:creationId xmlns:a16="http://schemas.microsoft.com/office/drawing/2014/main" id="{F1295D9F-4484-487D-846E-33E945938909}"/>
            </a:ext>
          </a:extLst>
        </xdr:cNvPr>
        <xdr:cNvCxnSpPr/>
      </xdr:nvCxnSpPr>
      <xdr:spPr>
        <a:xfrm>
          <a:off x="670560" y="135655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80</xdr:row>
      <xdr:rowOff>10795</xdr:rowOff>
    </xdr:from>
    <xdr:ext cx="403225" cy="262255"/>
    <xdr:sp macro="" textlink="">
      <xdr:nvSpPr>
        <xdr:cNvPr id="281" name="テキスト ボックス 280">
          <a:extLst>
            <a:ext uri="{FF2B5EF4-FFF2-40B4-BE49-F238E27FC236}">
              <a16:creationId xmlns:a16="http://schemas.microsoft.com/office/drawing/2014/main" id="{F328A780-109C-4F7C-B168-0DF52863DD60}"/>
            </a:ext>
          </a:extLst>
        </xdr:cNvPr>
        <xdr:cNvSpPr txBox="1"/>
      </xdr:nvSpPr>
      <xdr:spPr>
        <a:xfrm>
          <a:off x="335280" y="1342199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38735</xdr:rowOff>
    </xdr:from>
    <xdr:to>
      <xdr:col>28</xdr:col>
      <xdr:colOff>114300</xdr:colOff>
      <xdr:row>78</xdr:row>
      <xdr:rowOff>38735</xdr:rowOff>
    </xdr:to>
    <xdr:cxnSp macro="">
      <xdr:nvCxnSpPr>
        <xdr:cNvPr id="282" name="直線コネクタ 281">
          <a:extLst>
            <a:ext uri="{FF2B5EF4-FFF2-40B4-BE49-F238E27FC236}">
              <a16:creationId xmlns:a16="http://schemas.microsoft.com/office/drawing/2014/main" id="{0A722891-CDEC-41C2-919E-BFDC59CD7970}"/>
            </a:ext>
          </a:extLst>
        </xdr:cNvPr>
        <xdr:cNvCxnSpPr/>
      </xdr:nvCxnSpPr>
      <xdr:spPr>
        <a:xfrm>
          <a:off x="670560" y="131146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77</xdr:row>
      <xdr:rowOff>68580</xdr:rowOff>
    </xdr:from>
    <xdr:ext cx="403225" cy="262255"/>
    <xdr:sp macro="" textlink="">
      <xdr:nvSpPr>
        <xdr:cNvPr id="283" name="テキスト ボックス 282">
          <a:extLst>
            <a:ext uri="{FF2B5EF4-FFF2-40B4-BE49-F238E27FC236}">
              <a16:creationId xmlns:a16="http://schemas.microsoft.com/office/drawing/2014/main" id="{792D20B4-B816-4289-98C0-1D79C8604906}"/>
            </a:ext>
          </a:extLst>
        </xdr:cNvPr>
        <xdr:cNvSpPr txBox="1"/>
      </xdr:nvSpPr>
      <xdr:spPr>
        <a:xfrm>
          <a:off x="335280" y="1297686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96520</xdr:rowOff>
    </xdr:from>
    <xdr:to>
      <xdr:col>28</xdr:col>
      <xdr:colOff>114300</xdr:colOff>
      <xdr:row>75</xdr:row>
      <xdr:rowOff>96520</xdr:rowOff>
    </xdr:to>
    <xdr:cxnSp macro="">
      <xdr:nvCxnSpPr>
        <xdr:cNvPr id="284" name="直線コネクタ 283">
          <a:extLst>
            <a:ext uri="{FF2B5EF4-FFF2-40B4-BE49-F238E27FC236}">
              <a16:creationId xmlns:a16="http://schemas.microsoft.com/office/drawing/2014/main" id="{BC667577-8E42-49AD-A3E6-7B25B1991ABE}"/>
            </a:ext>
          </a:extLst>
        </xdr:cNvPr>
        <xdr:cNvCxnSpPr/>
      </xdr:nvCxnSpPr>
      <xdr:spPr>
        <a:xfrm>
          <a:off x="670560" y="12669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74</xdr:row>
      <xdr:rowOff>126365</xdr:rowOff>
    </xdr:from>
    <xdr:ext cx="403225" cy="261620"/>
    <xdr:sp macro="" textlink="">
      <xdr:nvSpPr>
        <xdr:cNvPr id="285" name="テキスト ボックス 284">
          <a:extLst>
            <a:ext uri="{FF2B5EF4-FFF2-40B4-BE49-F238E27FC236}">
              <a16:creationId xmlns:a16="http://schemas.microsoft.com/office/drawing/2014/main" id="{E6F0EAC4-483C-4E09-BED9-E38BAB723955}"/>
            </a:ext>
          </a:extLst>
        </xdr:cNvPr>
        <xdr:cNvSpPr txBox="1"/>
      </xdr:nvSpPr>
      <xdr:spPr>
        <a:xfrm>
          <a:off x="335280" y="1253172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96520</xdr:rowOff>
    </xdr:from>
    <xdr:to>
      <xdr:col>28</xdr:col>
      <xdr:colOff>152400</xdr:colOff>
      <xdr:row>88</xdr:row>
      <xdr:rowOff>154305</xdr:rowOff>
    </xdr:to>
    <xdr:sp macro="" textlink="">
      <xdr:nvSpPr>
        <xdr:cNvPr id="286" name="【福祉施設】&#10;有形固定資産減価償却率グラフ枠">
          <a:extLst>
            <a:ext uri="{FF2B5EF4-FFF2-40B4-BE49-F238E27FC236}">
              <a16:creationId xmlns:a16="http://schemas.microsoft.com/office/drawing/2014/main" id="{C5C343AF-E738-499B-9D59-57FBB93FC741}"/>
            </a:ext>
          </a:extLst>
        </xdr:cNvPr>
        <xdr:cNvSpPr/>
      </xdr:nvSpPr>
      <xdr:spPr>
        <a:xfrm>
          <a:off x="670560" y="1266952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119380</xdr:rowOff>
    </xdr:from>
    <xdr:to>
      <xdr:col>24</xdr:col>
      <xdr:colOff>62865</xdr:colOff>
      <xdr:row>85</xdr:row>
      <xdr:rowOff>34290</xdr:rowOff>
    </xdr:to>
    <xdr:cxnSp macro="">
      <xdr:nvCxnSpPr>
        <xdr:cNvPr id="287" name="直線コネクタ 286">
          <a:extLst>
            <a:ext uri="{FF2B5EF4-FFF2-40B4-BE49-F238E27FC236}">
              <a16:creationId xmlns:a16="http://schemas.microsoft.com/office/drawing/2014/main" id="{E008B46C-7CD7-4EBD-8193-B16976C0D8B3}"/>
            </a:ext>
          </a:extLst>
        </xdr:cNvPr>
        <xdr:cNvCxnSpPr/>
      </xdr:nvCxnSpPr>
      <xdr:spPr>
        <a:xfrm flipV="1">
          <a:off x="4086225" y="13027660"/>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38100</xdr:rowOff>
    </xdr:from>
    <xdr:ext cx="405130" cy="262890"/>
    <xdr:sp macro="" textlink="">
      <xdr:nvSpPr>
        <xdr:cNvPr id="288" name="【福祉施設】&#10;有形固定資産減価償却率最小値テキスト">
          <a:extLst>
            <a:ext uri="{FF2B5EF4-FFF2-40B4-BE49-F238E27FC236}">
              <a16:creationId xmlns:a16="http://schemas.microsoft.com/office/drawing/2014/main" id="{2767A49F-D9C5-442B-AE59-F6EB183A8EC7}"/>
            </a:ext>
          </a:extLst>
        </xdr:cNvPr>
        <xdr:cNvSpPr txBox="1"/>
      </xdr:nvSpPr>
      <xdr:spPr>
        <a:xfrm>
          <a:off x="4124960" y="1428750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34290</xdr:rowOff>
    </xdr:from>
    <xdr:to>
      <xdr:col>24</xdr:col>
      <xdr:colOff>152400</xdr:colOff>
      <xdr:row>85</xdr:row>
      <xdr:rowOff>34290</xdr:rowOff>
    </xdr:to>
    <xdr:cxnSp macro="">
      <xdr:nvCxnSpPr>
        <xdr:cNvPr id="289" name="直線コネクタ 288">
          <a:extLst>
            <a:ext uri="{FF2B5EF4-FFF2-40B4-BE49-F238E27FC236}">
              <a16:creationId xmlns:a16="http://schemas.microsoft.com/office/drawing/2014/main" id="{2F7E9D05-BA29-4EED-8CA6-39208831BD57}"/>
            </a:ext>
          </a:extLst>
        </xdr:cNvPr>
        <xdr:cNvCxnSpPr/>
      </xdr:nvCxnSpPr>
      <xdr:spPr>
        <a:xfrm>
          <a:off x="4020820" y="14283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66040</xdr:rowOff>
    </xdr:from>
    <xdr:ext cx="405130" cy="261620"/>
    <xdr:sp macro="" textlink="">
      <xdr:nvSpPr>
        <xdr:cNvPr id="290" name="【福祉施設】&#10;有形固定資産減価償却率最大値テキスト">
          <a:extLst>
            <a:ext uri="{FF2B5EF4-FFF2-40B4-BE49-F238E27FC236}">
              <a16:creationId xmlns:a16="http://schemas.microsoft.com/office/drawing/2014/main" id="{BAA644D8-C165-4652-915E-7C62799E7CCA}"/>
            </a:ext>
          </a:extLst>
        </xdr:cNvPr>
        <xdr:cNvSpPr txBox="1"/>
      </xdr:nvSpPr>
      <xdr:spPr>
        <a:xfrm>
          <a:off x="4124960" y="1280668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119380</xdr:rowOff>
    </xdr:from>
    <xdr:to>
      <xdr:col>24</xdr:col>
      <xdr:colOff>152400</xdr:colOff>
      <xdr:row>77</xdr:row>
      <xdr:rowOff>119380</xdr:rowOff>
    </xdr:to>
    <xdr:cxnSp macro="">
      <xdr:nvCxnSpPr>
        <xdr:cNvPr id="291" name="直線コネクタ 290">
          <a:extLst>
            <a:ext uri="{FF2B5EF4-FFF2-40B4-BE49-F238E27FC236}">
              <a16:creationId xmlns:a16="http://schemas.microsoft.com/office/drawing/2014/main" id="{71977ACF-DA5E-4371-9C7B-7DA4BFE1F188}"/>
            </a:ext>
          </a:extLst>
        </xdr:cNvPr>
        <xdr:cNvCxnSpPr/>
      </xdr:nvCxnSpPr>
      <xdr:spPr>
        <a:xfrm>
          <a:off x="4020820" y="13027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18415</xdr:rowOff>
    </xdr:from>
    <xdr:ext cx="405130" cy="262255"/>
    <xdr:sp macro="" textlink="">
      <xdr:nvSpPr>
        <xdr:cNvPr id="292" name="【福祉施設】&#10;有形固定資産減価償却率平均値テキスト">
          <a:extLst>
            <a:ext uri="{FF2B5EF4-FFF2-40B4-BE49-F238E27FC236}">
              <a16:creationId xmlns:a16="http://schemas.microsoft.com/office/drawing/2014/main" id="{579C5536-B550-477C-AED7-1F26836B4E70}"/>
            </a:ext>
          </a:extLst>
        </xdr:cNvPr>
        <xdr:cNvSpPr txBox="1"/>
      </xdr:nvSpPr>
      <xdr:spPr>
        <a:xfrm>
          <a:off x="4124960" y="1342961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40640</xdr:rowOff>
    </xdr:from>
    <xdr:to>
      <xdr:col>24</xdr:col>
      <xdr:colOff>114300</xdr:colOff>
      <xdr:row>80</xdr:row>
      <xdr:rowOff>144145</xdr:rowOff>
    </xdr:to>
    <xdr:sp macro="" textlink="">
      <xdr:nvSpPr>
        <xdr:cNvPr id="293" name="フローチャート: 判断 292">
          <a:extLst>
            <a:ext uri="{FF2B5EF4-FFF2-40B4-BE49-F238E27FC236}">
              <a16:creationId xmlns:a16="http://schemas.microsoft.com/office/drawing/2014/main" id="{60A0CDB0-EFA4-4F10-B3F2-538EB1858530}"/>
            </a:ext>
          </a:extLst>
        </xdr:cNvPr>
        <xdr:cNvSpPr/>
      </xdr:nvSpPr>
      <xdr:spPr>
        <a:xfrm>
          <a:off x="4036060" y="134518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13335</xdr:rowOff>
    </xdr:from>
    <xdr:to>
      <xdr:col>20</xdr:col>
      <xdr:colOff>38100</xdr:colOff>
      <xdr:row>80</xdr:row>
      <xdr:rowOff>116205</xdr:rowOff>
    </xdr:to>
    <xdr:sp macro="" textlink="">
      <xdr:nvSpPr>
        <xdr:cNvPr id="294" name="フローチャート: 判断 293">
          <a:extLst>
            <a:ext uri="{FF2B5EF4-FFF2-40B4-BE49-F238E27FC236}">
              <a16:creationId xmlns:a16="http://schemas.microsoft.com/office/drawing/2014/main" id="{A7528717-1F30-406C-AD49-973CF95EA7E1}"/>
            </a:ext>
          </a:extLst>
        </xdr:cNvPr>
        <xdr:cNvSpPr/>
      </xdr:nvSpPr>
      <xdr:spPr>
        <a:xfrm>
          <a:off x="3312160" y="1342453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149860</xdr:rowOff>
    </xdr:from>
    <xdr:to>
      <xdr:col>15</xdr:col>
      <xdr:colOff>101600</xdr:colOff>
      <xdr:row>80</xdr:row>
      <xdr:rowOff>78740</xdr:rowOff>
    </xdr:to>
    <xdr:sp macro="" textlink="">
      <xdr:nvSpPr>
        <xdr:cNvPr id="295" name="フローチャート: 判断 294">
          <a:extLst>
            <a:ext uri="{FF2B5EF4-FFF2-40B4-BE49-F238E27FC236}">
              <a16:creationId xmlns:a16="http://schemas.microsoft.com/office/drawing/2014/main" id="{B4EC8154-B71B-49E1-958B-EF2D14EC5853}"/>
            </a:ext>
          </a:extLst>
        </xdr:cNvPr>
        <xdr:cNvSpPr/>
      </xdr:nvSpPr>
      <xdr:spPr>
        <a:xfrm>
          <a:off x="2514600" y="133934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112395</xdr:rowOff>
    </xdr:from>
    <xdr:to>
      <xdr:col>10</xdr:col>
      <xdr:colOff>165100</xdr:colOff>
      <xdr:row>80</xdr:row>
      <xdr:rowOff>41275</xdr:rowOff>
    </xdr:to>
    <xdr:sp macro="" textlink="">
      <xdr:nvSpPr>
        <xdr:cNvPr id="296" name="フローチャート: 判断 295">
          <a:extLst>
            <a:ext uri="{FF2B5EF4-FFF2-40B4-BE49-F238E27FC236}">
              <a16:creationId xmlns:a16="http://schemas.microsoft.com/office/drawing/2014/main" id="{205A5AEB-EF12-49CB-AA68-59FBFB7C5E60}"/>
            </a:ext>
          </a:extLst>
        </xdr:cNvPr>
        <xdr:cNvSpPr/>
      </xdr:nvSpPr>
      <xdr:spPr>
        <a:xfrm>
          <a:off x="1739900" y="133559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91440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D80CC47E-BCCC-4D06-830A-58A1A29FACDA}"/>
            </a:ext>
          </a:extLst>
        </xdr:cNvPr>
        <xdr:cNvSpPr/>
      </xdr:nvSpPr>
      <xdr:spPr>
        <a:xfrm>
          <a:off x="965200" y="1333500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151765</xdr:rowOff>
    </xdr:from>
    <xdr:ext cx="762000" cy="262890"/>
    <xdr:sp macro="" textlink="">
      <xdr:nvSpPr>
        <xdr:cNvPr id="298" name="テキスト ボックス 297">
          <a:extLst>
            <a:ext uri="{FF2B5EF4-FFF2-40B4-BE49-F238E27FC236}">
              <a16:creationId xmlns:a16="http://schemas.microsoft.com/office/drawing/2014/main" id="{7C717C30-D916-4BB0-A9F5-FB1E504DEC15}"/>
            </a:ext>
          </a:extLst>
        </xdr:cNvPr>
        <xdr:cNvSpPr txBox="1"/>
      </xdr:nvSpPr>
      <xdr:spPr>
        <a:xfrm>
          <a:off x="391922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88</xdr:row>
      <xdr:rowOff>151765</xdr:rowOff>
    </xdr:from>
    <xdr:ext cx="762000" cy="262890"/>
    <xdr:sp macro="" textlink="">
      <xdr:nvSpPr>
        <xdr:cNvPr id="299" name="テキスト ボックス 298">
          <a:extLst>
            <a:ext uri="{FF2B5EF4-FFF2-40B4-BE49-F238E27FC236}">
              <a16:creationId xmlns:a16="http://schemas.microsoft.com/office/drawing/2014/main" id="{6D81E063-5EC7-4425-B0C3-26FC96E1A680}"/>
            </a:ext>
          </a:extLst>
        </xdr:cNvPr>
        <xdr:cNvSpPr txBox="1"/>
      </xdr:nvSpPr>
      <xdr:spPr>
        <a:xfrm>
          <a:off x="31851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151765</xdr:rowOff>
    </xdr:from>
    <xdr:ext cx="762000" cy="262890"/>
    <xdr:sp macro="" textlink="">
      <xdr:nvSpPr>
        <xdr:cNvPr id="300" name="テキスト ボックス 299">
          <a:extLst>
            <a:ext uri="{FF2B5EF4-FFF2-40B4-BE49-F238E27FC236}">
              <a16:creationId xmlns:a16="http://schemas.microsoft.com/office/drawing/2014/main" id="{80D070AF-CB4D-4C49-A570-4EC250E63338}"/>
            </a:ext>
          </a:extLst>
        </xdr:cNvPr>
        <xdr:cNvSpPr txBox="1"/>
      </xdr:nvSpPr>
      <xdr:spPr>
        <a:xfrm>
          <a:off x="23977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151765</xdr:rowOff>
    </xdr:from>
    <xdr:ext cx="762000" cy="262890"/>
    <xdr:sp macro="" textlink="">
      <xdr:nvSpPr>
        <xdr:cNvPr id="301" name="テキスト ボックス 300">
          <a:extLst>
            <a:ext uri="{FF2B5EF4-FFF2-40B4-BE49-F238E27FC236}">
              <a16:creationId xmlns:a16="http://schemas.microsoft.com/office/drawing/2014/main" id="{A55F85DF-7CC3-476F-B2D9-27E7C1C79F63}"/>
            </a:ext>
          </a:extLst>
        </xdr:cNvPr>
        <xdr:cNvSpPr txBox="1"/>
      </xdr:nvSpPr>
      <xdr:spPr>
        <a:xfrm>
          <a:off x="16230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88</xdr:row>
      <xdr:rowOff>151765</xdr:rowOff>
    </xdr:from>
    <xdr:ext cx="762000" cy="262890"/>
    <xdr:sp macro="" textlink="">
      <xdr:nvSpPr>
        <xdr:cNvPr id="302" name="テキスト ボックス 301">
          <a:extLst>
            <a:ext uri="{FF2B5EF4-FFF2-40B4-BE49-F238E27FC236}">
              <a16:creationId xmlns:a16="http://schemas.microsoft.com/office/drawing/2014/main" id="{A5810A61-B35C-41B3-A6CA-63026E605619}"/>
            </a:ext>
          </a:extLst>
        </xdr:cNvPr>
        <xdr:cNvSpPr txBox="1"/>
      </xdr:nvSpPr>
      <xdr:spPr>
        <a:xfrm>
          <a:off x="8382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79</xdr:row>
      <xdr:rowOff>24130</xdr:rowOff>
    </xdr:from>
    <xdr:to>
      <xdr:col>24</xdr:col>
      <xdr:colOff>114300</xdr:colOff>
      <xdr:row>79</xdr:row>
      <xdr:rowOff>127635</xdr:rowOff>
    </xdr:to>
    <xdr:sp macro="" textlink="">
      <xdr:nvSpPr>
        <xdr:cNvPr id="303" name="楕円 302">
          <a:extLst>
            <a:ext uri="{FF2B5EF4-FFF2-40B4-BE49-F238E27FC236}">
              <a16:creationId xmlns:a16="http://schemas.microsoft.com/office/drawing/2014/main" id="{19BBD821-DA2C-469A-96E4-15B3132E2D13}"/>
            </a:ext>
          </a:extLst>
        </xdr:cNvPr>
        <xdr:cNvSpPr/>
      </xdr:nvSpPr>
      <xdr:spPr>
        <a:xfrm>
          <a:off x="4036060" y="132676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48260</xdr:rowOff>
    </xdr:from>
    <xdr:ext cx="405130" cy="262255"/>
    <xdr:sp macro="" textlink="">
      <xdr:nvSpPr>
        <xdr:cNvPr id="304" name="【福祉施設】&#10;有形固定資産減価償却率該当値テキスト">
          <a:extLst>
            <a:ext uri="{FF2B5EF4-FFF2-40B4-BE49-F238E27FC236}">
              <a16:creationId xmlns:a16="http://schemas.microsoft.com/office/drawing/2014/main" id="{32F81577-6404-4D4B-8730-613249113E3A}"/>
            </a:ext>
          </a:extLst>
        </xdr:cNvPr>
        <xdr:cNvSpPr txBox="1"/>
      </xdr:nvSpPr>
      <xdr:spPr>
        <a:xfrm>
          <a:off x="4124960" y="1312418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19050</xdr:rowOff>
    </xdr:from>
    <xdr:to>
      <xdr:col>20</xdr:col>
      <xdr:colOff>38100</xdr:colOff>
      <xdr:row>79</xdr:row>
      <xdr:rowOff>122555</xdr:rowOff>
    </xdr:to>
    <xdr:sp macro="" textlink="">
      <xdr:nvSpPr>
        <xdr:cNvPr id="305" name="楕円 304">
          <a:extLst>
            <a:ext uri="{FF2B5EF4-FFF2-40B4-BE49-F238E27FC236}">
              <a16:creationId xmlns:a16="http://schemas.microsoft.com/office/drawing/2014/main" id="{CFA32F59-EADC-4A44-B283-E16F13B7CD98}"/>
            </a:ext>
          </a:extLst>
        </xdr:cNvPr>
        <xdr:cNvSpPr/>
      </xdr:nvSpPr>
      <xdr:spPr>
        <a:xfrm>
          <a:off x="3312160" y="132626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79</xdr:row>
      <xdr:rowOff>71120</xdr:rowOff>
    </xdr:from>
    <xdr:to>
      <xdr:col>24</xdr:col>
      <xdr:colOff>63500</xdr:colOff>
      <xdr:row>79</xdr:row>
      <xdr:rowOff>76200</xdr:rowOff>
    </xdr:to>
    <xdr:cxnSp macro="">
      <xdr:nvCxnSpPr>
        <xdr:cNvPr id="306" name="直線コネクタ 305">
          <a:extLst>
            <a:ext uri="{FF2B5EF4-FFF2-40B4-BE49-F238E27FC236}">
              <a16:creationId xmlns:a16="http://schemas.microsoft.com/office/drawing/2014/main" id="{D950A928-D955-49FA-B738-14BC17FFB4E8}"/>
            </a:ext>
          </a:extLst>
        </xdr:cNvPr>
        <xdr:cNvCxnSpPr/>
      </xdr:nvCxnSpPr>
      <xdr:spPr>
        <a:xfrm>
          <a:off x="3352800" y="13314680"/>
          <a:ext cx="7340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137795</xdr:rowOff>
    </xdr:from>
    <xdr:to>
      <xdr:col>15</xdr:col>
      <xdr:colOff>101600</xdr:colOff>
      <xdr:row>79</xdr:row>
      <xdr:rowOff>67310</xdr:rowOff>
    </xdr:to>
    <xdr:sp macro="" textlink="">
      <xdr:nvSpPr>
        <xdr:cNvPr id="307" name="楕円 306">
          <a:extLst>
            <a:ext uri="{FF2B5EF4-FFF2-40B4-BE49-F238E27FC236}">
              <a16:creationId xmlns:a16="http://schemas.microsoft.com/office/drawing/2014/main" id="{5DE8FA96-1441-4B5E-9A30-A731A057C613}"/>
            </a:ext>
          </a:extLst>
        </xdr:cNvPr>
        <xdr:cNvSpPr/>
      </xdr:nvSpPr>
      <xdr:spPr>
        <a:xfrm>
          <a:off x="2514600" y="132137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15875</xdr:rowOff>
    </xdr:from>
    <xdr:to>
      <xdr:col>19</xdr:col>
      <xdr:colOff>167640</xdr:colOff>
      <xdr:row>79</xdr:row>
      <xdr:rowOff>71120</xdr:rowOff>
    </xdr:to>
    <xdr:cxnSp macro="">
      <xdr:nvCxnSpPr>
        <xdr:cNvPr id="308" name="直線コネクタ 307">
          <a:extLst>
            <a:ext uri="{FF2B5EF4-FFF2-40B4-BE49-F238E27FC236}">
              <a16:creationId xmlns:a16="http://schemas.microsoft.com/office/drawing/2014/main" id="{055417C9-583E-4882-9B24-5BF6009AC62F}"/>
            </a:ext>
          </a:extLst>
        </xdr:cNvPr>
        <xdr:cNvCxnSpPr/>
      </xdr:nvCxnSpPr>
      <xdr:spPr>
        <a:xfrm>
          <a:off x="2565400" y="13259435"/>
          <a:ext cx="7874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1270</xdr:rowOff>
    </xdr:from>
    <xdr:to>
      <xdr:col>10</xdr:col>
      <xdr:colOff>165100</xdr:colOff>
      <xdr:row>79</xdr:row>
      <xdr:rowOff>104775</xdr:rowOff>
    </xdr:to>
    <xdr:sp macro="" textlink="">
      <xdr:nvSpPr>
        <xdr:cNvPr id="309" name="楕円 308">
          <a:extLst>
            <a:ext uri="{FF2B5EF4-FFF2-40B4-BE49-F238E27FC236}">
              <a16:creationId xmlns:a16="http://schemas.microsoft.com/office/drawing/2014/main" id="{CA004441-EB4B-4519-89D5-99DC0E7682EA}"/>
            </a:ext>
          </a:extLst>
        </xdr:cNvPr>
        <xdr:cNvSpPr/>
      </xdr:nvSpPr>
      <xdr:spPr>
        <a:xfrm>
          <a:off x="1739900" y="132448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15875</xdr:rowOff>
    </xdr:from>
    <xdr:to>
      <xdr:col>15</xdr:col>
      <xdr:colOff>50800</xdr:colOff>
      <xdr:row>79</xdr:row>
      <xdr:rowOff>52705</xdr:rowOff>
    </xdr:to>
    <xdr:cxnSp macro="">
      <xdr:nvCxnSpPr>
        <xdr:cNvPr id="310" name="直線コネクタ 309">
          <a:extLst>
            <a:ext uri="{FF2B5EF4-FFF2-40B4-BE49-F238E27FC236}">
              <a16:creationId xmlns:a16="http://schemas.microsoft.com/office/drawing/2014/main" id="{6EC0523B-3E96-49E9-9EB4-42EF3BDF0CC3}"/>
            </a:ext>
          </a:extLst>
        </xdr:cNvPr>
        <xdr:cNvCxnSpPr/>
      </xdr:nvCxnSpPr>
      <xdr:spPr>
        <a:xfrm flipV="1">
          <a:off x="1790700" y="13259435"/>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107950</xdr:rowOff>
    </xdr:from>
    <xdr:to>
      <xdr:col>6</xdr:col>
      <xdr:colOff>38100</xdr:colOff>
      <xdr:row>79</xdr:row>
      <xdr:rowOff>36830</xdr:rowOff>
    </xdr:to>
    <xdr:sp macro="" textlink="">
      <xdr:nvSpPr>
        <xdr:cNvPr id="311" name="楕円 310">
          <a:extLst>
            <a:ext uri="{FF2B5EF4-FFF2-40B4-BE49-F238E27FC236}">
              <a16:creationId xmlns:a16="http://schemas.microsoft.com/office/drawing/2014/main" id="{AB44CBBE-FB6E-48BB-ADCE-7BEDB3B25CCB}"/>
            </a:ext>
          </a:extLst>
        </xdr:cNvPr>
        <xdr:cNvSpPr/>
      </xdr:nvSpPr>
      <xdr:spPr>
        <a:xfrm>
          <a:off x="965200" y="1318387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78</xdr:row>
      <xdr:rowOff>159385</xdr:rowOff>
    </xdr:from>
    <xdr:to>
      <xdr:col>10</xdr:col>
      <xdr:colOff>114300</xdr:colOff>
      <xdr:row>79</xdr:row>
      <xdr:rowOff>52705</xdr:rowOff>
    </xdr:to>
    <xdr:cxnSp macro="">
      <xdr:nvCxnSpPr>
        <xdr:cNvPr id="312" name="直線コネクタ 311">
          <a:extLst>
            <a:ext uri="{FF2B5EF4-FFF2-40B4-BE49-F238E27FC236}">
              <a16:creationId xmlns:a16="http://schemas.microsoft.com/office/drawing/2014/main" id="{2B04EAAC-22DD-4D5B-904B-275C2B8EC113}"/>
            </a:ext>
          </a:extLst>
        </xdr:cNvPr>
        <xdr:cNvCxnSpPr/>
      </xdr:nvCxnSpPr>
      <xdr:spPr>
        <a:xfrm>
          <a:off x="1005840" y="13235305"/>
          <a:ext cx="7848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107315</xdr:rowOff>
    </xdr:from>
    <xdr:ext cx="405130" cy="262255"/>
    <xdr:sp macro="" textlink="">
      <xdr:nvSpPr>
        <xdr:cNvPr id="313" name="n_1aveValue【福祉施設】&#10;有形固定資産減価償却率">
          <a:extLst>
            <a:ext uri="{FF2B5EF4-FFF2-40B4-BE49-F238E27FC236}">
              <a16:creationId xmlns:a16="http://schemas.microsoft.com/office/drawing/2014/main" id="{778E7248-1A0C-4D01-8ED1-0D8BB53C2886}"/>
            </a:ext>
          </a:extLst>
        </xdr:cNvPr>
        <xdr:cNvSpPr txBox="1"/>
      </xdr:nvSpPr>
      <xdr:spPr>
        <a:xfrm>
          <a:off x="3170555" y="1351851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69850</xdr:rowOff>
    </xdr:from>
    <xdr:ext cx="403860" cy="262255"/>
    <xdr:sp macro="" textlink="">
      <xdr:nvSpPr>
        <xdr:cNvPr id="314" name="n_2aveValue【福祉施設】&#10;有形固定資産減価償却率">
          <a:extLst>
            <a:ext uri="{FF2B5EF4-FFF2-40B4-BE49-F238E27FC236}">
              <a16:creationId xmlns:a16="http://schemas.microsoft.com/office/drawing/2014/main" id="{C15EAB1D-4576-4894-AE79-6C9476921EFB}"/>
            </a:ext>
          </a:extLst>
        </xdr:cNvPr>
        <xdr:cNvSpPr txBox="1"/>
      </xdr:nvSpPr>
      <xdr:spPr>
        <a:xfrm>
          <a:off x="2385695" y="1348105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32385</xdr:rowOff>
    </xdr:from>
    <xdr:ext cx="405130" cy="261620"/>
    <xdr:sp macro="" textlink="">
      <xdr:nvSpPr>
        <xdr:cNvPr id="315" name="n_3aveValue【福祉施設】&#10;有形固定資産減価償却率">
          <a:extLst>
            <a:ext uri="{FF2B5EF4-FFF2-40B4-BE49-F238E27FC236}">
              <a16:creationId xmlns:a16="http://schemas.microsoft.com/office/drawing/2014/main" id="{E21D962B-4DF1-46E1-BD4B-C72AB5A2CC18}"/>
            </a:ext>
          </a:extLst>
        </xdr:cNvPr>
        <xdr:cNvSpPr txBox="1"/>
      </xdr:nvSpPr>
      <xdr:spPr>
        <a:xfrm>
          <a:off x="1610995" y="1344358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12065</xdr:rowOff>
    </xdr:from>
    <xdr:ext cx="403860" cy="262255"/>
    <xdr:sp macro="" textlink="">
      <xdr:nvSpPr>
        <xdr:cNvPr id="316" name="n_4aveValue【福祉施設】&#10;有形固定資産減価償却率">
          <a:extLst>
            <a:ext uri="{FF2B5EF4-FFF2-40B4-BE49-F238E27FC236}">
              <a16:creationId xmlns:a16="http://schemas.microsoft.com/office/drawing/2014/main" id="{B20A055A-3A1C-4DC5-9FF2-0FD43DE68C67}"/>
            </a:ext>
          </a:extLst>
        </xdr:cNvPr>
        <xdr:cNvSpPr txBox="1"/>
      </xdr:nvSpPr>
      <xdr:spPr>
        <a:xfrm>
          <a:off x="836295" y="1342326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139065</xdr:rowOff>
    </xdr:from>
    <xdr:ext cx="405130" cy="263525"/>
    <xdr:sp macro="" textlink="">
      <xdr:nvSpPr>
        <xdr:cNvPr id="317" name="n_1mainValue【福祉施設】&#10;有形固定資産減価償却率">
          <a:extLst>
            <a:ext uri="{FF2B5EF4-FFF2-40B4-BE49-F238E27FC236}">
              <a16:creationId xmlns:a16="http://schemas.microsoft.com/office/drawing/2014/main" id="{6B17DEE3-1055-4403-BABE-132935D0C038}"/>
            </a:ext>
          </a:extLst>
        </xdr:cNvPr>
        <xdr:cNvSpPr txBox="1"/>
      </xdr:nvSpPr>
      <xdr:spPr>
        <a:xfrm>
          <a:off x="3170555" y="1304734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84455</xdr:rowOff>
    </xdr:from>
    <xdr:ext cx="403860" cy="262255"/>
    <xdr:sp macro="" textlink="">
      <xdr:nvSpPr>
        <xdr:cNvPr id="318" name="n_2mainValue【福祉施設】&#10;有形固定資産減価償却率">
          <a:extLst>
            <a:ext uri="{FF2B5EF4-FFF2-40B4-BE49-F238E27FC236}">
              <a16:creationId xmlns:a16="http://schemas.microsoft.com/office/drawing/2014/main" id="{EAEF4559-03F1-479C-B5BB-EE7F64BFD92E}"/>
            </a:ext>
          </a:extLst>
        </xdr:cNvPr>
        <xdr:cNvSpPr txBox="1"/>
      </xdr:nvSpPr>
      <xdr:spPr>
        <a:xfrm>
          <a:off x="2385695" y="1299273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120650</xdr:rowOff>
    </xdr:from>
    <xdr:ext cx="405130" cy="263525"/>
    <xdr:sp macro="" textlink="">
      <xdr:nvSpPr>
        <xdr:cNvPr id="319" name="n_3mainValue【福祉施設】&#10;有形固定資産減価償却率">
          <a:extLst>
            <a:ext uri="{FF2B5EF4-FFF2-40B4-BE49-F238E27FC236}">
              <a16:creationId xmlns:a16="http://schemas.microsoft.com/office/drawing/2014/main" id="{DF651ECC-1B80-464C-8C95-1EFF6AEE8B8F}"/>
            </a:ext>
          </a:extLst>
        </xdr:cNvPr>
        <xdr:cNvSpPr txBox="1"/>
      </xdr:nvSpPr>
      <xdr:spPr>
        <a:xfrm>
          <a:off x="1610995" y="1302893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53340</xdr:rowOff>
    </xdr:from>
    <xdr:ext cx="403860" cy="262255"/>
    <xdr:sp macro="" textlink="">
      <xdr:nvSpPr>
        <xdr:cNvPr id="320" name="n_4mainValue【福祉施設】&#10;有形固定資産減価償却率">
          <a:extLst>
            <a:ext uri="{FF2B5EF4-FFF2-40B4-BE49-F238E27FC236}">
              <a16:creationId xmlns:a16="http://schemas.microsoft.com/office/drawing/2014/main" id="{A0DA8FF8-ED17-4CC5-8408-1C719A38671A}"/>
            </a:ext>
          </a:extLst>
        </xdr:cNvPr>
        <xdr:cNvSpPr txBox="1"/>
      </xdr:nvSpPr>
      <xdr:spPr>
        <a:xfrm>
          <a:off x="836295" y="1296162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154305</xdr:rowOff>
    </xdr:from>
    <xdr:to>
      <xdr:col>59</xdr:col>
      <xdr:colOff>88900</xdr:colOff>
      <xdr:row>72</xdr:row>
      <xdr:rowOff>103505</xdr:rowOff>
    </xdr:to>
    <xdr:sp macro="" textlink="">
      <xdr:nvSpPr>
        <xdr:cNvPr id="321" name="正方形/長方形 320">
          <a:extLst>
            <a:ext uri="{FF2B5EF4-FFF2-40B4-BE49-F238E27FC236}">
              <a16:creationId xmlns:a16="http://schemas.microsoft.com/office/drawing/2014/main" id="{0C743C40-6E2A-4F64-BF6E-73AF69BE41A6}"/>
            </a:ext>
          </a:extLst>
        </xdr:cNvPr>
        <xdr:cNvSpPr/>
      </xdr:nvSpPr>
      <xdr:spPr>
        <a:xfrm>
          <a:off x="5826760" y="1155382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128905</xdr:rowOff>
    </xdr:from>
    <xdr:to>
      <xdr:col>43</xdr:col>
      <xdr:colOff>63500</xdr:colOff>
      <xdr:row>74</xdr:row>
      <xdr:rowOff>38735</xdr:rowOff>
    </xdr:to>
    <xdr:sp macro="" textlink="">
      <xdr:nvSpPr>
        <xdr:cNvPr id="322" name="正方形/長方形 321">
          <a:extLst>
            <a:ext uri="{FF2B5EF4-FFF2-40B4-BE49-F238E27FC236}">
              <a16:creationId xmlns:a16="http://schemas.microsoft.com/office/drawing/2014/main" id="{9D01DFBE-1110-406E-97C0-A9B2E5FB1470}"/>
            </a:ext>
          </a:extLst>
        </xdr:cNvPr>
        <xdr:cNvSpPr/>
      </xdr:nvSpPr>
      <xdr:spPr>
        <a:xfrm>
          <a:off x="593090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161290</xdr:rowOff>
    </xdr:from>
    <xdr:to>
      <xdr:col>43</xdr:col>
      <xdr:colOff>63500</xdr:colOff>
      <xdr:row>75</xdr:row>
      <xdr:rowOff>71120</xdr:rowOff>
    </xdr:to>
    <xdr:sp macro="" textlink="">
      <xdr:nvSpPr>
        <xdr:cNvPr id="323" name="正方形/長方形 322">
          <a:extLst>
            <a:ext uri="{FF2B5EF4-FFF2-40B4-BE49-F238E27FC236}">
              <a16:creationId xmlns:a16="http://schemas.microsoft.com/office/drawing/2014/main" id="{804CAED7-FD5E-4B47-BB29-847FBC7BA41E}"/>
            </a:ext>
          </a:extLst>
        </xdr:cNvPr>
        <xdr:cNvSpPr/>
      </xdr:nvSpPr>
      <xdr:spPr>
        <a:xfrm>
          <a:off x="593090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128905</xdr:rowOff>
    </xdr:from>
    <xdr:to>
      <xdr:col>48</xdr:col>
      <xdr:colOff>127000</xdr:colOff>
      <xdr:row>74</xdr:row>
      <xdr:rowOff>38735</xdr:rowOff>
    </xdr:to>
    <xdr:sp macro="" textlink="">
      <xdr:nvSpPr>
        <xdr:cNvPr id="324" name="正方形/長方形 323">
          <a:extLst>
            <a:ext uri="{FF2B5EF4-FFF2-40B4-BE49-F238E27FC236}">
              <a16:creationId xmlns:a16="http://schemas.microsoft.com/office/drawing/2014/main" id="{6F54CE2D-CDF7-40DF-91A7-AEB8A7E8DD73}"/>
            </a:ext>
          </a:extLst>
        </xdr:cNvPr>
        <xdr:cNvSpPr/>
      </xdr:nvSpPr>
      <xdr:spPr>
        <a:xfrm>
          <a:off x="683260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161290</xdr:rowOff>
    </xdr:from>
    <xdr:to>
      <xdr:col>48</xdr:col>
      <xdr:colOff>127000</xdr:colOff>
      <xdr:row>75</xdr:row>
      <xdr:rowOff>71120</xdr:rowOff>
    </xdr:to>
    <xdr:sp macro="" textlink="">
      <xdr:nvSpPr>
        <xdr:cNvPr id="325" name="正方形/長方形 324">
          <a:extLst>
            <a:ext uri="{FF2B5EF4-FFF2-40B4-BE49-F238E27FC236}">
              <a16:creationId xmlns:a16="http://schemas.microsoft.com/office/drawing/2014/main" id="{CF5D30EE-2618-4778-95D8-997D83966955}"/>
            </a:ext>
          </a:extLst>
        </xdr:cNvPr>
        <xdr:cNvSpPr/>
      </xdr:nvSpPr>
      <xdr:spPr>
        <a:xfrm>
          <a:off x="683260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128905</xdr:rowOff>
    </xdr:from>
    <xdr:to>
      <xdr:col>54</xdr:col>
      <xdr:colOff>127000</xdr:colOff>
      <xdr:row>74</xdr:row>
      <xdr:rowOff>38735</xdr:rowOff>
    </xdr:to>
    <xdr:sp macro="" textlink="">
      <xdr:nvSpPr>
        <xdr:cNvPr id="326" name="正方形/長方形 325">
          <a:extLst>
            <a:ext uri="{FF2B5EF4-FFF2-40B4-BE49-F238E27FC236}">
              <a16:creationId xmlns:a16="http://schemas.microsoft.com/office/drawing/2014/main" id="{2D76EB72-FF75-472F-8CAF-DF2CC3626D57}"/>
            </a:ext>
          </a:extLst>
        </xdr:cNvPr>
        <xdr:cNvSpPr/>
      </xdr:nvSpPr>
      <xdr:spPr>
        <a:xfrm>
          <a:off x="783844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161290</xdr:rowOff>
    </xdr:from>
    <xdr:to>
      <xdr:col>54</xdr:col>
      <xdr:colOff>127000</xdr:colOff>
      <xdr:row>75</xdr:row>
      <xdr:rowOff>71120</xdr:rowOff>
    </xdr:to>
    <xdr:sp macro="" textlink="">
      <xdr:nvSpPr>
        <xdr:cNvPr id="327" name="正方形/長方形 326">
          <a:extLst>
            <a:ext uri="{FF2B5EF4-FFF2-40B4-BE49-F238E27FC236}">
              <a16:creationId xmlns:a16="http://schemas.microsoft.com/office/drawing/2014/main" id="{967387FF-F20C-4B79-BAD3-CACB40F333E0}"/>
            </a:ext>
          </a:extLst>
        </xdr:cNvPr>
        <xdr:cNvSpPr/>
      </xdr:nvSpPr>
      <xdr:spPr>
        <a:xfrm>
          <a:off x="783844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96520</xdr:rowOff>
    </xdr:from>
    <xdr:to>
      <xdr:col>59</xdr:col>
      <xdr:colOff>88900</xdr:colOff>
      <xdr:row>88</xdr:row>
      <xdr:rowOff>154305</xdr:rowOff>
    </xdr:to>
    <xdr:sp macro="" textlink="">
      <xdr:nvSpPr>
        <xdr:cNvPr id="328" name="正方形/長方形 327">
          <a:extLst>
            <a:ext uri="{FF2B5EF4-FFF2-40B4-BE49-F238E27FC236}">
              <a16:creationId xmlns:a16="http://schemas.microsoft.com/office/drawing/2014/main" id="{1367757A-BF7A-4DBA-AEB2-87E8821D8F71}"/>
            </a:ext>
          </a:extLst>
        </xdr:cNvPr>
        <xdr:cNvSpPr/>
      </xdr:nvSpPr>
      <xdr:spPr>
        <a:xfrm>
          <a:off x="5826760" y="1266952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77470</xdr:rowOff>
    </xdr:from>
    <xdr:ext cx="349885" cy="228600"/>
    <xdr:sp macro="" textlink="">
      <xdr:nvSpPr>
        <xdr:cNvPr id="329" name="テキスト ボックス 328">
          <a:extLst>
            <a:ext uri="{FF2B5EF4-FFF2-40B4-BE49-F238E27FC236}">
              <a16:creationId xmlns:a16="http://schemas.microsoft.com/office/drawing/2014/main" id="{CFFBFC1B-4CD6-4BBB-87F6-A0E31A4D5936}"/>
            </a:ext>
          </a:extLst>
        </xdr:cNvPr>
        <xdr:cNvSpPr txBox="1"/>
      </xdr:nvSpPr>
      <xdr:spPr>
        <a:xfrm>
          <a:off x="5788660" y="1248283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154305</xdr:rowOff>
    </xdr:from>
    <xdr:to>
      <xdr:col>59</xdr:col>
      <xdr:colOff>50800</xdr:colOff>
      <xdr:row>88</xdr:row>
      <xdr:rowOff>154305</xdr:rowOff>
    </xdr:to>
    <xdr:cxnSp macro="">
      <xdr:nvCxnSpPr>
        <xdr:cNvPr id="330" name="直線コネクタ 329">
          <a:extLst>
            <a:ext uri="{FF2B5EF4-FFF2-40B4-BE49-F238E27FC236}">
              <a16:creationId xmlns:a16="http://schemas.microsoft.com/office/drawing/2014/main" id="{C69EFD07-1DD6-4E6E-81AA-08FBE1721405}"/>
            </a:ext>
          </a:extLst>
        </xdr:cNvPr>
        <xdr:cNvCxnSpPr/>
      </xdr:nvCxnSpPr>
      <xdr:spPr>
        <a:xfrm>
          <a:off x="5826760" y="149066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167640</xdr:rowOff>
    </xdr:from>
    <xdr:to>
      <xdr:col>59</xdr:col>
      <xdr:colOff>50800</xdr:colOff>
      <xdr:row>86</xdr:row>
      <xdr:rowOff>167640</xdr:rowOff>
    </xdr:to>
    <xdr:cxnSp macro="">
      <xdr:nvCxnSpPr>
        <xdr:cNvPr id="331" name="直線コネクタ 330">
          <a:extLst>
            <a:ext uri="{FF2B5EF4-FFF2-40B4-BE49-F238E27FC236}">
              <a16:creationId xmlns:a16="http://schemas.microsoft.com/office/drawing/2014/main" id="{E744C65F-A5F6-4454-9C45-A5C01C8A95EB}"/>
            </a:ext>
          </a:extLst>
        </xdr:cNvPr>
        <xdr:cNvCxnSpPr/>
      </xdr:nvCxnSpPr>
      <xdr:spPr>
        <a:xfrm>
          <a:off x="5826760" y="145846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7360" cy="262890"/>
    <xdr:sp macro="" textlink="">
      <xdr:nvSpPr>
        <xdr:cNvPr id="332" name="テキスト ボックス 331">
          <a:extLst>
            <a:ext uri="{FF2B5EF4-FFF2-40B4-BE49-F238E27FC236}">
              <a16:creationId xmlns:a16="http://schemas.microsoft.com/office/drawing/2014/main" id="{3D79DE1B-DC36-436B-9918-D5110EC244D9}"/>
            </a:ext>
          </a:extLst>
        </xdr:cNvPr>
        <xdr:cNvSpPr txBox="1"/>
      </xdr:nvSpPr>
      <xdr:spPr>
        <a:xfrm>
          <a:off x="5405120" y="1444371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13970</xdr:rowOff>
    </xdr:from>
    <xdr:to>
      <xdr:col>59</xdr:col>
      <xdr:colOff>50800</xdr:colOff>
      <xdr:row>85</xdr:row>
      <xdr:rowOff>13970</xdr:rowOff>
    </xdr:to>
    <xdr:cxnSp macro="">
      <xdr:nvCxnSpPr>
        <xdr:cNvPr id="333" name="直線コネクタ 332">
          <a:extLst>
            <a:ext uri="{FF2B5EF4-FFF2-40B4-BE49-F238E27FC236}">
              <a16:creationId xmlns:a16="http://schemas.microsoft.com/office/drawing/2014/main" id="{749C842B-2AD0-48E0-B0E1-A4DCEE809D3D}"/>
            </a:ext>
          </a:extLst>
        </xdr:cNvPr>
        <xdr:cNvCxnSpPr/>
      </xdr:nvCxnSpPr>
      <xdr:spPr>
        <a:xfrm>
          <a:off x="5826760" y="142633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43180</xdr:rowOff>
    </xdr:from>
    <xdr:ext cx="467360" cy="262890"/>
    <xdr:sp macro="" textlink="">
      <xdr:nvSpPr>
        <xdr:cNvPr id="334" name="テキスト ボックス 333">
          <a:extLst>
            <a:ext uri="{FF2B5EF4-FFF2-40B4-BE49-F238E27FC236}">
              <a16:creationId xmlns:a16="http://schemas.microsoft.com/office/drawing/2014/main" id="{E054E397-7F87-4C2F-B57E-769017A96A7F}"/>
            </a:ext>
          </a:extLst>
        </xdr:cNvPr>
        <xdr:cNvSpPr txBox="1"/>
      </xdr:nvSpPr>
      <xdr:spPr>
        <a:xfrm>
          <a:off x="5405120" y="1412494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30480</xdr:rowOff>
    </xdr:from>
    <xdr:to>
      <xdr:col>59</xdr:col>
      <xdr:colOff>50800</xdr:colOff>
      <xdr:row>83</xdr:row>
      <xdr:rowOff>30480</xdr:rowOff>
    </xdr:to>
    <xdr:cxnSp macro="">
      <xdr:nvCxnSpPr>
        <xdr:cNvPr id="335" name="直線コネクタ 334">
          <a:extLst>
            <a:ext uri="{FF2B5EF4-FFF2-40B4-BE49-F238E27FC236}">
              <a16:creationId xmlns:a16="http://schemas.microsoft.com/office/drawing/2014/main" id="{5A85A2C8-8E1E-4BD1-9A60-46D20DFB9174}"/>
            </a:ext>
          </a:extLst>
        </xdr:cNvPr>
        <xdr:cNvCxnSpPr/>
      </xdr:nvCxnSpPr>
      <xdr:spPr>
        <a:xfrm>
          <a:off x="5826760" y="13944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59690</xdr:rowOff>
    </xdr:from>
    <xdr:ext cx="467360" cy="262255"/>
    <xdr:sp macro="" textlink="">
      <xdr:nvSpPr>
        <xdr:cNvPr id="336" name="テキスト ボックス 335">
          <a:extLst>
            <a:ext uri="{FF2B5EF4-FFF2-40B4-BE49-F238E27FC236}">
              <a16:creationId xmlns:a16="http://schemas.microsoft.com/office/drawing/2014/main" id="{076185E1-71F4-49AA-8A8A-D31DB3AA3619}"/>
            </a:ext>
          </a:extLst>
        </xdr:cNvPr>
        <xdr:cNvSpPr txBox="1"/>
      </xdr:nvSpPr>
      <xdr:spPr>
        <a:xfrm>
          <a:off x="5405120" y="1380617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47625</xdr:rowOff>
    </xdr:from>
    <xdr:to>
      <xdr:col>59</xdr:col>
      <xdr:colOff>50800</xdr:colOff>
      <xdr:row>81</xdr:row>
      <xdr:rowOff>47625</xdr:rowOff>
    </xdr:to>
    <xdr:cxnSp macro="">
      <xdr:nvCxnSpPr>
        <xdr:cNvPr id="337" name="直線コネクタ 336">
          <a:extLst>
            <a:ext uri="{FF2B5EF4-FFF2-40B4-BE49-F238E27FC236}">
              <a16:creationId xmlns:a16="http://schemas.microsoft.com/office/drawing/2014/main" id="{C0B74573-4B20-480C-A3ED-E0D27D35F088}"/>
            </a:ext>
          </a:extLst>
        </xdr:cNvPr>
        <xdr:cNvCxnSpPr/>
      </xdr:nvCxnSpPr>
      <xdr:spPr>
        <a:xfrm>
          <a:off x="5826760" y="136264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76835</xdr:rowOff>
    </xdr:from>
    <xdr:ext cx="467360" cy="262890"/>
    <xdr:sp macro="" textlink="">
      <xdr:nvSpPr>
        <xdr:cNvPr id="338" name="テキスト ボックス 337">
          <a:extLst>
            <a:ext uri="{FF2B5EF4-FFF2-40B4-BE49-F238E27FC236}">
              <a16:creationId xmlns:a16="http://schemas.microsoft.com/office/drawing/2014/main" id="{D81FE403-0158-4805-90EB-925C2283E924}"/>
            </a:ext>
          </a:extLst>
        </xdr:cNvPr>
        <xdr:cNvSpPr txBox="1"/>
      </xdr:nvSpPr>
      <xdr:spPr>
        <a:xfrm>
          <a:off x="5405120" y="1348803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9" name="直線コネクタ 338">
          <a:extLst>
            <a:ext uri="{FF2B5EF4-FFF2-40B4-BE49-F238E27FC236}">
              <a16:creationId xmlns:a16="http://schemas.microsoft.com/office/drawing/2014/main" id="{26CA4E63-9DD5-4DCB-8458-A39853DBE236}"/>
            </a:ext>
          </a:extLst>
        </xdr:cNvPr>
        <xdr:cNvCxnSpPr/>
      </xdr:nvCxnSpPr>
      <xdr:spPr>
        <a:xfrm>
          <a:off x="5826760" y="133070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93345</xdr:rowOff>
    </xdr:from>
    <xdr:ext cx="467360" cy="262255"/>
    <xdr:sp macro="" textlink="">
      <xdr:nvSpPr>
        <xdr:cNvPr id="340" name="テキスト ボックス 339">
          <a:extLst>
            <a:ext uri="{FF2B5EF4-FFF2-40B4-BE49-F238E27FC236}">
              <a16:creationId xmlns:a16="http://schemas.microsoft.com/office/drawing/2014/main" id="{46AE6BB8-65A5-42F2-8568-4977CB376318}"/>
            </a:ext>
          </a:extLst>
        </xdr:cNvPr>
        <xdr:cNvSpPr txBox="1"/>
      </xdr:nvSpPr>
      <xdr:spPr>
        <a:xfrm>
          <a:off x="5405120" y="131692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80010</xdr:rowOff>
    </xdr:from>
    <xdr:to>
      <xdr:col>59</xdr:col>
      <xdr:colOff>50800</xdr:colOff>
      <xdr:row>77</xdr:row>
      <xdr:rowOff>80010</xdr:rowOff>
    </xdr:to>
    <xdr:cxnSp macro="">
      <xdr:nvCxnSpPr>
        <xdr:cNvPr id="341" name="直線コネクタ 340">
          <a:extLst>
            <a:ext uri="{FF2B5EF4-FFF2-40B4-BE49-F238E27FC236}">
              <a16:creationId xmlns:a16="http://schemas.microsoft.com/office/drawing/2014/main" id="{5DA9294B-7677-4580-BF19-1B3B1CC744DB}"/>
            </a:ext>
          </a:extLst>
        </xdr:cNvPr>
        <xdr:cNvCxnSpPr/>
      </xdr:nvCxnSpPr>
      <xdr:spPr>
        <a:xfrm>
          <a:off x="5826760" y="129882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109855</xdr:rowOff>
    </xdr:from>
    <xdr:ext cx="467360" cy="262255"/>
    <xdr:sp macro="" textlink="">
      <xdr:nvSpPr>
        <xdr:cNvPr id="342" name="テキスト ボックス 341">
          <a:extLst>
            <a:ext uri="{FF2B5EF4-FFF2-40B4-BE49-F238E27FC236}">
              <a16:creationId xmlns:a16="http://schemas.microsoft.com/office/drawing/2014/main" id="{EB478127-CC1B-469E-B5FD-70CBCED06E9C}"/>
            </a:ext>
          </a:extLst>
        </xdr:cNvPr>
        <xdr:cNvSpPr txBox="1"/>
      </xdr:nvSpPr>
      <xdr:spPr>
        <a:xfrm>
          <a:off x="5405120" y="1285049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96520</xdr:rowOff>
    </xdr:from>
    <xdr:to>
      <xdr:col>59</xdr:col>
      <xdr:colOff>50800</xdr:colOff>
      <xdr:row>75</xdr:row>
      <xdr:rowOff>96520</xdr:rowOff>
    </xdr:to>
    <xdr:cxnSp macro="">
      <xdr:nvCxnSpPr>
        <xdr:cNvPr id="343" name="直線コネクタ 342">
          <a:extLst>
            <a:ext uri="{FF2B5EF4-FFF2-40B4-BE49-F238E27FC236}">
              <a16:creationId xmlns:a16="http://schemas.microsoft.com/office/drawing/2014/main" id="{E1E99D2A-7000-4F1E-B7EF-CEA8A87EEF5C}"/>
            </a:ext>
          </a:extLst>
        </xdr:cNvPr>
        <xdr:cNvCxnSpPr/>
      </xdr:nvCxnSpPr>
      <xdr:spPr>
        <a:xfrm>
          <a:off x="5826760" y="126695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126365</xdr:rowOff>
    </xdr:from>
    <xdr:ext cx="467360" cy="261620"/>
    <xdr:sp macro="" textlink="">
      <xdr:nvSpPr>
        <xdr:cNvPr id="344" name="テキスト ボックス 343">
          <a:extLst>
            <a:ext uri="{FF2B5EF4-FFF2-40B4-BE49-F238E27FC236}">
              <a16:creationId xmlns:a16="http://schemas.microsoft.com/office/drawing/2014/main" id="{05D45A26-7E23-4AD7-88E1-FB28DC857E9F}"/>
            </a:ext>
          </a:extLst>
        </xdr:cNvPr>
        <xdr:cNvSpPr txBox="1"/>
      </xdr:nvSpPr>
      <xdr:spPr>
        <a:xfrm>
          <a:off x="5405120" y="1253172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96520</xdr:rowOff>
    </xdr:from>
    <xdr:to>
      <xdr:col>59</xdr:col>
      <xdr:colOff>88900</xdr:colOff>
      <xdr:row>88</xdr:row>
      <xdr:rowOff>154305</xdr:rowOff>
    </xdr:to>
    <xdr:sp macro="" textlink="">
      <xdr:nvSpPr>
        <xdr:cNvPr id="345" name="【福祉施設】&#10;一人当たり面積グラフ枠">
          <a:extLst>
            <a:ext uri="{FF2B5EF4-FFF2-40B4-BE49-F238E27FC236}">
              <a16:creationId xmlns:a16="http://schemas.microsoft.com/office/drawing/2014/main" id="{DD20DA65-F47D-49E8-B4CE-9F990BED3C5E}"/>
            </a:ext>
          </a:extLst>
        </xdr:cNvPr>
        <xdr:cNvSpPr/>
      </xdr:nvSpPr>
      <xdr:spPr>
        <a:xfrm>
          <a:off x="5826760" y="1266952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78</xdr:row>
      <xdr:rowOff>50165</xdr:rowOff>
    </xdr:from>
    <xdr:to>
      <xdr:col>54</xdr:col>
      <xdr:colOff>167640</xdr:colOff>
      <xdr:row>86</xdr:row>
      <xdr:rowOff>83185</xdr:rowOff>
    </xdr:to>
    <xdr:cxnSp macro="">
      <xdr:nvCxnSpPr>
        <xdr:cNvPr id="346" name="直線コネクタ 345">
          <a:extLst>
            <a:ext uri="{FF2B5EF4-FFF2-40B4-BE49-F238E27FC236}">
              <a16:creationId xmlns:a16="http://schemas.microsoft.com/office/drawing/2014/main" id="{44F783FB-CDFA-41D6-82E6-5566B2F94BB6}"/>
            </a:ext>
          </a:extLst>
        </xdr:cNvPr>
        <xdr:cNvCxnSpPr/>
      </xdr:nvCxnSpPr>
      <xdr:spPr>
        <a:xfrm flipV="1">
          <a:off x="9220200" y="13126085"/>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86995</xdr:rowOff>
    </xdr:from>
    <xdr:ext cx="469900" cy="262255"/>
    <xdr:sp macro="" textlink="">
      <xdr:nvSpPr>
        <xdr:cNvPr id="347" name="【福祉施設】&#10;一人当たり面積最小値テキスト">
          <a:extLst>
            <a:ext uri="{FF2B5EF4-FFF2-40B4-BE49-F238E27FC236}">
              <a16:creationId xmlns:a16="http://schemas.microsoft.com/office/drawing/2014/main" id="{91CEAD0D-95B7-4411-8768-42A320A423B0}"/>
            </a:ext>
          </a:extLst>
        </xdr:cNvPr>
        <xdr:cNvSpPr txBox="1"/>
      </xdr:nvSpPr>
      <xdr:spPr>
        <a:xfrm>
          <a:off x="9258300" y="145040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83185</xdr:rowOff>
    </xdr:from>
    <xdr:to>
      <xdr:col>55</xdr:col>
      <xdr:colOff>88900</xdr:colOff>
      <xdr:row>86</xdr:row>
      <xdr:rowOff>83185</xdr:rowOff>
    </xdr:to>
    <xdr:cxnSp macro="">
      <xdr:nvCxnSpPr>
        <xdr:cNvPr id="348" name="直線コネクタ 347">
          <a:extLst>
            <a:ext uri="{FF2B5EF4-FFF2-40B4-BE49-F238E27FC236}">
              <a16:creationId xmlns:a16="http://schemas.microsoft.com/office/drawing/2014/main" id="{38EE94C9-A6F7-4C2B-B387-24BB87604C18}"/>
            </a:ext>
          </a:extLst>
        </xdr:cNvPr>
        <xdr:cNvCxnSpPr/>
      </xdr:nvCxnSpPr>
      <xdr:spPr>
        <a:xfrm>
          <a:off x="9154160" y="145002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167640</xdr:rowOff>
    </xdr:from>
    <xdr:ext cx="469900" cy="262890"/>
    <xdr:sp macro="" textlink="">
      <xdr:nvSpPr>
        <xdr:cNvPr id="349" name="【福祉施設】&#10;一人当たり面積最大値テキスト">
          <a:extLst>
            <a:ext uri="{FF2B5EF4-FFF2-40B4-BE49-F238E27FC236}">
              <a16:creationId xmlns:a16="http://schemas.microsoft.com/office/drawing/2014/main" id="{3839743C-0323-434A-A8F7-797F16236800}"/>
            </a:ext>
          </a:extLst>
        </xdr:cNvPr>
        <xdr:cNvSpPr txBox="1"/>
      </xdr:nvSpPr>
      <xdr:spPr>
        <a:xfrm>
          <a:off x="9258300" y="1290828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50165</xdr:rowOff>
    </xdr:from>
    <xdr:to>
      <xdr:col>55</xdr:col>
      <xdr:colOff>88900</xdr:colOff>
      <xdr:row>78</xdr:row>
      <xdr:rowOff>50165</xdr:rowOff>
    </xdr:to>
    <xdr:cxnSp macro="">
      <xdr:nvCxnSpPr>
        <xdr:cNvPr id="350" name="直線コネクタ 349">
          <a:extLst>
            <a:ext uri="{FF2B5EF4-FFF2-40B4-BE49-F238E27FC236}">
              <a16:creationId xmlns:a16="http://schemas.microsoft.com/office/drawing/2014/main" id="{38725F00-330A-4387-9935-81A6AF7E4CCB}"/>
            </a:ext>
          </a:extLst>
        </xdr:cNvPr>
        <xdr:cNvCxnSpPr/>
      </xdr:nvCxnSpPr>
      <xdr:spPr>
        <a:xfrm>
          <a:off x="9154160" y="131260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34290</xdr:rowOff>
    </xdr:from>
    <xdr:ext cx="469900" cy="262255"/>
    <xdr:sp macro="" textlink="">
      <xdr:nvSpPr>
        <xdr:cNvPr id="351" name="【福祉施設】&#10;一人当たり面積平均値テキスト">
          <a:extLst>
            <a:ext uri="{FF2B5EF4-FFF2-40B4-BE49-F238E27FC236}">
              <a16:creationId xmlns:a16="http://schemas.microsoft.com/office/drawing/2014/main" id="{BD1237B2-A825-4E79-BC3F-A518D1BA4F0D}"/>
            </a:ext>
          </a:extLst>
        </xdr:cNvPr>
        <xdr:cNvSpPr txBox="1"/>
      </xdr:nvSpPr>
      <xdr:spPr>
        <a:xfrm>
          <a:off x="9258300" y="1394841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55880</xdr:rowOff>
    </xdr:from>
    <xdr:to>
      <xdr:col>55</xdr:col>
      <xdr:colOff>50800</xdr:colOff>
      <xdr:row>83</xdr:row>
      <xdr:rowOff>159385</xdr:rowOff>
    </xdr:to>
    <xdr:sp macro="" textlink="">
      <xdr:nvSpPr>
        <xdr:cNvPr id="352" name="フローチャート: 判断 351">
          <a:extLst>
            <a:ext uri="{FF2B5EF4-FFF2-40B4-BE49-F238E27FC236}">
              <a16:creationId xmlns:a16="http://schemas.microsoft.com/office/drawing/2014/main" id="{68689EDA-C28B-4C42-812D-80257EF6D7A4}"/>
            </a:ext>
          </a:extLst>
        </xdr:cNvPr>
        <xdr:cNvSpPr/>
      </xdr:nvSpPr>
      <xdr:spPr>
        <a:xfrm>
          <a:off x="9192260" y="139700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67310</xdr:rowOff>
    </xdr:from>
    <xdr:to>
      <xdr:col>50</xdr:col>
      <xdr:colOff>165100</xdr:colOff>
      <xdr:row>83</xdr:row>
      <xdr:rowOff>167640</xdr:rowOff>
    </xdr:to>
    <xdr:sp macro="" textlink="">
      <xdr:nvSpPr>
        <xdr:cNvPr id="353" name="フローチャート: 判断 352">
          <a:extLst>
            <a:ext uri="{FF2B5EF4-FFF2-40B4-BE49-F238E27FC236}">
              <a16:creationId xmlns:a16="http://schemas.microsoft.com/office/drawing/2014/main" id="{0BBEAF84-CDE7-4BF1-AD20-B82F0FC3E0A2}"/>
            </a:ext>
          </a:extLst>
        </xdr:cNvPr>
        <xdr:cNvSpPr/>
      </xdr:nvSpPr>
      <xdr:spPr>
        <a:xfrm>
          <a:off x="8445500" y="13981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78105</xdr:rowOff>
    </xdr:from>
    <xdr:to>
      <xdr:col>46</xdr:col>
      <xdr:colOff>38100</xdr:colOff>
      <xdr:row>84</xdr:row>
      <xdr:rowOff>6985</xdr:rowOff>
    </xdr:to>
    <xdr:sp macro="" textlink="">
      <xdr:nvSpPr>
        <xdr:cNvPr id="354" name="フローチャート: 判断 353">
          <a:extLst>
            <a:ext uri="{FF2B5EF4-FFF2-40B4-BE49-F238E27FC236}">
              <a16:creationId xmlns:a16="http://schemas.microsoft.com/office/drawing/2014/main" id="{1183E1A4-0767-4269-B4BD-C3E04E24FDDA}"/>
            </a:ext>
          </a:extLst>
        </xdr:cNvPr>
        <xdr:cNvSpPr/>
      </xdr:nvSpPr>
      <xdr:spPr>
        <a:xfrm>
          <a:off x="7670800" y="1399222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78105</xdr:rowOff>
    </xdr:from>
    <xdr:to>
      <xdr:col>41</xdr:col>
      <xdr:colOff>101600</xdr:colOff>
      <xdr:row>84</xdr:row>
      <xdr:rowOff>6985</xdr:rowOff>
    </xdr:to>
    <xdr:sp macro="" textlink="">
      <xdr:nvSpPr>
        <xdr:cNvPr id="355" name="フローチャート: 判断 354">
          <a:extLst>
            <a:ext uri="{FF2B5EF4-FFF2-40B4-BE49-F238E27FC236}">
              <a16:creationId xmlns:a16="http://schemas.microsoft.com/office/drawing/2014/main" id="{0AD0D152-7408-47A0-8A68-4255B2AC0828}"/>
            </a:ext>
          </a:extLst>
        </xdr:cNvPr>
        <xdr:cNvSpPr/>
      </xdr:nvSpPr>
      <xdr:spPr>
        <a:xfrm>
          <a:off x="6873240" y="139922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89535</xdr:rowOff>
    </xdr:from>
    <xdr:to>
      <xdr:col>36</xdr:col>
      <xdr:colOff>165100</xdr:colOff>
      <xdr:row>84</xdr:row>
      <xdr:rowOff>18415</xdr:rowOff>
    </xdr:to>
    <xdr:sp macro="" textlink="">
      <xdr:nvSpPr>
        <xdr:cNvPr id="356" name="フローチャート: 判断 355">
          <a:extLst>
            <a:ext uri="{FF2B5EF4-FFF2-40B4-BE49-F238E27FC236}">
              <a16:creationId xmlns:a16="http://schemas.microsoft.com/office/drawing/2014/main" id="{95619500-CAAE-486D-88F9-BBEC32F208E4}"/>
            </a:ext>
          </a:extLst>
        </xdr:cNvPr>
        <xdr:cNvSpPr/>
      </xdr:nvSpPr>
      <xdr:spPr>
        <a:xfrm>
          <a:off x="6098540" y="140036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151765</xdr:rowOff>
    </xdr:from>
    <xdr:ext cx="762000" cy="262890"/>
    <xdr:sp macro="" textlink="">
      <xdr:nvSpPr>
        <xdr:cNvPr id="357" name="テキスト ボックス 356">
          <a:extLst>
            <a:ext uri="{FF2B5EF4-FFF2-40B4-BE49-F238E27FC236}">
              <a16:creationId xmlns:a16="http://schemas.microsoft.com/office/drawing/2014/main" id="{3D4385B2-72BC-4615-865C-8A644F1BDCBE}"/>
            </a:ext>
          </a:extLst>
        </xdr:cNvPr>
        <xdr:cNvSpPr txBox="1"/>
      </xdr:nvSpPr>
      <xdr:spPr>
        <a:xfrm>
          <a:off x="90525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151765</xdr:rowOff>
    </xdr:from>
    <xdr:ext cx="762000" cy="262890"/>
    <xdr:sp macro="" textlink="">
      <xdr:nvSpPr>
        <xdr:cNvPr id="358" name="テキスト ボックス 357">
          <a:extLst>
            <a:ext uri="{FF2B5EF4-FFF2-40B4-BE49-F238E27FC236}">
              <a16:creationId xmlns:a16="http://schemas.microsoft.com/office/drawing/2014/main" id="{E44D6A91-B952-4EDF-BC9C-98B8C58D2A4D}"/>
            </a:ext>
          </a:extLst>
        </xdr:cNvPr>
        <xdr:cNvSpPr txBox="1"/>
      </xdr:nvSpPr>
      <xdr:spPr>
        <a:xfrm>
          <a:off x="83286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88</xdr:row>
      <xdr:rowOff>151765</xdr:rowOff>
    </xdr:from>
    <xdr:ext cx="762000" cy="262890"/>
    <xdr:sp macro="" textlink="">
      <xdr:nvSpPr>
        <xdr:cNvPr id="359" name="テキスト ボックス 358">
          <a:extLst>
            <a:ext uri="{FF2B5EF4-FFF2-40B4-BE49-F238E27FC236}">
              <a16:creationId xmlns:a16="http://schemas.microsoft.com/office/drawing/2014/main" id="{2CEC3F0F-58C8-4DDD-A7F0-3D1F6EEC9F98}"/>
            </a:ext>
          </a:extLst>
        </xdr:cNvPr>
        <xdr:cNvSpPr txBox="1"/>
      </xdr:nvSpPr>
      <xdr:spPr>
        <a:xfrm>
          <a:off x="75438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151765</xdr:rowOff>
    </xdr:from>
    <xdr:ext cx="762000" cy="262890"/>
    <xdr:sp macro="" textlink="">
      <xdr:nvSpPr>
        <xdr:cNvPr id="360" name="テキスト ボックス 359">
          <a:extLst>
            <a:ext uri="{FF2B5EF4-FFF2-40B4-BE49-F238E27FC236}">
              <a16:creationId xmlns:a16="http://schemas.microsoft.com/office/drawing/2014/main" id="{BAE1DC4B-7DB8-48A1-8E45-94407B647D13}"/>
            </a:ext>
          </a:extLst>
        </xdr:cNvPr>
        <xdr:cNvSpPr txBox="1"/>
      </xdr:nvSpPr>
      <xdr:spPr>
        <a:xfrm>
          <a:off x="67564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151765</xdr:rowOff>
    </xdr:from>
    <xdr:ext cx="762000" cy="262890"/>
    <xdr:sp macro="" textlink="">
      <xdr:nvSpPr>
        <xdr:cNvPr id="361" name="テキスト ボックス 360">
          <a:extLst>
            <a:ext uri="{FF2B5EF4-FFF2-40B4-BE49-F238E27FC236}">
              <a16:creationId xmlns:a16="http://schemas.microsoft.com/office/drawing/2014/main" id="{9F3E8F64-9CD4-4BBB-B328-B66717964310}"/>
            </a:ext>
          </a:extLst>
        </xdr:cNvPr>
        <xdr:cNvSpPr txBox="1"/>
      </xdr:nvSpPr>
      <xdr:spPr>
        <a:xfrm>
          <a:off x="59817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53340</xdr:rowOff>
    </xdr:from>
    <xdr:to>
      <xdr:col>55</xdr:col>
      <xdr:colOff>50800</xdr:colOff>
      <xdr:row>82</xdr:row>
      <xdr:rowOff>156210</xdr:rowOff>
    </xdr:to>
    <xdr:sp macro="" textlink="">
      <xdr:nvSpPr>
        <xdr:cNvPr id="362" name="楕円 361">
          <a:extLst>
            <a:ext uri="{FF2B5EF4-FFF2-40B4-BE49-F238E27FC236}">
              <a16:creationId xmlns:a16="http://schemas.microsoft.com/office/drawing/2014/main" id="{075134ED-2955-4D19-BDDE-1851E9EBE3D8}"/>
            </a:ext>
          </a:extLst>
        </xdr:cNvPr>
        <xdr:cNvSpPr/>
      </xdr:nvSpPr>
      <xdr:spPr>
        <a:xfrm>
          <a:off x="9192260" y="1379982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76835</xdr:rowOff>
    </xdr:from>
    <xdr:ext cx="469900" cy="262890"/>
    <xdr:sp macro="" textlink="">
      <xdr:nvSpPr>
        <xdr:cNvPr id="363" name="【福祉施設】&#10;一人当たり面積該当値テキスト">
          <a:extLst>
            <a:ext uri="{FF2B5EF4-FFF2-40B4-BE49-F238E27FC236}">
              <a16:creationId xmlns:a16="http://schemas.microsoft.com/office/drawing/2014/main" id="{D32EB91C-CB34-4B97-B464-5C73CE8EE42D}"/>
            </a:ext>
          </a:extLst>
        </xdr:cNvPr>
        <xdr:cNvSpPr txBox="1"/>
      </xdr:nvSpPr>
      <xdr:spPr>
        <a:xfrm>
          <a:off x="9258300" y="1365567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19685</xdr:rowOff>
    </xdr:from>
    <xdr:to>
      <xdr:col>50</xdr:col>
      <xdr:colOff>165100</xdr:colOff>
      <xdr:row>82</xdr:row>
      <xdr:rowOff>123190</xdr:rowOff>
    </xdr:to>
    <xdr:sp macro="" textlink="">
      <xdr:nvSpPr>
        <xdr:cNvPr id="364" name="楕円 363">
          <a:extLst>
            <a:ext uri="{FF2B5EF4-FFF2-40B4-BE49-F238E27FC236}">
              <a16:creationId xmlns:a16="http://schemas.microsoft.com/office/drawing/2014/main" id="{BD5CBBB5-DBFD-42D4-9414-A3D6C7221C47}"/>
            </a:ext>
          </a:extLst>
        </xdr:cNvPr>
        <xdr:cNvSpPr/>
      </xdr:nvSpPr>
      <xdr:spPr>
        <a:xfrm>
          <a:off x="8445500" y="137661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71755</xdr:rowOff>
    </xdr:from>
    <xdr:to>
      <xdr:col>55</xdr:col>
      <xdr:colOff>0</xdr:colOff>
      <xdr:row>82</xdr:row>
      <xdr:rowOff>105410</xdr:rowOff>
    </xdr:to>
    <xdr:cxnSp macro="">
      <xdr:nvCxnSpPr>
        <xdr:cNvPr id="365" name="直線コネクタ 364">
          <a:extLst>
            <a:ext uri="{FF2B5EF4-FFF2-40B4-BE49-F238E27FC236}">
              <a16:creationId xmlns:a16="http://schemas.microsoft.com/office/drawing/2014/main" id="{C857CA41-CB89-434E-9FF2-3A2C451E423E}"/>
            </a:ext>
          </a:extLst>
        </xdr:cNvPr>
        <xdr:cNvCxnSpPr/>
      </xdr:nvCxnSpPr>
      <xdr:spPr>
        <a:xfrm>
          <a:off x="8496300" y="13818235"/>
          <a:ext cx="7239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64135</xdr:rowOff>
    </xdr:from>
    <xdr:to>
      <xdr:col>46</xdr:col>
      <xdr:colOff>38100</xdr:colOff>
      <xdr:row>82</xdr:row>
      <xdr:rowOff>167640</xdr:rowOff>
    </xdr:to>
    <xdr:sp macro="" textlink="">
      <xdr:nvSpPr>
        <xdr:cNvPr id="366" name="楕円 365">
          <a:extLst>
            <a:ext uri="{FF2B5EF4-FFF2-40B4-BE49-F238E27FC236}">
              <a16:creationId xmlns:a16="http://schemas.microsoft.com/office/drawing/2014/main" id="{0489AA9B-5709-45DC-A614-699A893C2505}"/>
            </a:ext>
          </a:extLst>
        </xdr:cNvPr>
        <xdr:cNvSpPr/>
      </xdr:nvSpPr>
      <xdr:spPr>
        <a:xfrm>
          <a:off x="7670800" y="138106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82</xdr:row>
      <xdr:rowOff>71755</xdr:rowOff>
    </xdr:from>
    <xdr:to>
      <xdr:col>50</xdr:col>
      <xdr:colOff>114300</xdr:colOff>
      <xdr:row>82</xdr:row>
      <xdr:rowOff>116205</xdr:rowOff>
    </xdr:to>
    <xdr:cxnSp macro="">
      <xdr:nvCxnSpPr>
        <xdr:cNvPr id="367" name="直線コネクタ 366">
          <a:extLst>
            <a:ext uri="{FF2B5EF4-FFF2-40B4-BE49-F238E27FC236}">
              <a16:creationId xmlns:a16="http://schemas.microsoft.com/office/drawing/2014/main" id="{83700905-0A4F-4815-8C9B-3FF518990562}"/>
            </a:ext>
          </a:extLst>
        </xdr:cNvPr>
        <xdr:cNvCxnSpPr/>
      </xdr:nvCxnSpPr>
      <xdr:spPr>
        <a:xfrm flipV="1">
          <a:off x="7711440" y="13818235"/>
          <a:ext cx="7848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31750</xdr:rowOff>
    </xdr:from>
    <xdr:to>
      <xdr:col>41</xdr:col>
      <xdr:colOff>101600</xdr:colOff>
      <xdr:row>82</xdr:row>
      <xdr:rowOff>134620</xdr:rowOff>
    </xdr:to>
    <xdr:sp macro="" textlink="">
      <xdr:nvSpPr>
        <xdr:cNvPr id="368" name="楕円 367">
          <a:extLst>
            <a:ext uri="{FF2B5EF4-FFF2-40B4-BE49-F238E27FC236}">
              <a16:creationId xmlns:a16="http://schemas.microsoft.com/office/drawing/2014/main" id="{C837EE7C-25D9-4848-872F-AA1D871B8046}"/>
            </a:ext>
          </a:extLst>
        </xdr:cNvPr>
        <xdr:cNvSpPr/>
      </xdr:nvSpPr>
      <xdr:spPr>
        <a:xfrm>
          <a:off x="6873240" y="137782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83185</xdr:rowOff>
    </xdr:from>
    <xdr:to>
      <xdr:col>45</xdr:col>
      <xdr:colOff>167640</xdr:colOff>
      <xdr:row>82</xdr:row>
      <xdr:rowOff>116205</xdr:rowOff>
    </xdr:to>
    <xdr:cxnSp macro="">
      <xdr:nvCxnSpPr>
        <xdr:cNvPr id="369" name="直線コネクタ 368">
          <a:extLst>
            <a:ext uri="{FF2B5EF4-FFF2-40B4-BE49-F238E27FC236}">
              <a16:creationId xmlns:a16="http://schemas.microsoft.com/office/drawing/2014/main" id="{88CE552A-2DB3-4742-A162-32D5D67AC451}"/>
            </a:ext>
          </a:extLst>
        </xdr:cNvPr>
        <xdr:cNvCxnSpPr/>
      </xdr:nvCxnSpPr>
      <xdr:spPr>
        <a:xfrm>
          <a:off x="6924040" y="13829665"/>
          <a:ext cx="7874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167640</xdr:rowOff>
    </xdr:from>
    <xdr:to>
      <xdr:col>36</xdr:col>
      <xdr:colOff>165100</xdr:colOff>
      <xdr:row>82</xdr:row>
      <xdr:rowOff>100965</xdr:rowOff>
    </xdr:to>
    <xdr:sp macro="" textlink="">
      <xdr:nvSpPr>
        <xdr:cNvPr id="370" name="楕円 369">
          <a:extLst>
            <a:ext uri="{FF2B5EF4-FFF2-40B4-BE49-F238E27FC236}">
              <a16:creationId xmlns:a16="http://schemas.microsoft.com/office/drawing/2014/main" id="{CE57DF06-A601-45F3-BB31-4A4E48BC4686}"/>
            </a:ext>
          </a:extLst>
        </xdr:cNvPr>
        <xdr:cNvSpPr/>
      </xdr:nvSpPr>
      <xdr:spPr>
        <a:xfrm>
          <a:off x="6098540" y="13746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50165</xdr:rowOff>
    </xdr:from>
    <xdr:to>
      <xdr:col>41</xdr:col>
      <xdr:colOff>50800</xdr:colOff>
      <xdr:row>82</xdr:row>
      <xdr:rowOff>83185</xdr:rowOff>
    </xdr:to>
    <xdr:cxnSp macro="">
      <xdr:nvCxnSpPr>
        <xdr:cNvPr id="371" name="直線コネクタ 370">
          <a:extLst>
            <a:ext uri="{FF2B5EF4-FFF2-40B4-BE49-F238E27FC236}">
              <a16:creationId xmlns:a16="http://schemas.microsoft.com/office/drawing/2014/main" id="{F00FC82D-D15F-4744-ADB2-3E2D6A1780EA}"/>
            </a:ext>
          </a:extLst>
        </xdr:cNvPr>
        <xdr:cNvCxnSpPr/>
      </xdr:nvCxnSpPr>
      <xdr:spPr>
        <a:xfrm>
          <a:off x="6149340" y="13796645"/>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161290</xdr:rowOff>
    </xdr:from>
    <xdr:ext cx="469900" cy="261620"/>
    <xdr:sp macro="" textlink="">
      <xdr:nvSpPr>
        <xdr:cNvPr id="372" name="n_1aveValue【福祉施設】&#10;一人当たり面積">
          <a:extLst>
            <a:ext uri="{FF2B5EF4-FFF2-40B4-BE49-F238E27FC236}">
              <a16:creationId xmlns:a16="http://schemas.microsoft.com/office/drawing/2014/main" id="{4E01B1C8-E9FE-487A-8E2E-EF1258C2A96A}"/>
            </a:ext>
          </a:extLst>
        </xdr:cNvPr>
        <xdr:cNvSpPr txBox="1"/>
      </xdr:nvSpPr>
      <xdr:spPr>
        <a:xfrm>
          <a:off x="8271510" y="1407541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167640</xdr:rowOff>
    </xdr:from>
    <xdr:ext cx="469900" cy="262890"/>
    <xdr:sp macro="" textlink="">
      <xdr:nvSpPr>
        <xdr:cNvPr id="373" name="n_2aveValue【福祉施設】&#10;一人当たり面積">
          <a:extLst>
            <a:ext uri="{FF2B5EF4-FFF2-40B4-BE49-F238E27FC236}">
              <a16:creationId xmlns:a16="http://schemas.microsoft.com/office/drawing/2014/main" id="{AC656DD7-76B9-49E8-A205-BF0A24F29F67}"/>
            </a:ext>
          </a:extLst>
        </xdr:cNvPr>
        <xdr:cNvSpPr txBox="1"/>
      </xdr:nvSpPr>
      <xdr:spPr>
        <a:xfrm>
          <a:off x="7509510" y="140817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167640</xdr:rowOff>
    </xdr:from>
    <xdr:ext cx="469900" cy="262890"/>
    <xdr:sp macro="" textlink="">
      <xdr:nvSpPr>
        <xdr:cNvPr id="374" name="n_3aveValue【福祉施設】&#10;一人当たり面積">
          <a:extLst>
            <a:ext uri="{FF2B5EF4-FFF2-40B4-BE49-F238E27FC236}">
              <a16:creationId xmlns:a16="http://schemas.microsoft.com/office/drawing/2014/main" id="{4683911F-5261-437E-A7E6-26279965ABCB}"/>
            </a:ext>
          </a:extLst>
        </xdr:cNvPr>
        <xdr:cNvSpPr txBox="1"/>
      </xdr:nvSpPr>
      <xdr:spPr>
        <a:xfrm>
          <a:off x="6711950" y="140817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10160</xdr:rowOff>
    </xdr:from>
    <xdr:ext cx="468630" cy="262255"/>
    <xdr:sp macro="" textlink="">
      <xdr:nvSpPr>
        <xdr:cNvPr id="375" name="n_4aveValue【福祉施設】&#10;一人当たり面積">
          <a:extLst>
            <a:ext uri="{FF2B5EF4-FFF2-40B4-BE49-F238E27FC236}">
              <a16:creationId xmlns:a16="http://schemas.microsoft.com/office/drawing/2014/main" id="{CA3C83A8-48FD-4D6B-BAF4-91F010D76111}"/>
            </a:ext>
          </a:extLst>
        </xdr:cNvPr>
        <xdr:cNvSpPr txBox="1"/>
      </xdr:nvSpPr>
      <xdr:spPr>
        <a:xfrm>
          <a:off x="5937250" y="1409192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140335</xdr:rowOff>
    </xdr:from>
    <xdr:ext cx="469900" cy="262255"/>
    <xdr:sp macro="" textlink="">
      <xdr:nvSpPr>
        <xdr:cNvPr id="376" name="n_1mainValue【福祉施設】&#10;一人当たり面積">
          <a:extLst>
            <a:ext uri="{FF2B5EF4-FFF2-40B4-BE49-F238E27FC236}">
              <a16:creationId xmlns:a16="http://schemas.microsoft.com/office/drawing/2014/main" id="{A2C7F1B7-7FE3-4D61-ABBC-CE6A2F91FEAE}"/>
            </a:ext>
          </a:extLst>
        </xdr:cNvPr>
        <xdr:cNvSpPr txBox="1"/>
      </xdr:nvSpPr>
      <xdr:spPr>
        <a:xfrm>
          <a:off x="8271510" y="135515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10795</xdr:rowOff>
    </xdr:from>
    <xdr:ext cx="469900" cy="262255"/>
    <xdr:sp macro="" textlink="">
      <xdr:nvSpPr>
        <xdr:cNvPr id="377" name="n_2mainValue【福祉施設】&#10;一人当たり面積">
          <a:extLst>
            <a:ext uri="{FF2B5EF4-FFF2-40B4-BE49-F238E27FC236}">
              <a16:creationId xmlns:a16="http://schemas.microsoft.com/office/drawing/2014/main" id="{60E1E2EF-3678-42EA-83B7-74995FAEF5E9}"/>
            </a:ext>
          </a:extLst>
        </xdr:cNvPr>
        <xdr:cNvSpPr txBox="1"/>
      </xdr:nvSpPr>
      <xdr:spPr>
        <a:xfrm>
          <a:off x="7509510" y="135896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151130</xdr:rowOff>
    </xdr:from>
    <xdr:ext cx="469900" cy="262890"/>
    <xdr:sp macro="" textlink="">
      <xdr:nvSpPr>
        <xdr:cNvPr id="378" name="n_3mainValue【福祉施設】&#10;一人当たり面積">
          <a:extLst>
            <a:ext uri="{FF2B5EF4-FFF2-40B4-BE49-F238E27FC236}">
              <a16:creationId xmlns:a16="http://schemas.microsoft.com/office/drawing/2014/main" id="{4866FA6F-9154-4949-8389-A1F918623E94}"/>
            </a:ext>
          </a:extLst>
        </xdr:cNvPr>
        <xdr:cNvSpPr txBox="1"/>
      </xdr:nvSpPr>
      <xdr:spPr>
        <a:xfrm>
          <a:off x="6711950" y="1356233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117475</xdr:rowOff>
    </xdr:from>
    <xdr:ext cx="468630" cy="262890"/>
    <xdr:sp macro="" textlink="">
      <xdr:nvSpPr>
        <xdr:cNvPr id="379" name="n_4mainValue【福祉施設】&#10;一人当たり面積">
          <a:extLst>
            <a:ext uri="{FF2B5EF4-FFF2-40B4-BE49-F238E27FC236}">
              <a16:creationId xmlns:a16="http://schemas.microsoft.com/office/drawing/2014/main" id="{E72505EB-4BEB-403D-BC4B-2CA86141AFAC}"/>
            </a:ext>
          </a:extLst>
        </xdr:cNvPr>
        <xdr:cNvSpPr txBox="1"/>
      </xdr:nvSpPr>
      <xdr:spPr>
        <a:xfrm>
          <a:off x="5937250" y="13528675"/>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D147248-3A86-4C0E-9DBF-5406FC85A3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7C52EAB-7A5F-4492-BDE5-82D0D23630B8}"/>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CE305B9-DBD8-4CB8-80B3-889AE82E66D6}"/>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ABEC406-8F50-4501-8FB5-E5D56DB7A341}"/>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6AB5068-07E9-4A08-A658-A106712D1380}"/>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500B009-6DFA-4B31-9A81-B545E01B7073}"/>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F9236FC-316A-47D9-8C69-AEF841106F1E}"/>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C89F237-339C-4CFF-B55C-5E2745242E28}"/>
            </a:ext>
          </a:extLst>
        </xdr:cNvPr>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388" name="テキスト ボックス 387">
          <a:extLst>
            <a:ext uri="{FF2B5EF4-FFF2-40B4-BE49-F238E27FC236}">
              <a16:creationId xmlns:a16="http://schemas.microsoft.com/office/drawing/2014/main" id="{56A08933-7DCF-483B-BA38-50A96CB8CF78}"/>
            </a:ext>
          </a:extLst>
        </xdr:cNvPr>
        <xdr:cNvSpPr txBox="1"/>
      </xdr:nvSpPr>
      <xdr:spPr>
        <a:xfrm>
          <a:off x="655320" y="1620774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2A8D42F-CF6C-4C84-A8E7-B0E4D59910CF}"/>
            </a:ext>
          </a:extLst>
        </xdr:cNvPr>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7360" cy="259080"/>
    <xdr:sp macro="" textlink="">
      <xdr:nvSpPr>
        <xdr:cNvPr id="390" name="テキスト ボックス 389">
          <a:extLst>
            <a:ext uri="{FF2B5EF4-FFF2-40B4-BE49-F238E27FC236}">
              <a16:creationId xmlns:a16="http://schemas.microsoft.com/office/drawing/2014/main" id="{6CD7AA12-D6B7-45A1-9D9A-20A8C29E6783}"/>
            </a:ext>
          </a:extLst>
        </xdr:cNvPr>
        <xdr:cNvSpPr txBox="1"/>
      </xdr:nvSpPr>
      <xdr:spPr>
        <a:xfrm>
          <a:off x="271780" y="18488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23233D7-A065-40E8-98D2-3BCB1327FCA3}"/>
            </a:ext>
          </a:extLst>
        </xdr:cNvPr>
        <xdr:cNvCxnSpPr/>
      </xdr:nvCxnSpPr>
      <xdr:spPr>
        <a:xfrm>
          <a:off x="67056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7360" cy="259080"/>
    <xdr:sp macro="" textlink="">
      <xdr:nvSpPr>
        <xdr:cNvPr id="392" name="テキスト ボックス 391">
          <a:extLst>
            <a:ext uri="{FF2B5EF4-FFF2-40B4-BE49-F238E27FC236}">
              <a16:creationId xmlns:a16="http://schemas.microsoft.com/office/drawing/2014/main" id="{682401E0-C4E4-4BA8-808E-57017AB4A814}"/>
            </a:ext>
          </a:extLst>
        </xdr:cNvPr>
        <xdr:cNvSpPr txBox="1"/>
      </xdr:nvSpPr>
      <xdr:spPr>
        <a:xfrm>
          <a:off x="271780" y="1811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47FFEACD-7705-41B3-80EA-98A6221A70B1}"/>
            </a:ext>
          </a:extLst>
        </xdr:cNvPr>
        <xdr:cNvCxnSpPr/>
      </xdr:nvCxnSpPr>
      <xdr:spPr>
        <a:xfrm>
          <a:off x="67056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105</xdr:row>
      <xdr:rowOff>143510</xdr:rowOff>
    </xdr:from>
    <xdr:ext cx="403225" cy="257810"/>
    <xdr:sp macro="" textlink="">
      <xdr:nvSpPr>
        <xdr:cNvPr id="394" name="テキスト ボックス 393">
          <a:extLst>
            <a:ext uri="{FF2B5EF4-FFF2-40B4-BE49-F238E27FC236}">
              <a16:creationId xmlns:a16="http://schemas.microsoft.com/office/drawing/2014/main" id="{40468254-CFA8-4154-954D-F010AE111E79}"/>
            </a:ext>
          </a:extLst>
        </xdr:cNvPr>
        <xdr:cNvSpPr txBox="1"/>
      </xdr:nvSpPr>
      <xdr:spPr>
        <a:xfrm>
          <a:off x="335280" y="177457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DCF33706-4D59-43E6-9794-D3D7570DEEE3}"/>
            </a:ext>
          </a:extLst>
        </xdr:cNvPr>
        <xdr:cNvCxnSpPr/>
      </xdr:nvCxnSpPr>
      <xdr:spPr>
        <a:xfrm>
          <a:off x="67056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103</xdr:row>
      <xdr:rowOff>105410</xdr:rowOff>
    </xdr:from>
    <xdr:ext cx="403225" cy="259080"/>
    <xdr:sp macro="" textlink="">
      <xdr:nvSpPr>
        <xdr:cNvPr id="396" name="テキスト ボックス 395">
          <a:extLst>
            <a:ext uri="{FF2B5EF4-FFF2-40B4-BE49-F238E27FC236}">
              <a16:creationId xmlns:a16="http://schemas.microsoft.com/office/drawing/2014/main" id="{5801783C-E17C-4C6E-8252-09E654083777}"/>
            </a:ext>
          </a:extLst>
        </xdr:cNvPr>
        <xdr:cNvSpPr txBox="1"/>
      </xdr:nvSpPr>
      <xdr:spPr>
        <a:xfrm>
          <a:off x="335280" y="1737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3A17337B-08EB-419C-BBA3-8DFEC1D460A4}"/>
            </a:ext>
          </a:extLst>
        </xdr:cNvPr>
        <xdr:cNvCxnSpPr/>
      </xdr:nvCxnSpPr>
      <xdr:spPr>
        <a:xfrm>
          <a:off x="67056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101</xdr:row>
      <xdr:rowOff>67310</xdr:rowOff>
    </xdr:from>
    <xdr:ext cx="403225" cy="259080"/>
    <xdr:sp macro="" textlink="">
      <xdr:nvSpPr>
        <xdr:cNvPr id="398" name="テキスト ボックス 397">
          <a:extLst>
            <a:ext uri="{FF2B5EF4-FFF2-40B4-BE49-F238E27FC236}">
              <a16:creationId xmlns:a16="http://schemas.microsoft.com/office/drawing/2014/main" id="{5817F82A-0A89-4947-9B8B-D3736152451B}"/>
            </a:ext>
          </a:extLst>
        </xdr:cNvPr>
        <xdr:cNvSpPr txBox="1"/>
      </xdr:nvSpPr>
      <xdr:spPr>
        <a:xfrm>
          <a:off x="335280" y="1699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2AE9DC44-6302-488E-8EE8-4D6CF89087BD}"/>
            </a:ext>
          </a:extLst>
        </xdr:cNvPr>
        <xdr:cNvCxnSpPr/>
      </xdr:nvCxnSpPr>
      <xdr:spPr>
        <a:xfrm>
          <a:off x="67056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99</xdr:row>
      <xdr:rowOff>29210</xdr:rowOff>
    </xdr:from>
    <xdr:ext cx="403225" cy="257810"/>
    <xdr:sp macro="" textlink="">
      <xdr:nvSpPr>
        <xdr:cNvPr id="400" name="テキスト ボックス 399">
          <a:extLst>
            <a:ext uri="{FF2B5EF4-FFF2-40B4-BE49-F238E27FC236}">
              <a16:creationId xmlns:a16="http://schemas.microsoft.com/office/drawing/2014/main" id="{8E5E8B3F-2028-4D74-98A2-FB38976C953F}"/>
            </a:ext>
          </a:extLst>
        </xdr:cNvPr>
        <xdr:cNvSpPr txBox="1"/>
      </xdr:nvSpPr>
      <xdr:spPr>
        <a:xfrm>
          <a:off x="335280" y="166255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EA1A8938-EC6F-4499-85DB-8A4834972F39}"/>
            </a:ext>
          </a:extLst>
        </xdr:cNvPr>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9090" cy="259080"/>
    <xdr:sp macro="" textlink="">
      <xdr:nvSpPr>
        <xdr:cNvPr id="402" name="テキスト ボックス 401">
          <a:extLst>
            <a:ext uri="{FF2B5EF4-FFF2-40B4-BE49-F238E27FC236}">
              <a16:creationId xmlns:a16="http://schemas.microsoft.com/office/drawing/2014/main" id="{93ECAB05-3997-40AC-93C4-6F730BFAF0D1}"/>
            </a:ext>
          </a:extLst>
        </xdr:cNvPr>
        <xdr:cNvSpPr txBox="1"/>
      </xdr:nvSpPr>
      <xdr:spPr>
        <a:xfrm>
          <a:off x="377190" y="1625600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1947204-97F8-482B-8556-6C8CAF216DD4}"/>
            </a:ext>
          </a:extLst>
        </xdr:cNvPr>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A49AF587-72DB-4597-A8F9-B8B3104940C8}"/>
            </a:ext>
          </a:extLst>
        </xdr:cNvPr>
        <xdr:cNvCxnSpPr/>
      </xdr:nvCxnSpPr>
      <xdr:spPr>
        <a:xfrm flipV="1">
          <a:off x="4086225" y="1676400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7810"/>
    <xdr:sp macro="" textlink="">
      <xdr:nvSpPr>
        <xdr:cNvPr id="405" name="【市民会館】&#10;有形固定資産減価償却率最小値テキスト">
          <a:extLst>
            <a:ext uri="{FF2B5EF4-FFF2-40B4-BE49-F238E27FC236}">
              <a16:creationId xmlns:a16="http://schemas.microsoft.com/office/drawing/2014/main" id="{20D47A00-FCCD-43F8-97F8-AC7DBDA32303}"/>
            </a:ext>
          </a:extLst>
        </xdr:cNvPr>
        <xdr:cNvSpPr txBox="1"/>
      </xdr:nvSpPr>
      <xdr:spPr>
        <a:xfrm>
          <a:off x="4124960" y="18261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7A05C254-ECD1-498E-822F-4A66A69765F7}"/>
            </a:ext>
          </a:extLst>
        </xdr:cNvPr>
        <xdr:cNvCxnSpPr/>
      </xdr:nvCxnSpPr>
      <xdr:spPr>
        <a:xfrm>
          <a:off x="4020820" y="18257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405130" cy="259080"/>
    <xdr:sp macro="" textlink="">
      <xdr:nvSpPr>
        <xdr:cNvPr id="407" name="【市民会館】&#10;有形固定資産減価償却率最大値テキスト">
          <a:extLst>
            <a:ext uri="{FF2B5EF4-FFF2-40B4-BE49-F238E27FC236}">
              <a16:creationId xmlns:a16="http://schemas.microsoft.com/office/drawing/2014/main" id="{93DD2782-6A9C-47C6-B703-4D9639356E69}"/>
            </a:ext>
          </a:extLst>
        </xdr:cNvPr>
        <xdr:cNvSpPr txBox="1"/>
      </xdr:nvSpPr>
      <xdr:spPr>
        <a:xfrm>
          <a:off x="4124960" y="16546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5F2CE42E-D87F-4513-9509-5DC1AF9F1822}"/>
            </a:ext>
          </a:extLst>
        </xdr:cNvPr>
        <xdr:cNvCxnSpPr/>
      </xdr:nvCxnSpPr>
      <xdr:spPr>
        <a:xfrm>
          <a:off x="4020820" y="16764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36830</xdr:rowOff>
    </xdr:from>
    <xdr:ext cx="405130" cy="259080"/>
    <xdr:sp macro="" textlink="">
      <xdr:nvSpPr>
        <xdr:cNvPr id="409" name="【市民会館】&#10;有形固定資産減価償却率平均値テキスト">
          <a:extLst>
            <a:ext uri="{FF2B5EF4-FFF2-40B4-BE49-F238E27FC236}">
              <a16:creationId xmlns:a16="http://schemas.microsoft.com/office/drawing/2014/main" id="{D7D51057-E7CA-4F1B-A193-0A7643F88819}"/>
            </a:ext>
          </a:extLst>
        </xdr:cNvPr>
        <xdr:cNvSpPr txBox="1"/>
      </xdr:nvSpPr>
      <xdr:spPr>
        <a:xfrm>
          <a:off x="4124960" y="17136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723808D4-886C-43A0-98FC-7938D12B91F4}"/>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A1E16D91-B54A-4483-AB3F-42695564CB99}"/>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9B54B10F-76DF-4233-9278-BB78F54218CE}"/>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5D42C7FC-15DC-4573-9F93-73F540016E32}"/>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80F23636-05CB-41EB-A3D7-C04BD4339A40}"/>
            </a:ext>
          </a:extLst>
        </xdr:cNvPr>
        <xdr:cNvSpPr/>
      </xdr:nvSpPr>
      <xdr:spPr>
        <a:xfrm>
          <a:off x="96520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9D2ECA0E-8058-4BA4-9952-79FD60325F93}"/>
            </a:ext>
          </a:extLst>
        </xdr:cNvPr>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7E40FEFC-56C3-40EB-B18E-35B70184CB1A}"/>
            </a:ext>
          </a:extLst>
        </xdr:cNvPr>
        <xdr:cNvSpPr txBox="1"/>
      </xdr:nvSpPr>
      <xdr:spPr>
        <a:xfrm>
          <a:off x="31851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48F8A76D-C10C-4694-88BC-11F84E05249E}"/>
            </a:ext>
          </a:extLst>
        </xdr:cNvPr>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719C04C5-B601-4469-AD28-2C64BE899299}"/>
            </a:ext>
          </a:extLst>
        </xdr:cNvPr>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9E181CFC-BC6E-4379-8984-66B9E49EC2D1}"/>
            </a:ext>
          </a:extLst>
        </xdr:cNvPr>
        <xdr:cNvSpPr txBox="1"/>
      </xdr:nvSpPr>
      <xdr:spPr>
        <a:xfrm>
          <a:off x="8382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29210</xdr:rowOff>
    </xdr:from>
    <xdr:to>
      <xdr:col>24</xdr:col>
      <xdr:colOff>114300</xdr:colOff>
      <xdr:row>103</xdr:row>
      <xdr:rowOff>130810</xdr:rowOff>
    </xdr:to>
    <xdr:sp macro="" textlink="">
      <xdr:nvSpPr>
        <xdr:cNvPr id="420" name="楕円 419">
          <a:extLst>
            <a:ext uri="{FF2B5EF4-FFF2-40B4-BE49-F238E27FC236}">
              <a16:creationId xmlns:a16="http://schemas.microsoft.com/office/drawing/2014/main" id="{578029FD-DDAA-45FB-8FF7-883F4FED63BE}"/>
            </a:ext>
          </a:extLst>
        </xdr:cNvPr>
        <xdr:cNvSpPr/>
      </xdr:nvSpPr>
      <xdr:spPr>
        <a:xfrm>
          <a:off x="403606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7620</xdr:rowOff>
    </xdr:from>
    <xdr:ext cx="405130" cy="257810"/>
    <xdr:sp macro="" textlink="">
      <xdr:nvSpPr>
        <xdr:cNvPr id="421" name="【市民会館】&#10;有形固定資産減価償却率該当値テキスト">
          <a:extLst>
            <a:ext uri="{FF2B5EF4-FFF2-40B4-BE49-F238E27FC236}">
              <a16:creationId xmlns:a16="http://schemas.microsoft.com/office/drawing/2014/main" id="{0C2F164E-CB8A-4132-84B0-F8B0423ACE80}"/>
            </a:ext>
          </a:extLst>
        </xdr:cNvPr>
        <xdr:cNvSpPr txBox="1"/>
      </xdr:nvSpPr>
      <xdr:spPr>
        <a:xfrm>
          <a:off x="4124960" y="17274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422" name="楕円 421">
          <a:extLst>
            <a:ext uri="{FF2B5EF4-FFF2-40B4-BE49-F238E27FC236}">
              <a16:creationId xmlns:a16="http://schemas.microsoft.com/office/drawing/2014/main" id="{C8512A79-724A-4F18-834A-D1E6A0F27941}"/>
            </a:ext>
          </a:extLst>
        </xdr:cNvPr>
        <xdr:cNvSpPr/>
      </xdr:nvSpPr>
      <xdr:spPr>
        <a:xfrm>
          <a:off x="3312160" y="17273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103</xdr:row>
      <xdr:rowOff>57150</xdr:rowOff>
    </xdr:from>
    <xdr:to>
      <xdr:col>24</xdr:col>
      <xdr:colOff>63500</xdr:colOff>
      <xdr:row>103</xdr:row>
      <xdr:rowOff>80010</xdr:rowOff>
    </xdr:to>
    <xdr:cxnSp macro="">
      <xdr:nvCxnSpPr>
        <xdr:cNvPr id="423" name="直線コネクタ 422">
          <a:extLst>
            <a:ext uri="{FF2B5EF4-FFF2-40B4-BE49-F238E27FC236}">
              <a16:creationId xmlns:a16="http://schemas.microsoft.com/office/drawing/2014/main" id="{B8B2FA96-7AA1-42B3-B832-B0B100F042AE}"/>
            </a:ext>
          </a:extLst>
        </xdr:cNvPr>
        <xdr:cNvCxnSpPr/>
      </xdr:nvCxnSpPr>
      <xdr:spPr>
        <a:xfrm>
          <a:off x="3352800" y="17324070"/>
          <a:ext cx="7340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145415</xdr:rowOff>
    </xdr:from>
    <xdr:to>
      <xdr:col>15</xdr:col>
      <xdr:colOff>101600</xdr:colOff>
      <xdr:row>103</xdr:row>
      <xdr:rowOff>75565</xdr:rowOff>
    </xdr:to>
    <xdr:sp macro="" textlink="">
      <xdr:nvSpPr>
        <xdr:cNvPr id="424" name="楕円 423">
          <a:extLst>
            <a:ext uri="{FF2B5EF4-FFF2-40B4-BE49-F238E27FC236}">
              <a16:creationId xmlns:a16="http://schemas.microsoft.com/office/drawing/2014/main" id="{93C82D33-4447-4EF6-8C8E-EF7A4AEBDF6E}"/>
            </a:ext>
          </a:extLst>
        </xdr:cNvPr>
        <xdr:cNvSpPr/>
      </xdr:nvSpPr>
      <xdr:spPr>
        <a:xfrm>
          <a:off x="2514600" y="17244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24765</xdr:rowOff>
    </xdr:from>
    <xdr:to>
      <xdr:col>19</xdr:col>
      <xdr:colOff>167640</xdr:colOff>
      <xdr:row>103</xdr:row>
      <xdr:rowOff>57150</xdr:rowOff>
    </xdr:to>
    <xdr:cxnSp macro="">
      <xdr:nvCxnSpPr>
        <xdr:cNvPr id="425" name="直線コネクタ 424">
          <a:extLst>
            <a:ext uri="{FF2B5EF4-FFF2-40B4-BE49-F238E27FC236}">
              <a16:creationId xmlns:a16="http://schemas.microsoft.com/office/drawing/2014/main" id="{B33F71A8-82A7-49E5-A430-57BD2CD01808}"/>
            </a:ext>
          </a:extLst>
        </xdr:cNvPr>
        <xdr:cNvCxnSpPr/>
      </xdr:nvCxnSpPr>
      <xdr:spPr>
        <a:xfrm>
          <a:off x="2565400" y="17291685"/>
          <a:ext cx="7874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111125</xdr:rowOff>
    </xdr:from>
    <xdr:to>
      <xdr:col>10</xdr:col>
      <xdr:colOff>165100</xdr:colOff>
      <xdr:row>103</xdr:row>
      <xdr:rowOff>41275</xdr:rowOff>
    </xdr:to>
    <xdr:sp macro="" textlink="">
      <xdr:nvSpPr>
        <xdr:cNvPr id="426" name="楕円 425">
          <a:extLst>
            <a:ext uri="{FF2B5EF4-FFF2-40B4-BE49-F238E27FC236}">
              <a16:creationId xmlns:a16="http://schemas.microsoft.com/office/drawing/2014/main" id="{9C4911B4-9CAB-474E-A1DB-14DD4D264C9A}"/>
            </a:ext>
          </a:extLst>
        </xdr:cNvPr>
        <xdr:cNvSpPr/>
      </xdr:nvSpPr>
      <xdr:spPr>
        <a:xfrm>
          <a:off x="1739900" y="1721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161925</xdr:rowOff>
    </xdr:from>
    <xdr:to>
      <xdr:col>15</xdr:col>
      <xdr:colOff>50800</xdr:colOff>
      <xdr:row>103</xdr:row>
      <xdr:rowOff>24765</xdr:rowOff>
    </xdr:to>
    <xdr:cxnSp macro="">
      <xdr:nvCxnSpPr>
        <xdr:cNvPr id="427" name="直線コネクタ 426">
          <a:extLst>
            <a:ext uri="{FF2B5EF4-FFF2-40B4-BE49-F238E27FC236}">
              <a16:creationId xmlns:a16="http://schemas.microsoft.com/office/drawing/2014/main" id="{906ECC3B-25A2-4B9E-A0DD-19E5FDCA7E98}"/>
            </a:ext>
          </a:extLst>
        </xdr:cNvPr>
        <xdr:cNvCxnSpPr/>
      </xdr:nvCxnSpPr>
      <xdr:spPr>
        <a:xfrm>
          <a:off x="1790700" y="17261205"/>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8" name="楕円 427">
          <a:extLst>
            <a:ext uri="{FF2B5EF4-FFF2-40B4-BE49-F238E27FC236}">
              <a16:creationId xmlns:a16="http://schemas.microsoft.com/office/drawing/2014/main" id="{C64E5ACD-0375-420C-BE53-394326EB7ADC}"/>
            </a:ext>
          </a:extLst>
        </xdr:cNvPr>
        <xdr:cNvSpPr/>
      </xdr:nvSpPr>
      <xdr:spPr>
        <a:xfrm>
          <a:off x="96520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102</xdr:row>
      <xdr:rowOff>161925</xdr:rowOff>
    </xdr:from>
    <xdr:to>
      <xdr:col>10</xdr:col>
      <xdr:colOff>114300</xdr:colOff>
      <xdr:row>103</xdr:row>
      <xdr:rowOff>19050</xdr:rowOff>
    </xdr:to>
    <xdr:cxnSp macro="">
      <xdr:nvCxnSpPr>
        <xdr:cNvPr id="429" name="直線コネクタ 428">
          <a:extLst>
            <a:ext uri="{FF2B5EF4-FFF2-40B4-BE49-F238E27FC236}">
              <a16:creationId xmlns:a16="http://schemas.microsoft.com/office/drawing/2014/main" id="{14DC29A5-6FB6-4681-B3ED-E431E2E6B3F5}"/>
            </a:ext>
          </a:extLst>
        </xdr:cNvPr>
        <xdr:cNvCxnSpPr/>
      </xdr:nvCxnSpPr>
      <xdr:spPr>
        <a:xfrm flipV="1">
          <a:off x="1005840" y="17261205"/>
          <a:ext cx="7848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118110</xdr:rowOff>
    </xdr:from>
    <xdr:ext cx="405130" cy="259080"/>
    <xdr:sp macro="" textlink="">
      <xdr:nvSpPr>
        <xdr:cNvPr id="430" name="n_1aveValue【市民会館】&#10;有形固定資産減価償却率">
          <a:extLst>
            <a:ext uri="{FF2B5EF4-FFF2-40B4-BE49-F238E27FC236}">
              <a16:creationId xmlns:a16="http://schemas.microsoft.com/office/drawing/2014/main" id="{5AC6278D-C749-48EB-8D80-5A2D3E062B3C}"/>
            </a:ext>
          </a:extLst>
        </xdr:cNvPr>
        <xdr:cNvSpPr txBox="1"/>
      </xdr:nvSpPr>
      <xdr:spPr>
        <a:xfrm>
          <a:off x="3170555" y="17385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116205</xdr:rowOff>
    </xdr:from>
    <xdr:ext cx="403860" cy="259080"/>
    <xdr:sp macro="" textlink="">
      <xdr:nvSpPr>
        <xdr:cNvPr id="431" name="n_2aveValue【市民会館】&#10;有形固定資産減価償却率">
          <a:extLst>
            <a:ext uri="{FF2B5EF4-FFF2-40B4-BE49-F238E27FC236}">
              <a16:creationId xmlns:a16="http://schemas.microsoft.com/office/drawing/2014/main" id="{5DA3E3CA-8FE5-406B-9FF6-A85FC0575962}"/>
            </a:ext>
          </a:extLst>
        </xdr:cNvPr>
        <xdr:cNvSpPr txBox="1"/>
      </xdr:nvSpPr>
      <xdr:spPr>
        <a:xfrm>
          <a:off x="2385695" y="17383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91440</xdr:rowOff>
    </xdr:from>
    <xdr:ext cx="405130" cy="259080"/>
    <xdr:sp macro="" textlink="">
      <xdr:nvSpPr>
        <xdr:cNvPr id="432" name="n_3aveValue【市民会館】&#10;有形固定資産減価償却率">
          <a:extLst>
            <a:ext uri="{FF2B5EF4-FFF2-40B4-BE49-F238E27FC236}">
              <a16:creationId xmlns:a16="http://schemas.microsoft.com/office/drawing/2014/main" id="{AD2AD90C-9EE3-4CF8-8347-6F8A55502C72}"/>
            </a:ext>
          </a:extLst>
        </xdr:cNvPr>
        <xdr:cNvSpPr txBox="1"/>
      </xdr:nvSpPr>
      <xdr:spPr>
        <a:xfrm>
          <a:off x="1610995" y="17358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144780</xdr:rowOff>
    </xdr:from>
    <xdr:ext cx="403860" cy="257810"/>
    <xdr:sp macro="" textlink="">
      <xdr:nvSpPr>
        <xdr:cNvPr id="433" name="n_4aveValue【市民会館】&#10;有形固定資産減価償却率">
          <a:extLst>
            <a:ext uri="{FF2B5EF4-FFF2-40B4-BE49-F238E27FC236}">
              <a16:creationId xmlns:a16="http://schemas.microsoft.com/office/drawing/2014/main" id="{B5240383-BC9D-4F58-AF8D-F6E13FDCF1FB}"/>
            </a:ext>
          </a:extLst>
        </xdr:cNvPr>
        <xdr:cNvSpPr txBox="1"/>
      </xdr:nvSpPr>
      <xdr:spPr>
        <a:xfrm>
          <a:off x="836295" y="17411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124460</xdr:rowOff>
    </xdr:from>
    <xdr:ext cx="405130" cy="259080"/>
    <xdr:sp macro="" textlink="">
      <xdr:nvSpPr>
        <xdr:cNvPr id="434" name="n_1mainValue【市民会館】&#10;有形固定資産減価償却率">
          <a:extLst>
            <a:ext uri="{FF2B5EF4-FFF2-40B4-BE49-F238E27FC236}">
              <a16:creationId xmlns:a16="http://schemas.microsoft.com/office/drawing/2014/main" id="{5DEAA8AA-B198-400C-A84D-2C64481F6970}"/>
            </a:ext>
          </a:extLst>
        </xdr:cNvPr>
        <xdr:cNvSpPr txBox="1"/>
      </xdr:nvSpPr>
      <xdr:spPr>
        <a:xfrm>
          <a:off x="3170555" y="1705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92075</xdr:rowOff>
    </xdr:from>
    <xdr:ext cx="403860" cy="259080"/>
    <xdr:sp macro="" textlink="">
      <xdr:nvSpPr>
        <xdr:cNvPr id="435" name="n_2mainValue【市民会館】&#10;有形固定資産減価償却率">
          <a:extLst>
            <a:ext uri="{FF2B5EF4-FFF2-40B4-BE49-F238E27FC236}">
              <a16:creationId xmlns:a16="http://schemas.microsoft.com/office/drawing/2014/main" id="{5D297445-5528-465B-872D-ECB0B889F2A4}"/>
            </a:ext>
          </a:extLst>
        </xdr:cNvPr>
        <xdr:cNvSpPr txBox="1"/>
      </xdr:nvSpPr>
      <xdr:spPr>
        <a:xfrm>
          <a:off x="2385695" y="17023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57785</xdr:rowOff>
    </xdr:from>
    <xdr:ext cx="405130" cy="259080"/>
    <xdr:sp macro="" textlink="">
      <xdr:nvSpPr>
        <xdr:cNvPr id="436" name="n_3mainValue【市民会館】&#10;有形固定資産減価償却率">
          <a:extLst>
            <a:ext uri="{FF2B5EF4-FFF2-40B4-BE49-F238E27FC236}">
              <a16:creationId xmlns:a16="http://schemas.microsoft.com/office/drawing/2014/main" id="{1F728551-D713-482F-A49E-1C16E2372C64}"/>
            </a:ext>
          </a:extLst>
        </xdr:cNvPr>
        <xdr:cNvSpPr txBox="1"/>
      </xdr:nvSpPr>
      <xdr:spPr>
        <a:xfrm>
          <a:off x="1610995" y="16989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86360</xdr:rowOff>
    </xdr:from>
    <xdr:ext cx="403860" cy="257810"/>
    <xdr:sp macro="" textlink="">
      <xdr:nvSpPr>
        <xdr:cNvPr id="437" name="n_4mainValue【市民会館】&#10;有形固定資産減価償却率">
          <a:extLst>
            <a:ext uri="{FF2B5EF4-FFF2-40B4-BE49-F238E27FC236}">
              <a16:creationId xmlns:a16="http://schemas.microsoft.com/office/drawing/2014/main" id="{72AB2992-FE7A-407E-8D7B-C1051DDC713B}"/>
            </a:ext>
          </a:extLst>
        </xdr:cNvPr>
        <xdr:cNvSpPr txBox="1"/>
      </xdr:nvSpPr>
      <xdr:spPr>
        <a:xfrm>
          <a:off x="836295" y="17018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CCC7BFDD-E155-46F5-A1E2-276FE35263A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938ADEF-2560-4BFC-9505-93A81ABD4CC5}"/>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B9E9F36-38EF-4CF8-AC10-43D6DFBA2033}"/>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19A0BF4-5E3D-420F-A8BC-70F0253CF911}"/>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8360D59-F071-4DC3-8526-C6FA21751FFB}"/>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3969845-2CFC-4C34-8DDF-2BB9714D5127}"/>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909B010-0815-4143-AC1B-53284EB35F15}"/>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E570BED-ECD3-4D6D-95B4-73BFC43BAD4A}"/>
            </a:ext>
          </a:extLst>
        </xdr:cNvPr>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46" name="テキスト ボックス 445">
          <a:extLst>
            <a:ext uri="{FF2B5EF4-FFF2-40B4-BE49-F238E27FC236}">
              <a16:creationId xmlns:a16="http://schemas.microsoft.com/office/drawing/2014/main" id="{5E82D9EE-4391-4B9B-A26F-DEB495B9D3AA}"/>
            </a:ext>
          </a:extLst>
        </xdr:cNvPr>
        <xdr:cNvSpPr txBox="1"/>
      </xdr:nvSpPr>
      <xdr:spPr>
        <a:xfrm>
          <a:off x="5788660" y="162077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2ED4D8F-E3B9-4134-8E38-10CC83B719F0}"/>
            </a:ext>
          </a:extLst>
        </xdr:cNvPr>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2991E708-55B2-4D18-86B4-56FF86323FFB}"/>
            </a:ext>
          </a:extLst>
        </xdr:cNvPr>
        <xdr:cNvCxnSpPr/>
      </xdr:nvCxnSpPr>
      <xdr:spPr>
        <a:xfrm>
          <a:off x="5826760" y="180708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162560</xdr:rowOff>
    </xdr:from>
    <xdr:ext cx="467360" cy="259080"/>
    <xdr:sp macro="" textlink="">
      <xdr:nvSpPr>
        <xdr:cNvPr id="449" name="テキスト ボックス 448">
          <a:extLst>
            <a:ext uri="{FF2B5EF4-FFF2-40B4-BE49-F238E27FC236}">
              <a16:creationId xmlns:a16="http://schemas.microsoft.com/office/drawing/2014/main" id="{A2A7D8BA-2B94-4443-9E91-44D4A5A38888}"/>
            </a:ext>
          </a:extLst>
        </xdr:cNvPr>
        <xdr:cNvSpPr txBox="1"/>
      </xdr:nvSpPr>
      <xdr:spPr>
        <a:xfrm>
          <a:off x="5405120" y="17932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1F1F522A-C997-4D68-8291-B6E975E3154C}"/>
            </a:ext>
          </a:extLst>
        </xdr:cNvPr>
        <xdr:cNvCxnSpPr/>
      </xdr:nvCxnSpPr>
      <xdr:spPr>
        <a:xfrm>
          <a:off x="5826760" y="175107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7360" cy="259080"/>
    <xdr:sp macro="" textlink="">
      <xdr:nvSpPr>
        <xdr:cNvPr id="451" name="テキスト ボックス 450">
          <a:extLst>
            <a:ext uri="{FF2B5EF4-FFF2-40B4-BE49-F238E27FC236}">
              <a16:creationId xmlns:a16="http://schemas.microsoft.com/office/drawing/2014/main" id="{166CC04C-0444-405D-8E69-6D28BFEC6C9B}"/>
            </a:ext>
          </a:extLst>
        </xdr:cNvPr>
        <xdr:cNvSpPr txBox="1"/>
      </xdr:nvSpPr>
      <xdr:spPr>
        <a:xfrm>
          <a:off x="5405120" y="17372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A0C70F3A-CDFA-45E6-9FF5-7B0C13943ECC}"/>
            </a:ext>
          </a:extLst>
        </xdr:cNvPr>
        <xdr:cNvCxnSpPr/>
      </xdr:nvCxnSpPr>
      <xdr:spPr>
        <a:xfrm>
          <a:off x="5826760" y="169506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48260</xdr:rowOff>
    </xdr:from>
    <xdr:ext cx="467360" cy="259080"/>
    <xdr:sp macro="" textlink="">
      <xdr:nvSpPr>
        <xdr:cNvPr id="453" name="テキスト ボックス 452">
          <a:extLst>
            <a:ext uri="{FF2B5EF4-FFF2-40B4-BE49-F238E27FC236}">
              <a16:creationId xmlns:a16="http://schemas.microsoft.com/office/drawing/2014/main" id="{B0FA3DC0-F933-4078-B110-CDFE20CB24C2}"/>
            </a:ext>
          </a:extLst>
        </xdr:cNvPr>
        <xdr:cNvSpPr txBox="1"/>
      </xdr:nvSpPr>
      <xdr:spPr>
        <a:xfrm>
          <a:off x="5405120" y="16812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1551FFC2-F524-4E30-820B-3C999A9C70CF}"/>
            </a:ext>
          </a:extLst>
        </xdr:cNvPr>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7360" cy="259080"/>
    <xdr:sp macro="" textlink="">
      <xdr:nvSpPr>
        <xdr:cNvPr id="455" name="テキスト ボックス 454">
          <a:extLst>
            <a:ext uri="{FF2B5EF4-FFF2-40B4-BE49-F238E27FC236}">
              <a16:creationId xmlns:a16="http://schemas.microsoft.com/office/drawing/2014/main" id="{E5D6E4A4-67C2-4A43-8D49-F6EFCEE5120B}"/>
            </a:ext>
          </a:extLst>
        </xdr:cNvPr>
        <xdr:cNvSpPr txBox="1"/>
      </xdr:nvSpPr>
      <xdr:spPr>
        <a:xfrm>
          <a:off x="5405120" y="16256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E43557B0-9B57-450E-B6AF-CB44F6BF7CC7}"/>
            </a:ext>
          </a:extLst>
        </xdr:cNvPr>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100</xdr:row>
      <xdr:rowOff>104775</xdr:rowOff>
    </xdr:from>
    <xdr:to>
      <xdr:col>54</xdr:col>
      <xdr:colOff>167640</xdr:colOff>
      <xdr:row>107</xdr:row>
      <xdr:rowOff>104775</xdr:rowOff>
    </xdr:to>
    <xdr:cxnSp macro="">
      <xdr:nvCxnSpPr>
        <xdr:cNvPr id="457" name="直線コネクタ 456">
          <a:extLst>
            <a:ext uri="{FF2B5EF4-FFF2-40B4-BE49-F238E27FC236}">
              <a16:creationId xmlns:a16="http://schemas.microsoft.com/office/drawing/2014/main" id="{9B55D4AF-4A3C-47DF-9299-C11665D3AF4C}"/>
            </a:ext>
          </a:extLst>
        </xdr:cNvPr>
        <xdr:cNvCxnSpPr/>
      </xdr:nvCxnSpPr>
      <xdr:spPr>
        <a:xfrm flipV="1">
          <a:off x="9220200" y="16868775"/>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109220</xdr:rowOff>
    </xdr:from>
    <xdr:ext cx="469900" cy="257810"/>
    <xdr:sp macro="" textlink="">
      <xdr:nvSpPr>
        <xdr:cNvPr id="458" name="【市民会館】&#10;一人当たり面積最小値テキスト">
          <a:extLst>
            <a:ext uri="{FF2B5EF4-FFF2-40B4-BE49-F238E27FC236}">
              <a16:creationId xmlns:a16="http://schemas.microsoft.com/office/drawing/2014/main" id="{4392BE00-8C09-4F0C-AFED-451AA56C2BDE}"/>
            </a:ext>
          </a:extLst>
        </xdr:cNvPr>
        <xdr:cNvSpPr txBox="1"/>
      </xdr:nvSpPr>
      <xdr:spPr>
        <a:xfrm>
          <a:off x="9258300" y="18046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679D59EB-5627-4220-A271-C59C65A631EB}"/>
            </a:ext>
          </a:extLst>
        </xdr:cNvPr>
        <xdr:cNvCxnSpPr/>
      </xdr:nvCxnSpPr>
      <xdr:spPr>
        <a:xfrm>
          <a:off x="9154160" y="180422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52070</xdr:rowOff>
    </xdr:from>
    <xdr:ext cx="469900" cy="257810"/>
    <xdr:sp macro="" textlink="">
      <xdr:nvSpPr>
        <xdr:cNvPr id="460" name="【市民会館】&#10;一人当たり面積最大値テキスト">
          <a:extLst>
            <a:ext uri="{FF2B5EF4-FFF2-40B4-BE49-F238E27FC236}">
              <a16:creationId xmlns:a16="http://schemas.microsoft.com/office/drawing/2014/main" id="{857EE61B-2A70-4F59-84E9-4C4F68FFFAD3}"/>
            </a:ext>
          </a:extLst>
        </xdr:cNvPr>
        <xdr:cNvSpPr txBox="1"/>
      </xdr:nvSpPr>
      <xdr:spPr>
        <a:xfrm>
          <a:off x="9258300" y="16648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15BE6787-D9C6-4ADC-AFF1-CBD7EE69567F}"/>
            </a:ext>
          </a:extLst>
        </xdr:cNvPr>
        <xdr:cNvCxnSpPr/>
      </xdr:nvCxnSpPr>
      <xdr:spPr>
        <a:xfrm>
          <a:off x="9154160" y="168687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140970</xdr:rowOff>
    </xdr:from>
    <xdr:ext cx="469900" cy="259080"/>
    <xdr:sp macro="" textlink="">
      <xdr:nvSpPr>
        <xdr:cNvPr id="462" name="【市民会館】&#10;一人当たり面積平均値テキスト">
          <a:extLst>
            <a:ext uri="{FF2B5EF4-FFF2-40B4-BE49-F238E27FC236}">
              <a16:creationId xmlns:a16="http://schemas.microsoft.com/office/drawing/2014/main" id="{D2425C28-80AC-40A1-A079-94A5ACF1AD25}"/>
            </a:ext>
          </a:extLst>
        </xdr:cNvPr>
        <xdr:cNvSpPr txBox="1"/>
      </xdr:nvSpPr>
      <xdr:spPr>
        <a:xfrm>
          <a:off x="9258300" y="17575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162560</xdr:rowOff>
    </xdr:from>
    <xdr:to>
      <xdr:col>55</xdr:col>
      <xdr:colOff>50800</xdr:colOff>
      <xdr:row>105</xdr:row>
      <xdr:rowOff>92710</xdr:rowOff>
    </xdr:to>
    <xdr:sp macro="" textlink="">
      <xdr:nvSpPr>
        <xdr:cNvPr id="463" name="フローチャート: 判断 462">
          <a:extLst>
            <a:ext uri="{FF2B5EF4-FFF2-40B4-BE49-F238E27FC236}">
              <a16:creationId xmlns:a16="http://schemas.microsoft.com/office/drawing/2014/main" id="{0A755D8E-2194-460E-BD16-7C38F57A4CBA}"/>
            </a:ext>
          </a:extLst>
        </xdr:cNvPr>
        <xdr:cNvSpPr/>
      </xdr:nvSpPr>
      <xdr:spPr>
        <a:xfrm>
          <a:off x="9192260" y="1759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162560</xdr:rowOff>
    </xdr:from>
    <xdr:to>
      <xdr:col>50</xdr:col>
      <xdr:colOff>165100</xdr:colOff>
      <xdr:row>105</xdr:row>
      <xdr:rowOff>92710</xdr:rowOff>
    </xdr:to>
    <xdr:sp macro="" textlink="">
      <xdr:nvSpPr>
        <xdr:cNvPr id="464" name="フローチャート: 判断 463">
          <a:extLst>
            <a:ext uri="{FF2B5EF4-FFF2-40B4-BE49-F238E27FC236}">
              <a16:creationId xmlns:a16="http://schemas.microsoft.com/office/drawing/2014/main" id="{D49DB61D-D31C-4D93-910F-54BE7C380BF0}"/>
            </a:ext>
          </a:extLst>
        </xdr:cNvPr>
        <xdr:cNvSpPr/>
      </xdr:nvSpPr>
      <xdr:spPr>
        <a:xfrm>
          <a:off x="8445500" y="1759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A0842D69-30C6-4A7A-8415-E8C607846A52}"/>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F397DF48-BC9B-4883-860F-28363E99FCF4}"/>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19685</xdr:rowOff>
    </xdr:from>
    <xdr:to>
      <xdr:col>36</xdr:col>
      <xdr:colOff>165100</xdr:colOff>
      <xdr:row>105</xdr:row>
      <xdr:rowOff>121285</xdr:rowOff>
    </xdr:to>
    <xdr:sp macro="" textlink="">
      <xdr:nvSpPr>
        <xdr:cNvPr id="467" name="フローチャート: 判断 466">
          <a:extLst>
            <a:ext uri="{FF2B5EF4-FFF2-40B4-BE49-F238E27FC236}">
              <a16:creationId xmlns:a16="http://schemas.microsoft.com/office/drawing/2014/main" id="{A7A21DD8-DBB6-49D9-8D4E-01CB4BD58ACA}"/>
            </a:ext>
          </a:extLst>
        </xdr:cNvPr>
        <xdr:cNvSpPr/>
      </xdr:nvSpPr>
      <xdr:spPr>
        <a:xfrm>
          <a:off x="6098540" y="1762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1D58E92D-05E8-4AD1-AD37-2021C5160DED}"/>
            </a:ext>
          </a:extLst>
        </xdr:cNvPr>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B1D5A19D-2C4A-4F98-9C77-F79501B6F166}"/>
            </a:ext>
          </a:extLst>
        </xdr:cNvPr>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6934116A-D6DB-4EB0-8A98-3AB4F9BF2658}"/>
            </a:ext>
          </a:extLst>
        </xdr:cNvPr>
        <xdr:cNvSpPr txBox="1"/>
      </xdr:nvSpPr>
      <xdr:spPr>
        <a:xfrm>
          <a:off x="75438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FDC9C36F-FE66-4C71-B322-67C3E71121F7}"/>
            </a:ext>
          </a:extLst>
        </xdr:cNvPr>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2CEE5011-C06C-472C-AA95-A1CDFD76F9D5}"/>
            </a:ext>
          </a:extLst>
        </xdr:cNvPr>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102</xdr:row>
      <xdr:rowOff>65405</xdr:rowOff>
    </xdr:from>
    <xdr:to>
      <xdr:col>55</xdr:col>
      <xdr:colOff>50800</xdr:colOff>
      <xdr:row>102</xdr:row>
      <xdr:rowOff>167005</xdr:rowOff>
    </xdr:to>
    <xdr:sp macro="" textlink="">
      <xdr:nvSpPr>
        <xdr:cNvPr id="473" name="楕円 472">
          <a:extLst>
            <a:ext uri="{FF2B5EF4-FFF2-40B4-BE49-F238E27FC236}">
              <a16:creationId xmlns:a16="http://schemas.microsoft.com/office/drawing/2014/main" id="{A6EE91C0-E746-4A42-8B05-A9D0875B885E}"/>
            </a:ext>
          </a:extLst>
        </xdr:cNvPr>
        <xdr:cNvSpPr/>
      </xdr:nvSpPr>
      <xdr:spPr>
        <a:xfrm>
          <a:off x="9192260" y="171646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88265</xdr:rowOff>
    </xdr:from>
    <xdr:ext cx="469900" cy="257810"/>
    <xdr:sp macro="" textlink="">
      <xdr:nvSpPr>
        <xdr:cNvPr id="474" name="【市民会館】&#10;一人当たり面積該当値テキスト">
          <a:extLst>
            <a:ext uri="{FF2B5EF4-FFF2-40B4-BE49-F238E27FC236}">
              <a16:creationId xmlns:a16="http://schemas.microsoft.com/office/drawing/2014/main" id="{5ED45DB7-8F09-4860-8652-661F8CA01D6E}"/>
            </a:ext>
          </a:extLst>
        </xdr:cNvPr>
        <xdr:cNvSpPr txBox="1"/>
      </xdr:nvSpPr>
      <xdr:spPr>
        <a:xfrm>
          <a:off x="9258300" y="17019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93980</xdr:rowOff>
    </xdr:from>
    <xdr:to>
      <xdr:col>50</xdr:col>
      <xdr:colOff>165100</xdr:colOff>
      <xdr:row>103</xdr:row>
      <xdr:rowOff>24130</xdr:rowOff>
    </xdr:to>
    <xdr:sp macro="" textlink="">
      <xdr:nvSpPr>
        <xdr:cNvPr id="475" name="楕円 474">
          <a:extLst>
            <a:ext uri="{FF2B5EF4-FFF2-40B4-BE49-F238E27FC236}">
              <a16:creationId xmlns:a16="http://schemas.microsoft.com/office/drawing/2014/main" id="{F0CC92B5-92F0-4DA6-9D53-FB717953E9FA}"/>
            </a:ext>
          </a:extLst>
        </xdr:cNvPr>
        <xdr:cNvSpPr/>
      </xdr:nvSpPr>
      <xdr:spPr>
        <a:xfrm>
          <a:off x="8445500" y="1719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116205</xdr:rowOff>
    </xdr:from>
    <xdr:to>
      <xdr:col>55</xdr:col>
      <xdr:colOff>0</xdr:colOff>
      <xdr:row>102</xdr:row>
      <xdr:rowOff>144780</xdr:rowOff>
    </xdr:to>
    <xdr:cxnSp macro="">
      <xdr:nvCxnSpPr>
        <xdr:cNvPr id="476" name="直線コネクタ 475">
          <a:extLst>
            <a:ext uri="{FF2B5EF4-FFF2-40B4-BE49-F238E27FC236}">
              <a16:creationId xmlns:a16="http://schemas.microsoft.com/office/drawing/2014/main" id="{F4A0DAB1-B538-4B33-9982-C3481699A6A0}"/>
            </a:ext>
          </a:extLst>
        </xdr:cNvPr>
        <xdr:cNvCxnSpPr/>
      </xdr:nvCxnSpPr>
      <xdr:spPr>
        <a:xfrm flipV="1">
          <a:off x="8496300" y="17215485"/>
          <a:ext cx="7239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128270</xdr:rowOff>
    </xdr:from>
    <xdr:to>
      <xdr:col>46</xdr:col>
      <xdr:colOff>38100</xdr:colOff>
      <xdr:row>103</xdr:row>
      <xdr:rowOff>58420</xdr:rowOff>
    </xdr:to>
    <xdr:sp macro="" textlink="">
      <xdr:nvSpPr>
        <xdr:cNvPr id="477" name="楕円 476">
          <a:extLst>
            <a:ext uri="{FF2B5EF4-FFF2-40B4-BE49-F238E27FC236}">
              <a16:creationId xmlns:a16="http://schemas.microsoft.com/office/drawing/2014/main" id="{2D9E8CC5-7AC9-4420-B8B9-3FCAFA1A67B1}"/>
            </a:ext>
          </a:extLst>
        </xdr:cNvPr>
        <xdr:cNvSpPr/>
      </xdr:nvSpPr>
      <xdr:spPr>
        <a:xfrm>
          <a:off x="7670800" y="17227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102</xdr:row>
      <xdr:rowOff>144780</xdr:rowOff>
    </xdr:from>
    <xdr:to>
      <xdr:col>50</xdr:col>
      <xdr:colOff>114300</xdr:colOff>
      <xdr:row>103</xdr:row>
      <xdr:rowOff>7620</xdr:rowOff>
    </xdr:to>
    <xdr:cxnSp macro="">
      <xdr:nvCxnSpPr>
        <xdr:cNvPr id="478" name="直線コネクタ 477">
          <a:extLst>
            <a:ext uri="{FF2B5EF4-FFF2-40B4-BE49-F238E27FC236}">
              <a16:creationId xmlns:a16="http://schemas.microsoft.com/office/drawing/2014/main" id="{EEA2EFF1-A8F0-47CF-9897-04C89C9F0E13}"/>
            </a:ext>
          </a:extLst>
        </xdr:cNvPr>
        <xdr:cNvCxnSpPr/>
      </xdr:nvCxnSpPr>
      <xdr:spPr>
        <a:xfrm flipV="1">
          <a:off x="7711440" y="17244060"/>
          <a:ext cx="7848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122555</xdr:rowOff>
    </xdr:from>
    <xdr:to>
      <xdr:col>41</xdr:col>
      <xdr:colOff>101600</xdr:colOff>
      <xdr:row>103</xdr:row>
      <xdr:rowOff>52705</xdr:rowOff>
    </xdr:to>
    <xdr:sp macro="" textlink="">
      <xdr:nvSpPr>
        <xdr:cNvPr id="479" name="楕円 478">
          <a:extLst>
            <a:ext uri="{FF2B5EF4-FFF2-40B4-BE49-F238E27FC236}">
              <a16:creationId xmlns:a16="http://schemas.microsoft.com/office/drawing/2014/main" id="{AE1A2B3C-0477-4748-AFA4-01FF813E7A4B}"/>
            </a:ext>
          </a:extLst>
        </xdr:cNvPr>
        <xdr:cNvSpPr/>
      </xdr:nvSpPr>
      <xdr:spPr>
        <a:xfrm>
          <a:off x="6873240" y="1722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1905</xdr:rowOff>
    </xdr:from>
    <xdr:to>
      <xdr:col>45</xdr:col>
      <xdr:colOff>167640</xdr:colOff>
      <xdr:row>103</xdr:row>
      <xdr:rowOff>7620</xdr:rowOff>
    </xdr:to>
    <xdr:cxnSp macro="">
      <xdr:nvCxnSpPr>
        <xdr:cNvPr id="480" name="直線コネクタ 479">
          <a:extLst>
            <a:ext uri="{FF2B5EF4-FFF2-40B4-BE49-F238E27FC236}">
              <a16:creationId xmlns:a16="http://schemas.microsoft.com/office/drawing/2014/main" id="{2846CB64-11C3-40B9-B2B1-5408429DB943}"/>
            </a:ext>
          </a:extLst>
        </xdr:cNvPr>
        <xdr:cNvCxnSpPr/>
      </xdr:nvCxnSpPr>
      <xdr:spPr>
        <a:xfrm>
          <a:off x="6924040" y="17268825"/>
          <a:ext cx="7874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128270</xdr:rowOff>
    </xdr:from>
    <xdr:to>
      <xdr:col>36</xdr:col>
      <xdr:colOff>165100</xdr:colOff>
      <xdr:row>103</xdr:row>
      <xdr:rowOff>58420</xdr:rowOff>
    </xdr:to>
    <xdr:sp macro="" textlink="">
      <xdr:nvSpPr>
        <xdr:cNvPr id="481" name="楕円 480">
          <a:extLst>
            <a:ext uri="{FF2B5EF4-FFF2-40B4-BE49-F238E27FC236}">
              <a16:creationId xmlns:a16="http://schemas.microsoft.com/office/drawing/2014/main" id="{C4AC1731-3219-4504-8420-F6B3D8124FED}"/>
            </a:ext>
          </a:extLst>
        </xdr:cNvPr>
        <xdr:cNvSpPr/>
      </xdr:nvSpPr>
      <xdr:spPr>
        <a:xfrm>
          <a:off x="6098540" y="1722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1905</xdr:rowOff>
    </xdr:from>
    <xdr:to>
      <xdr:col>41</xdr:col>
      <xdr:colOff>50800</xdr:colOff>
      <xdr:row>103</xdr:row>
      <xdr:rowOff>7620</xdr:rowOff>
    </xdr:to>
    <xdr:cxnSp macro="">
      <xdr:nvCxnSpPr>
        <xdr:cNvPr id="482" name="直線コネクタ 481">
          <a:extLst>
            <a:ext uri="{FF2B5EF4-FFF2-40B4-BE49-F238E27FC236}">
              <a16:creationId xmlns:a16="http://schemas.microsoft.com/office/drawing/2014/main" id="{A6270AD6-182A-4145-BBF7-483D1AF2DFD8}"/>
            </a:ext>
          </a:extLst>
        </xdr:cNvPr>
        <xdr:cNvCxnSpPr/>
      </xdr:nvCxnSpPr>
      <xdr:spPr>
        <a:xfrm flipV="1">
          <a:off x="6149340" y="17268825"/>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83820</xdr:rowOff>
    </xdr:from>
    <xdr:ext cx="469900" cy="259080"/>
    <xdr:sp macro="" textlink="">
      <xdr:nvSpPr>
        <xdr:cNvPr id="483" name="n_1aveValue【市民会館】&#10;一人当たり面積">
          <a:extLst>
            <a:ext uri="{FF2B5EF4-FFF2-40B4-BE49-F238E27FC236}">
              <a16:creationId xmlns:a16="http://schemas.microsoft.com/office/drawing/2014/main" id="{A2C3D576-5066-4D99-A0E3-DA5B8A5FE92C}"/>
            </a:ext>
          </a:extLst>
        </xdr:cNvPr>
        <xdr:cNvSpPr txBox="1"/>
      </xdr:nvSpPr>
      <xdr:spPr>
        <a:xfrm>
          <a:off x="8271510" y="17686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106680</xdr:rowOff>
    </xdr:from>
    <xdr:ext cx="469900" cy="259080"/>
    <xdr:sp macro="" textlink="">
      <xdr:nvSpPr>
        <xdr:cNvPr id="484" name="n_2aveValue【市民会館】&#10;一人当たり面積">
          <a:extLst>
            <a:ext uri="{FF2B5EF4-FFF2-40B4-BE49-F238E27FC236}">
              <a16:creationId xmlns:a16="http://schemas.microsoft.com/office/drawing/2014/main" id="{0BA5D391-9BB9-476C-97F6-65AB65664410}"/>
            </a:ext>
          </a:extLst>
        </xdr:cNvPr>
        <xdr:cNvSpPr txBox="1"/>
      </xdr:nvSpPr>
      <xdr:spPr>
        <a:xfrm>
          <a:off x="7509510" y="17708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106680</xdr:rowOff>
    </xdr:from>
    <xdr:ext cx="469900" cy="259080"/>
    <xdr:sp macro="" textlink="">
      <xdr:nvSpPr>
        <xdr:cNvPr id="485" name="n_3aveValue【市民会館】&#10;一人当たり面積">
          <a:extLst>
            <a:ext uri="{FF2B5EF4-FFF2-40B4-BE49-F238E27FC236}">
              <a16:creationId xmlns:a16="http://schemas.microsoft.com/office/drawing/2014/main" id="{362B8B07-B6C7-4034-8931-60AEBE6FA2AC}"/>
            </a:ext>
          </a:extLst>
        </xdr:cNvPr>
        <xdr:cNvSpPr txBox="1"/>
      </xdr:nvSpPr>
      <xdr:spPr>
        <a:xfrm>
          <a:off x="6711950" y="17708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112395</xdr:rowOff>
    </xdr:from>
    <xdr:ext cx="468630" cy="257810"/>
    <xdr:sp macro="" textlink="">
      <xdr:nvSpPr>
        <xdr:cNvPr id="486" name="n_4aveValue【市民会館】&#10;一人当たり面積">
          <a:extLst>
            <a:ext uri="{FF2B5EF4-FFF2-40B4-BE49-F238E27FC236}">
              <a16:creationId xmlns:a16="http://schemas.microsoft.com/office/drawing/2014/main" id="{48B81E4F-FD71-46DB-976A-0CB7D05B8EA3}"/>
            </a:ext>
          </a:extLst>
        </xdr:cNvPr>
        <xdr:cNvSpPr txBox="1"/>
      </xdr:nvSpPr>
      <xdr:spPr>
        <a:xfrm>
          <a:off x="5937250" y="17714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40640</xdr:rowOff>
    </xdr:from>
    <xdr:ext cx="469900" cy="257810"/>
    <xdr:sp macro="" textlink="">
      <xdr:nvSpPr>
        <xdr:cNvPr id="487" name="n_1mainValue【市民会館】&#10;一人当たり面積">
          <a:extLst>
            <a:ext uri="{FF2B5EF4-FFF2-40B4-BE49-F238E27FC236}">
              <a16:creationId xmlns:a16="http://schemas.microsoft.com/office/drawing/2014/main" id="{4382707D-3EF1-409A-8687-B18EED8AB281}"/>
            </a:ext>
          </a:extLst>
        </xdr:cNvPr>
        <xdr:cNvSpPr txBox="1"/>
      </xdr:nvSpPr>
      <xdr:spPr>
        <a:xfrm>
          <a:off x="8271510" y="16972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74930</xdr:rowOff>
    </xdr:from>
    <xdr:ext cx="469900" cy="257810"/>
    <xdr:sp macro="" textlink="">
      <xdr:nvSpPr>
        <xdr:cNvPr id="488" name="n_2mainValue【市民会館】&#10;一人当たり面積">
          <a:extLst>
            <a:ext uri="{FF2B5EF4-FFF2-40B4-BE49-F238E27FC236}">
              <a16:creationId xmlns:a16="http://schemas.microsoft.com/office/drawing/2014/main" id="{B9A0CB84-41A6-48FB-B3F4-608CB92855AA}"/>
            </a:ext>
          </a:extLst>
        </xdr:cNvPr>
        <xdr:cNvSpPr txBox="1"/>
      </xdr:nvSpPr>
      <xdr:spPr>
        <a:xfrm>
          <a:off x="7509510" y="17006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69215</xdr:rowOff>
    </xdr:from>
    <xdr:ext cx="469900" cy="259080"/>
    <xdr:sp macro="" textlink="">
      <xdr:nvSpPr>
        <xdr:cNvPr id="489" name="n_3mainValue【市民会館】&#10;一人当たり面積">
          <a:extLst>
            <a:ext uri="{FF2B5EF4-FFF2-40B4-BE49-F238E27FC236}">
              <a16:creationId xmlns:a16="http://schemas.microsoft.com/office/drawing/2014/main" id="{C9A5FE19-A55C-4BC3-BF3F-FDE8218DF1C9}"/>
            </a:ext>
          </a:extLst>
        </xdr:cNvPr>
        <xdr:cNvSpPr txBox="1"/>
      </xdr:nvSpPr>
      <xdr:spPr>
        <a:xfrm>
          <a:off x="6711950" y="17000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101</xdr:row>
      <xdr:rowOff>74930</xdr:rowOff>
    </xdr:from>
    <xdr:ext cx="468630" cy="257810"/>
    <xdr:sp macro="" textlink="">
      <xdr:nvSpPr>
        <xdr:cNvPr id="490" name="n_4mainValue【市民会館】&#10;一人当たり面積">
          <a:extLst>
            <a:ext uri="{FF2B5EF4-FFF2-40B4-BE49-F238E27FC236}">
              <a16:creationId xmlns:a16="http://schemas.microsoft.com/office/drawing/2014/main" id="{154E195D-4BF1-4BFC-A442-FC9E71714480}"/>
            </a:ext>
          </a:extLst>
        </xdr:cNvPr>
        <xdr:cNvSpPr txBox="1"/>
      </xdr:nvSpPr>
      <xdr:spPr>
        <a:xfrm>
          <a:off x="5937250" y="17006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24765</xdr:rowOff>
    </xdr:to>
    <xdr:sp macro="" textlink="">
      <xdr:nvSpPr>
        <xdr:cNvPr id="491" name="正方形/長方形 490">
          <a:extLst>
            <a:ext uri="{FF2B5EF4-FFF2-40B4-BE49-F238E27FC236}">
              <a16:creationId xmlns:a16="http://schemas.microsoft.com/office/drawing/2014/main" id="{EAAB08EF-EF9C-4730-9E2E-C8249619B7E4}"/>
            </a:ext>
          </a:extLst>
        </xdr:cNvPr>
        <xdr:cNvSpPr/>
      </xdr:nvSpPr>
      <xdr:spPr>
        <a:xfrm>
          <a:off x="10960100" y="4099560"/>
          <a:ext cx="41529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132715</xdr:rowOff>
    </xdr:to>
    <xdr:sp macro="" textlink="">
      <xdr:nvSpPr>
        <xdr:cNvPr id="492" name="正方形/長方形 491">
          <a:extLst>
            <a:ext uri="{FF2B5EF4-FFF2-40B4-BE49-F238E27FC236}">
              <a16:creationId xmlns:a16="http://schemas.microsoft.com/office/drawing/2014/main" id="{CF9B2684-16C0-4509-9D97-E168F161E976}"/>
            </a:ext>
          </a:extLst>
        </xdr:cNvPr>
        <xdr:cNvSpPr/>
      </xdr:nvSpPr>
      <xdr:spPr>
        <a:xfrm>
          <a:off x="1106424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5D925DAA-C269-41C8-8606-E90B8F699270}"/>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132715</xdr:rowOff>
    </xdr:to>
    <xdr:sp macro="" textlink="">
      <xdr:nvSpPr>
        <xdr:cNvPr id="494" name="正方形/長方形 493">
          <a:extLst>
            <a:ext uri="{FF2B5EF4-FFF2-40B4-BE49-F238E27FC236}">
              <a16:creationId xmlns:a16="http://schemas.microsoft.com/office/drawing/2014/main" id="{08EEDADD-E65B-46E6-BE8B-DEBDAC0F85D7}"/>
            </a:ext>
          </a:extLst>
        </xdr:cNvPr>
        <xdr:cNvSpPr/>
      </xdr:nvSpPr>
      <xdr:spPr>
        <a:xfrm>
          <a:off x="1196594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4B8387AA-BD40-4E47-B5F1-5E2394111800}"/>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132715</xdr:rowOff>
    </xdr:to>
    <xdr:sp macro="" textlink="">
      <xdr:nvSpPr>
        <xdr:cNvPr id="496" name="正方形/長方形 495">
          <a:extLst>
            <a:ext uri="{FF2B5EF4-FFF2-40B4-BE49-F238E27FC236}">
              <a16:creationId xmlns:a16="http://schemas.microsoft.com/office/drawing/2014/main" id="{9F9FD3C4-16DB-4356-9CF4-B03DF75D8552}"/>
            </a:ext>
          </a:extLst>
        </xdr:cNvPr>
        <xdr:cNvSpPr/>
      </xdr:nvSpPr>
      <xdr:spPr>
        <a:xfrm>
          <a:off x="1297178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DB4B2534-4487-4E5B-AB3B-FDFD271753C6}"/>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77470</xdr:rowOff>
    </xdr:to>
    <xdr:sp macro="" textlink="">
      <xdr:nvSpPr>
        <xdr:cNvPr id="498" name="正方形/長方形 497">
          <a:extLst>
            <a:ext uri="{FF2B5EF4-FFF2-40B4-BE49-F238E27FC236}">
              <a16:creationId xmlns:a16="http://schemas.microsoft.com/office/drawing/2014/main" id="{A4D8F1D3-EF22-4089-9ECB-0D60F058A03B}"/>
            </a:ext>
          </a:extLst>
        </xdr:cNvPr>
        <xdr:cNvSpPr/>
      </xdr:nvSpPr>
      <xdr:spPr>
        <a:xfrm>
          <a:off x="10960100" y="5215255"/>
          <a:ext cx="415290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4790"/>
    <xdr:sp macro="" textlink="">
      <xdr:nvSpPr>
        <xdr:cNvPr id="499" name="テキスト ボックス 498">
          <a:extLst>
            <a:ext uri="{FF2B5EF4-FFF2-40B4-BE49-F238E27FC236}">
              <a16:creationId xmlns:a16="http://schemas.microsoft.com/office/drawing/2014/main" id="{FF825E30-EBCF-473D-87D3-08A1CF15427A}"/>
            </a:ext>
          </a:extLst>
        </xdr:cNvPr>
        <xdr:cNvSpPr txBox="1"/>
      </xdr:nvSpPr>
      <xdr:spPr>
        <a:xfrm>
          <a:off x="10922000" y="50292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77470</xdr:rowOff>
    </xdr:from>
    <xdr:to>
      <xdr:col>89</xdr:col>
      <xdr:colOff>167640</xdr:colOff>
      <xdr:row>44</xdr:row>
      <xdr:rowOff>77470</xdr:rowOff>
    </xdr:to>
    <xdr:cxnSp macro="">
      <xdr:nvCxnSpPr>
        <xdr:cNvPr id="500" name="直線コネクタ 499">
          <a:extLst>
            <a:ext uri="{FF2B5EF4-FFF2-40B4-BE49-F238E27FC236}">
              <a16:creationId xmlns:a16="http://schemas.microsoft.com/office/drawing/2014/main" id="{5885D2A6-C48A-4421-A0FF-1AFA4046BAE8}"/>
            </a:ext>
          </a:extLst>
        </xdr:cNvPr>
        <xdr:cNvCxnSpPr/>
      </xdr:nvCxnSpPr>
      <xdr:spPr>
        <a:xfrm>
          <a:off x="10960100" y="74536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107315</xdr:rowOff>
    </xdr:from>
    <xdr:ext cx="467360" cy="262255"/>
    <xdr:sp macro="" textlink="">
      <xdr:nvSpPr>
        <xdr:cNvPr id="501" name="テキスト ボックス 500">
          <a:extLst>
            <a:ext uri="{FF2B5EF4-FFF2-40B4-BE49-F238E27FC236}">
              <a16:creationId xmlns:a16="http://schemas.microsoft.com/office/drawing/2014/main" id="{C6B41716-A8B1-432D-A1E1-040AC168466F}"/>
            </a:ext>
          </a:extLst>
        </xdr:cNvPr>
        <xdr:cNvSpPr txBox="1"/>
      </xdr:nvSpPr>
      <xdr:spPr>
        <a:xfrm>
          <a:off x="10561320" y="731583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38735</xdr:rowOff>
    </xdr:from>
    <xdr:to>
      <xdr:col>89</xdr:col>
      <xdr:colOff>167640</xdr:colOff>
      <xdr:row>42</xdr:row>
      <xdr:rowOff>38735</xdr:rowOff>
    </xdr:to>
    <xdr:cxnSp macro="">
      <xdr:nvCxnSpPr>
        <xdr:cNvPr id="502" name="直線コネクタ 501">
          <a:extLst>
            <a:ext uri="{FF2B5EF4-FFF2-40B4-BE49-F238E27FC236}">
              <a16:creationId xmlns:a16="http://schemas.microsoft.com/office/drawing/2014/main" id="{ECB92019-7BD6-4546-9F5C-0C0307600B2D}"/>
            </a:ext>
          </a:extLst>
        </xdr:cNvPr>
        <xdr:cNvCxnSpPr/>
      </xdr:nvCxnSpPr>
      <xdr:spPr>
        <a:xfrm>
          <a:off x="10960100" y="70796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7360" cy="260350"/>
    <xdr:sp macro="" textlink="">
      <xdr:nvSpPr>
        <xdr:cNvPr id="503" name="テキスト ボックス 502">
          <a:extLst>
            <a:ext uri="{FF2B5EF4-FFF2-40B4-BE49-F238E27FC236}">
              <a16:creationId xmlns:a16="http://schemas.microsoft.com/office/drawing/2014/main" id="{C6E6AC94-2581-49E5-844F-C0F34B730D94}"/>
            </a:ext>
          </a:extLst>
        </xdr:cNvPr>
        <xdr:cNvSpPr txBox="1"/>
      </xdr:nvSpPr>
      <xdr:spPr>
        <a:xfrm>
          <a:off x="10561320" y="6940550"/>
          <a:ext cx="4673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167640</xdr:colOff>
      <xdr:row>40</xdr:row>
      <xdr:rowOff>0</xdr:rowOff>
    </xdr:to>
    <xdr:cxnSp macro="">
      <xdr:nvCxnSpPr>
        <xdr:cNvPr id="504" name="直線コネクタ 503">
          <a:extLst>
            <a:ext uri="{FF2B5EF4-FFF2-40B4-BE49-F238E27FC236}">
              <a16:creationId xmlns:a16="http://schemas.microsoft.com/office/drawing/2014/main" id="{C9A30054-B363-48DF-9910-1F4D462995E6}"/>
            </a:ext>
          </a:extLst>
        </xdr:cNvPr>
        <xdr:cNvCxnSpPr/>
      </xdr:nvCxnSpPr>
      <xdr:spPr>
        <a:xfrm>
          <a:off x="10960100" y="67056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5" name="テキスト ボックス 504">
          <a:extLst>
            <a:ext uri="{FF2B5EF4-FFF2-40B4-BE49-F238E27FC236}">
              <a16:creationId xmlns:a16="http://schemas.microsoft.com/office/drawing/2014/main" id="{91CEB5AA-2219-47E8-99C5-46CA717E68E5}"/>
            </a:ext>
          </a:extLst>
        </xdr:cNvPr>
        <xdr:cNvSpPr txBox="1"/>
      </xdr:nvSpPr>
      <xdr:spPr>
        <a:xfrm>
          <a:off x="10602595" y="656717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132715</xdr:rowOff>
    </xdr:from>
    <xdr:to>
      <xdr:col>89</xdr:col>
      <xdr:colOff>167640</xdr:colOff>
      <xdr:row>37</xdr:row>
      <xdr:rowOff>132715</xdr:rowOff>
    </xdr:to>
    <xdr:cxnSp macro="">
      <xdr:nvCxnSpPr>
        <xdr:cNvPr id="506" name="直線コネクタ 505">
          <a:extLst>
            <a:ext uri="{FF2B5EF4-FFF2-40B4-BE49-F238E27FC236}">
              <a16:creationId xmlns:a16="http://schemas.microsoft.com/office/drawing/2014/main" id="{80225C22-D6C9-4C6C-B371-F5C37CE2DA4C}"/>
            </a:ext>
          </a:extLst>
        </xdr:cNvPr>
        <xdr:cNvCxnSpPr/>
      </xdr:nvCxnSpPr>
      <xdr:spPr>
        <a:xfrm>
          <a:off x="10960100" y="63353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7175"/>
    <xdr:sp macro="" textlink="">
      <xdr:nvSpPr>
        <xdr:cNvPr id="507" name="テキスト ボックス 506">
          <a:extLst>
            <a:ext uri="{FF2B5EF4-FFF2-40B4-BE49-F238E27FC236}">
              <a16:creationId xmlns:a16="http://schemas.microsoft.com/office/drawing/2014/main" id="{D051E766-AFCF-4BFD-86F5-C081EDDFE403}"/>
            </a:ext>
          </a:extLst>
        </xdr:cNvPr>
        <xdr:cNvSpPr txBox="1"/>
      </xdr:nvSpPr>
      <xdr:spPr>
        <a:xfrm>
          <a:off x="10602595" y="6197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94615</xdr:rowOff>
    </xdr:from>
    <xdr:to>
      <xdr:col>89</xdr:col>
      <xdr:colOff>167640</xdr:colOff>
      <xdr:row>35</xdr:row>
      <xdr:rowOff>94615</xdr:rowOff>
    </xdr:to>
    <xdr:cxnSp macro="">
      <xdr:nvCxnSpPr>
        <xdr:cNvPr id="508" name="直線コネクタ 507">
          <a:extLst>
            <a:ext uri="{FF2B5EF4-FFF2-40B4-BE49-F238E27FC236}">
              <a16:creationId xmlns:a16="http://schemas.microsoft.com/office/drawing/2014/main" id="{46561643-6883-43F4-81A7-0A6C888616BF}"/>
            </a:ext>
          </a:extLst>
        </xdr:cNvPr>
        <xdr:cNvCxnSpPr/>
      </xdr:nvCxnSpPr>
      <xdr:spPr>
        <a:xfrm>
          <a:off x="10960100" y="59620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7810"/>
    <xdr:sp macro="" textlink="">
      <xdr:nvSpPr>
        <xdr:cNvPr id="509" name="テキスト ボックス 508">
          <a:extLst>
            <a:ext uri="{FF2B5EF4-FFF2-40B4-BE49-F238E27FC236}">
              <a16:creationId xmlns:a16="http://schemas.microsoft.com/office/drawing/2014/main" id="{B5765EF7-5EAA-4007-A6B1-A76757422CA1}"/>
            </a:ext>
          </a:extLst>
        </xdr:cNvPr>
        <xdr:cNvSpPr txBox="1"/>
      </xdr:nvSpPr>
      <xdr:spPr>
        <a:xfrm>
          <a:off x="10602595" y="58242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56515</xdr:rowOff>
    </xdr:from>
    <xdr:to>
      <xdr:col>89</xdr:col>
      <xdr:colOff>167640</xdr:colOff>
      <xdr:row>33</xdr:row>
      <xdr:rowOff>56515</xdr:rowOff>
    </xdr:to>
    <xdr:cxnSp macro="">
      <xdr:nvCxnSpPr>
        <xdr:cNvPr id="510" name="直線コネクタ 509">
          <a:extLst>
            <a:ext uri="{FF2B5EF4-FFF2-40B4-BE49-F238E27FC236}">
              <a16:creationId xmlns:a16="http://schemas.microsoft.com/office/drawing/2014/main" id="{C4956B68-296F-4EA5-BC79-21BB2C12FCC9}"/>
            </a:ext>
          </a:extLst>
        </xdr:cNvPr>
        <xdr:cNvCxnSpPr/>
      </xdr:nvCxnSpPr>
      <xdr:spPr>
        <a:xfrm>
          <a:off x="10960100" y="5588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85725</xdr:rowOff>
    </xdr:from>
    <xdr:ext cx="403225" cy="257175"/>
    <xdr:sp macro="" textlink="">
      <xdr:nvSpPr>
        <xdr:cNvPr id="511" name="テキスト ボックス 510">
          <a:extLst>
            <a:ext uri="{FF2B5EF4-FFF2-40B4-BE49-F238E27FC236}">
              <a16:creationId xmlns:a16="http://schemas.microsoft.com/office/drawing/2014/main" id="{9B9C2EC7-2CD9-49EC-A4D4-D4FB98DD9629}"/>
            </a:ext>
          </a:extLst>
        </xdr:cNvPr>
        <xdr:cNvSpPr txBox="1"/>
      </xdr:nvSpPr>
      <xdr:spPr>
        <a:xfrm>
          <a:off x="10602595" y="54502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167640</xdr:colOff>
      <xdr:row>31</xdr:row>
      <xdr:rowOff>18415</xdr:rowOff>
    </xdr:to>
    <xdr:cxnSp macro="">
      <xdr:nvCxnSpPr>
        <xdr:cNvPr id="512" name="直線コネクタ 511">
          <a:extLst>
            <a:ext uri="{FF2B5EF4-FFF2-40B4-BE49-F238E27FC236}">
              <a16:creationId xmlns:a16="http://schemas.microsoft.com/office/drawing/2014/main" id="{9188FBE8-68E0-4CC4-8368-1934CF6E146F}"/>
            </a:ext>
          </a:extLst>
        </xdr:cNvPr>
        <xdr:cNvCxnSpPr/>
      </xdr:nvCxnSpPr>
      <xdr:spPr>
        <a:xfrm>
          <a:off x="10960100" y="52152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7175"/>
    <xdr:sp macro="" textlink="">
      <xdr:nvSpPr>
        <xdr:cNvPr id="513" name="テキスト ボックス 512">
          <a:extLst>
            <a:ext uri="{FF2B5EF4-FFF2-40B4-BE49-F238E27FC236}">
              <a16:creationId xmlns:a16="http://schemas.microsoft.com/office/drawing/2014/main" id="{F20930B8-37CA-4975-A346-3D63B03F6EE6}"/>
            </a:ext>
          </a:extLst>
        </xdr:cNvPr>
        <xdr:cNvSpPr txBox="1"/>
      </xdr:nvSpPr>
      <xdr:spPr>
        <a:xfrm>
          <a:off x="10666730" y="5077460"/>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77470</xdr:rowOff>
    </xdr:to>
    <xdr:sp macro="" textlink="">
      <xdr:nvSpPr>
        <xdr:cNvPr id="514" name="【一般廃棄物処理施設】&#10;有形固定資産減価償却率グラフ枠">
          <a:extLst>
            <a:ext uri="{FF2B5EF4-FFF2-40B4-BE49-F238E27FC236}">
              <a16:creationId xmlns:a16="http://schemas.microsoft.com/office/drawing/2014/main" id="{C68F1BA0-7452-41B6-85BB-EE3125ED5A8C}"/>
            </a:ext>
          </a:extLst>
        </xdr:cNvPr>
        <xdr:cNvSpPr/>
      </xdr:nvSpPr>
      <xdr:spPr>
        <a:xfrm>
          <a:off x="10960100" y="5215255"/>
          <a:ext cx="415290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8890</xdr:rowOff>
    </xdr:from>
    <xdr:to>
      <xdr:col>85</xdr:col>
      <xdr:colOff>126365</xdr:colOff>
      <xdr:row>41</xdr:row>
      <xdr:rowOff>96520</xdr:rowOff>
    </xdr:to>
    <xdr:cxnSp macro="">
      <xdr:nvCxnSpPr>
        <xdr:cNvPr id="515" name="直線コネクタ 514">
          <a:extLst>
            <a:ext uri="{FF2B5EF4-FFF2-40B4-BE49-F238E27FC236}">
              <a16:creationId xmlns:a16="http://schemas.microsoft.com/office/drawing/2014/main" id="{E1900606-9BCD-4DDE-859C-77F2FF26A181}"/>
            </a:ext>
          </a:extLst>
        </xdr:cNvPr>
        <xdr:cNvCxnSpPr/>
      </xdr:nvCxnSpPr>
      <xdr:spPr>
        <a:xfrm flipV="1">
          <a:off x="14375765" y="554101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100330</xdr:rowOff>
    </xdr:from>
    <xdr:ext cx="405130" cy="261620"/>
    <xdr:sp macro="" textlink="">
      <xdr:nvSpPr>
        <xdr:cNvPr id="516" name="【一般廃棄物処理施設】&#10;有形固定資産減価償却率最小値テキスト">
          <a:extLst>
            <a:ext uri="{FF2B5EF4-FFF2-40B4-BE49-F238E27FC236}">
              <a16:creationId xmlns:a16="http://schemas.microsoft.com/office/drawing/2014/main" id="{83EBBEC3-DD77-4916-8A70-544A18D38368}"/>
            </a:ext>
          </a:extLst>
        </xdr:cNvPr>
        <xdr:cNvSpPr txBox="1"/>
      </xdr:nvSpPr>
      <xdr:spPr>
        <a:xfrm>
          <a:off x="14414500" y="697357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96520</xdr:rowOff>
    </xdr:from>
    <xdr:to>
      <xdr:col>86</xdr:col>
      <xdr:colOff>25400</xdr:colOff>
      <xdr:row>41</xdr:row>
      <xdr:rowOff>96520</xdr:rowOff>
    </xdr:to>
    <xdr:cxnSp macro="">
      <xdr:nvCxnSpPr>
        <xdr:cNvPr id="517" name="直線コネクタ 516">
          <a:extLst>
            <a:ext uri="{FF2B5EF4-FFF2-40B4-BE49-F238E27FC236}">
              <a16:creationId xmlns:a16="http://schemas.microsoft.com/office/drawing/2014/main" id="{0F6C4D70-20CC-44E7-BCA0-87363E578AA9}"/>
            </a:ext>
          </a:extLst>
        </xdr:cNvPr>
        <xdr:cNvCxnSpPr/>
      </xdr:nvCxnSpPr>
      <xdr:spPr>
        <a:xfrm>
          <a:off x="14287500" y="69697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127635</xdr:rowOff>
    </xdr:from>
    <xdr:ext cx="405130" cy="257175"/>
    <xdr:sp macro="" textlink="">
      <xdr:nvSpPr>
        <xdr:cNvPr id="518" name="【一般廃棄物処理施設】&#10;有形固定資産減価償却率最大値テキスト">
          <a:extLst>
            <a:ext uri="{FF2B5EF4-FFF2-40B4-BE49-F238E27FC236}">
              <a16:creationId xmlns:a16="http://schemas.microsoft.com/office/drawing/2014/main" id="{C5CDE2C1-79DC-41A4-8508-4C3AF369BE92}"/>
            </a:ext>
          </a:extLst>
        </xdr:cNvPr>
        <xdr:cNvSpPr txBox="1"/>
      </xdr:nvSpPr>
      <xdr:spPr>
        <a:xfrm>
          <a:off x="14414500" y="53244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8890</xdr:rowOff>
    </xdr:from>
    <xdr:to>
      <xdr:col>86</xdr:col>
      <xdr:colOff>25400</xdr:colOff>
      <xdr:row>33</xdr:row>
      <xdr:rowOff>8890</xdr:rowOff>
    </xdr:to>
    <xdr:cxnSp macro="">
      <xdr:nvCxnSpPr>
        <xdr:cNvPr id="519" name="直線コネクタ 518">
          <a:extLst>
            <a:ext uri="{FF2B5EF4-FFF2-40B4-BE49-F238E27FC236}">
              <a16:creationId xmlns:a16="http://schemas.microsoft.com/office/drawing/2014/main" id="{6E1CF917-03DA-448F-AB8D-190B56712848}"/>
            </a:ext>
          </a:extLst>
        </xdr:cNvPr>
        <xdr:cNvCxnSpPr/>
      </xdr:nvCxnSpPr>
      <xdr:spPr>
        <a:xfrm>
          <a:off x="14287500" y="55410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62230</xdr:rowOff>
    </xdr:from>
    <xdr:ext cx="405130" cy="257810"/>
    <xdr:sp macro="" textlink="">
      <xdr:nvSpPr>
        <xdr:cNvPr id="520" name="【一般廃棄物処理施設】&#10;有形固定資産減価償却率平均値テキスト">
          <a:extLst>
            <a:ext uri="{FF2B5EF4-FFF2-40B4-BE49-F238E27FC236}">
              <a16:creationId xmlns:a16="http://schemas.microsoft.com/office/drawing/2014/main" id="{15572F5E-D842-4583-887F-AE05FF724E92}"/>
            </a:ext>
          </a:extLst>
        </xdr:cNvPr>
        <xdr:cNvSpPr txBox="1"/>
      </xdr:nvSpPr>
      <xdr:spPr>
        <a:xfrm>
          <a:off x="14414500" y="62649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84455</xdr:rowOff>
    </xdr:from>
    <xdr:to>
      <xdr:col>85</xdr:col>
      <xdr:colOff>167640</xdr:colOff>
      <xdr:row>38</xdr:row>
      <xdr:rowOff>14605</xdr:rowOff>
    </xdr:to>
    <xdr:sp macro="" textlink="">
      <xdr:nvSpPr>
        <xdr:cNvPr id="521" name="フローチャート: 判断 520">
          <a:extLst>
            <a:ext uri="{FF2B5EF4-FFF2-40B4-BE49-F238E27FC236}">
              <a16:creationId xmlns:a16="http://schemas.microsoft.com/office/drawing/2014/main" id="{2F622550-C16E-4059-BDBE-5AD5E43722B9}"/>
            </a:ext>
          </a:extLst>
        </xdr:cNvPr>
        <xdr:cNvSpPr/>
      </xdr:nvSpPr>
      <xdr:spPr>
        <a:xfrm>
          <a:off x="14325600" y="6287135"/>
          <a:ext cx="914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59055</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B22B4BBC-4DAB-4D6A-BA0F-D60601C0F101}"/>
            </a:ext>
          </a:extLst>
        </xdr:cNvPr>
        <xdr:cNvSpPr/>
      </xdr:nvSpPr>
      <xdr:spPr>
        <a:xfrm>
          <a:off x="13578840" y="6261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43815</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1EB1F909-7039-4DF5-AC26-534C87A3F9C7}"/>
            </a:ext>
          </a:extLst>
        </xdr:cNvPr>
        <xdr:cNvSpPr/>
      </xdr:nvSpPr>
      <xdr:spPr>
        <a:xfrm>
          <a:off x="12804140" y="6246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133985</xdr:rowOff>
    </xdr:to>
    <xdr:sp macro="" textlink="">
      <xdr:nvSpPr>
        <xdr:cNvPr id="524" name="フローチャート: 判断 523">
          <a:extLst>
            <a:ext uri="{FF2B5EF4-FFF2-40B4-BE49-F238E27FC236}">
              <a16:creationId xmlns:a16="http://schemas.microsoft.com/office/drawing/2014/main" id="{3B72E2F9-9517-4DED-910E-F240392976E4}"/>
            </a:ext>
          </a:extLst>
        </xdr:cNvPr>
        <xdr:cNvSpPr/>
      </xdr:nvSpPr>
      <xdr:spPr>
        <a:xfrm>
          <a:off x="12029440" y="623570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60960</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1DB1C59F-3C0F-4B3C-B7B5-AFA978B125D7}"/>
            </a:ext>
          </a:extLst>
        </xdr:cNvPr>
        <xdr:cNvSpPr/>
      </xdr:nvSpPr>
      <xdr:spPr>
        <a:xfrm>
          <a:off x="11231880" y="62636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74930</xdr:rowOff>
    </xdr:from>
    <xdr:ext cx="762000" cy="262890"/>
    <xdr:sp macro="" textlink="">
      <xdr:nvSpPr>
        <xdr:cNvPr id="526" name="テキスト ボックス 525">
          <a:extLst>
            <a:ext uri="{FF2B5EF4-FFF2-40B4-BE49-F238E27FC236}">
              <a16:creationId xmlns:a16="http://schemas.microsoft.com/office/drawing/2014/main" id="{DFE5CA32-018E-4926-83B6-6D3A10B2121B}"/>
            </a:ext>
          </a:extLst>
        </xdr:cNvPr>
        <xdr:cNvSpPr txBox="1"/>
      </xdr:nvSpPr>
      <xdr:spPr>
        <a:xfrm>
          <a:off x="1420876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74930</xdr:rowOff>
    </xdr:from>
    <xdr:ext cx="762000" cy="262890"/>
    <xdr:sp macro="" textlink="">
      <xdr:nvSpPr>
        <xdr:cNvPr id="527" name="テキスト ボックス 526">
          <a:extLst>
            <a:ext uri="{FF2B5EF4-FFF2-40B4-BE49-F238E27FC236}">
              <a16:creationId xmlns:a16="http://schemas.microsoft.com/office/drawing/2014/main" id="{D9711D26-5196-4D56-9DD2-6C14AA6D8BE3}"/>
            </a:ext>
          </a:extLst>
        </xdr:cNvPr>
        <xdr:cNvSpPr txBox="1"/>
      </xdr:nvSpPr>
      <xdr:spPr>
        <a:xfrm>
          <a:off x="134620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74930</xdr:rowOff>
    </xdr:from>
    <xdr:ext cx="762000" cy="262890"/>
    <xdr:sp macro="" textlink="">
      <xdr:nvSpPr>
        <xdr:cNvPr id="528" name="テキスト ボックス 527">
          <a:extLst>
            <a:ext uri="{FF2B5EF4-FFF2-40B4-BE49-F238E27FC236}">
              <a16:creationId xmlns:a16="http://schemas.microsoft.com/office/drawing/2014/main" id="{81BF34CB-598A-4C33-B83D-9EFAE418709E}"/>
            </a:ext>
          </a:extLst>
        </xdr:cNvPr>
        <xdr:cNvSpPr txBox="1"/>
      </xdr:nvSpPr>
      <xdr:spPr>
        <a:xfrm>
          <a:off x="126873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44</xdr:row>
      <xdr:rowOff>74930</xdr:rowOff>
    </xdr:from>
    <xdr:ext cx="762000" cy="262890"/>
    <xdr:sp macro="" textlink="">
      <xdr:nvSpPr>
        <xdr:cNvPr id="529" name="テキスト ボックス 528">
          <a:extLst>
            <a:ext uri="{FF2B5EF4-FFF2-40B4-BE49-F238E27FC236}">
              <a16:creationId xmlns:a16="http://schemas.microsoft.com/office/drawing/2014/main" id="{965B3986-1DFC-467C-A60C-0AA0F58057DA}"/>
            </a:ext>
          </a:extLst>
        </xdr:cNvPr>
        <xdr:cNvSpPr txBox="1"/>
      </xdr:nvSpPr>
      <xdr:spPr>
        <a:xfrm>
          <a:off x="1190244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74930</xdr:rowOff>
    </xdr:from>
    <xdr:ext cx="762000" cy="262890"/>
    <xdr:sp macro="" textlink="">
      <xdr:nvSpPr>
        <xdr:cNvPr id="530" name="テキスト ボックス 529">
          <a:extLst>
            <a:ext uri="{FF2B5EF4-FFF2-40B4-BE49-F238E27FC236}">
              <a16:creationId xmlns:a16="http://schemas.microsoft.com/office/drawing/2014/main" id="{88A1E982-3AE5-4733-BECF-F9E90652499C}"/>
            </a:ext>
          </a:extLst>
        </xdr:cNvPr>
        <xdr:cNvSpPr txBox="1"/>
      </xdr:nvSpPr>
      <xdr:spPr>
        <a:xfrm>
          <a:off x="1111504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89535</xdr:rowOff>
    </xdr:from>
    <xdr:to>
      <xdr:col>85</xdr:col>
      <xdr:colOff>167640</xdr:colOff>
      <xdr:row>36</xdr:row>
      <xdr:rowOff>19685</xdr:rowOff>
    </xdr:to>
    <xdr:sp macro="" textlink="">
      <xdr:nvSpPr>
        <xdr:cNvPr id="531" name="楕円 530">
          <a:extLst>
            <a:ext uri="{FF2B5EF4-FFF2-40B4-BE49-F238E27FC236}">
              <a16:creationId xmlns:a16="http://schemas.microsoft.com/office/drawing/2014/main" id="{724022F2-1ACA-4E36-8A1C-736245E35816}"/>
            </a:ext>
          </a:extLst>
        </xdr:cNvPr>
        <xdr:cNvSpPr/>
      </xdr:nvSpPr>
      <xdr:spPr>
        <a:xfrm>
          <a:off x="14325600" y="5956935"/>
          <a:ext cx="914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113030</xdr:rowOff>
    </xdr:from>
    <xdr:ext cx="405130" cy="258445"/>
    <xdr:sp macro="" textlink="">
      <xdr:nvSpPr>
        <xdr:cNvPr id="532" name="【一般廃棄物処理施設】&#10;有形固定資産減価償却率該当値テキスト">
          <a:extLst>
            <a:ext uri="{FF2B5EF4-FFF2-40B4-BE49-F238E27FC236}">
              <a16:creationId xmlns:a16="http://schemas.microsoft.com/office/drawing/2014/main" id="{A67A5FE6-71E8-45AC-90F6-D912003C406E}"/>
            </a:ext>
          </a:extLst>
        </xdr:cNvPr>
        <xdr:cNvSpPr txBox="1"/>
      </xdr:nvSpPr>
      <xdr:spPr>
        <a:xfrm>
          <a:off x="14414500" y="5812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26670</xdr:rowOff>
    </xdr:from>
    <xdr:to>
      <xdr:col>81</xdr:col>
      <xdr:colOff>101600</xdr:colOff>
      <xdr:row>35</xdr:row>
      <xdr:rowOff>128270</xdr:rowOff>
    </xdr:to>
    <xdr:sp macro="" textlink="">
      <xdr:nvSpPr>
        <xdr:cNvPr id="533" name="楕円 532">
          <a:extLst>
            <a:ext uri="{FF2B5EF4-FFF2-40B4-BE49-F238E27FC236}">
              <a16:creationId xmlns:a16="http://schemas.microsoft.com/office/drawing/2014/main" id="{03A8D680-F82F-4282-AC90-DEF1DBFDE4EC}"/>
            </a:ext>
          </a:extLst>
        </xdr:cNvPr>
        <xdr:cNvSpPr/>
      </xdr:nvSpPr>
      <xdr:spPr>
        <a:xfrm>
          <a:off x="1357884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78105</xdr:rowOff>
    </xdr:from>
    <xdr:to>
      <xdr:col>85</xdr:col>
      <xdr:colOff>127000</xdr:colOff>
      <xdr:row>35</xdr:row>
      <xdr:rowOff>140970</xdr:rowOff>
    </xdr:to>
    <xdr:cxnSp macro="">
      <xdr:nvCxnSpPr>
        <xdr:cNvPr id="534" name="直線コネクタ 533">
          <a:extLst>
            <a:ext uri="{FF2B5EF4-FFF2-40B4-BE49-F238E27FC236}">
              <a16:creationId xmlns:a16="http://schemas.microsoft.com/office/drawing/2014/main" id="{37941593-6FEE-49D2-B798-84789D74B902}"/>
            </a:ext>
          </a:extLst>
        </xdr:cNvPr>
        <xdr:cNvCxnSpPr/>
      </xdr:nvCxnSpPr>
      <xdr:spPr>
        <a:xfrm>
          <a:off x="13629640" y="5945505"/>
          <a:ext cx="7467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151765</xdr:rowOff>
    </xdr:from>
    <xdr:ext cx="405130" cy="258445"/>
    <xdr:sp macro="" textlink="">
      <xdr:nvSpPr>
        <xdr:cNvPr id="535" name="n_1aveValue【一般廃棄物処理施設】&#10;有形固定資産減価償却率">
          <a:extLst>
            <a:ext uri="{FF2B5EF4-FFF2-40B4-BE49-F238E27FC236}">
              <a16:creationId xmlns:a16="http://schemas.microsoft.com/office/drawing/2014/main" id="{1BDE47B0-7322-4EC3-BC49-AB2725AAED0C}"/>
            </a:ext>
          </a:extLst>
        </xdr:cNvPr>
        <xdr:cNvSpPr txBox="1"/>
      </xdr:nvSpPr>
      <xdr:spPr>
        <a:xfrm>
          <a:off x="13437235" y="6354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162560</xdr:rowOff>
    </xdr:from>
    <xdr:ext cx="405130" cy="257175"/>
    <xdr:sp macro="" textlink="">
      <xdr:nvSpPr>
        <xdr:cNvPr id="536" name="n_2aveValue【一般廃棄物処理施設】&#10;有形固定資産減価償却率">
          <a:extLst>
            <a:ext uri="{FF2B5EF4-FFF2-40B4-BE49-F238E27FC236}">
              <a16:creationId xmlns:a16="http://schemas.microsoft.com/office/drawing/2014/main" id="{E86DBE72-DD3D-4EB6-BBFF-2B2FCB1F24C2}"/>
            </a:ext>
          </a:extLst>
        </xdr:cNvPr>
        <xdr:cNvSpPr txBox="1"/>
      </xdr:nvSpPr>
      <xdr:spPr>
        <a:xfrm>
          <a:off x="12675235" y="6029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150495</xdr:rowOff>
    </xdr:from>
    <xdr:ext cx="403860" cy="258445"/>
    <xdr:sp macro="" textlink="">
      <xdr:nvSpPr>
        <xdr:cNvPr id="537" name="n_3aveValue【一般廃棄物処理施設】&#10;有形固定資産減価償却率">
          <a:extLst>
            <a:ext uri="{FF2B5EF4-FFF2-40B4-BE49-F238E27FC236}">
              <a16:creationId xmlns:a16="http://schemas.microsoft.com/office/drawing/2014/main" id="{B50BE20C-7DA3-4CAB-B62C-781E092178DE}"/>
            </a:ext>
          </a:extLst>
        </xdr:cNvPr>
        <xdr:cNvSpPr txBox="1"/>
      </xdr:nvSpPr>
      <xdr:spPr>
        <a:xfrm>
          <a:off x="11900535" y="60178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7620</xdr:rowOff>
    </xdr:from>
    <xdr:ext cx="403860" cy="258445"/>
    <xdr:sp macro="" textlink="">
      <xdr:nvSpPr>
        <xdr:cNvPr id="538" name="n_4aveValue【一般廃棄物処理施設】&#10;有形固定資産減価償却率">
          <a:extLst>
            <a:ext uri="{FF2B5EF4-FFF2-40B4-BE49-F238E27FC236}">
              <a16:creationId xmlns:a16="http://schemas.microsoft.com/office/drawing/2014/main" id="{403C3215-8C27-4334-9CE1-2B4BA9CD46BC}"/>
            </a:ext>
          </a:extLst>
        </xdr:cNvPr>
        <xdr:cNvSpPr txBox="1"/>
      </xdr:nvSpPr>
      <xdr:spPr>
        <a:xfrm>
          <a:off x="11102975" y="60426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145415</xdr:rowOff>
    </xdr:from>
    <xdr:ext cx="405130" cy="257810"/>
    <xdr:sp macro="" textlink="">
      <xdr:nvSpPr>
        <xdr:cNvPr id="539" name="n_1mainValue【一般廃棄物処理施設】&#10;有形固定資産減価償却率">
          <a:extLst>
            <a:ext uri="{FF2B5EF4-FFF2-40B4-BE49-F238E27FC236}">
              <a16:creationId xmlns:a16="http://schemas.microsoft.com/office/drawing/2014/main" id="{B9AE5135-5FC4-4136-AD6D-EDBDD7041E94}"/>
            </a:ext>
          </a:extLst>
        </xdr:cNvPr>
        <xdr:cNvSpPr txBox="1"/>
      </xdr:nvSpPr>
      <xdr:spPr>
        <a:xfrm>
          <a:off x="13437235" y="56775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24765</xdr:rowOff>
    </xdr:to>
    <xdr:sp macro="" textlink="">
      <xdr:nvSpPr>
        <xdr:cNvPr id="540" name="正方形/長方形 539">
          <a:extLst>
            <a:ext uri="{FF2B5EF4-FFF2-40B4-BE49-F238E27FC236}">
              <a16:creationId xmlns:a16="http://schemas.microsoft.com/office/drawing/2014/main" id="{8E1B8B8E-BB19-4A46-BFBD-47D9CC42135B}"/>
            </a:ext>
          </a:extLst>
        </xdr:cNvPr>
        <xdr:cNvSpPr/>
      </xdr:nvSpPr>
      <xdr:spPr>
        <a:xfrm>
          <a:off x="16093440" y="4099560"/>
          <a:ext cx="417576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132715</xdr:rowOff>
    </xdr:to>
    <xdr:sp macro="" textlink="">
      <xdr:nvSpPr>
        <xdr:cNvPr id="541" name="正方形/長方形 540">
          <a:extLst>
            <a:ext uri="{FF2B5EF4-FFF2-40B4-BE49-F238E27FC236}">
              <a16:creationId xmlns:a16="http://schemas.microsoft.com/office/drawing/2014/main" id="{B387915C-EFC8-4FF6-9F98-0F3664F7D0F9}"/>
            </a:ext>
          </a:extLst>
        </xdr:cNvPr>
        <xdr:cNvSpPr/>
      </xdr:nvSpPr>
      <xdr:spPr>
        <a:xfrm>
          <a:off x="1622044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6204F38B-D343-4FD9-B0C6-04F7265AB31E}"/>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132715</xdr:rowOff>
    </xdr:to>
    <xdr:sp macro="" textlink="">
      <xdr:nvSpPr>
        <xdr:cNvPr id="543" name="正方形/長方形 542">
          <a:extLst>
            <a:ext uri="{FF2B5EF4-FFF2-40B4-BE49-F238E27FC236}">
              <a16:creationId xmlns:a16="http://schemas.microsoft.com/office/drawing/2014/main" id="{B212402F-F1DB-449D-9809-F8F646FDE8D8}"/>
            </a:ext>
          </a:extLst>
        </xdr:cNvPr>
        <xdr:cNvSpPr/>
      </xdr:nvSpPr>
      <xdr:spPr>
        <a:xfrm>
          <a:off x="1709928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4DCE37D3-37BB-4C5A-ABE3-362241B58BE8}"/>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132715</xdr:rowOff>
    </xdr:to>
    <xdr:sp macro="" textlink="">
      <xdr:nvSpPr>
        <xdr:cNvPr id="545" name="正方形/長方形 544">
          <a:extLst>
            <a:ext uri="{FF2B5EF4-FFF2-40B4-BE49-F238E27FC236}">
              <a16:creationId xmlns:a16="http://schemas.microsoft.com/office/drawing/2014/main" id="{F8DCF767-0AD2-475E-9C50-57D47FCE07EF}"/>
            </a:ext>
          </a:extLst>
        </xdr:cNvPr>
        <xdr:cNvSpPr/>
      </xdr:nvSpPr>
      <xdr:spPr>
        <a:xfrm>
          <a:off x="18105120" y="4744085"/>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4334B65F-5E7C-40AC-B664-46553CB7CD1E}"/>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77470</xdr:rowOff>
    </xdr:to>
    <xdr:sp macro="" textlink="">
      <xdr:nvSpPr>
        <xdr:cNvPr id="547" name="正方形/長方形 546">
          <a:extLst>
            <a:ext uri="{FF2B5EF4-FFF2-40B4-BE49-F238E27FC236}">
              <a16:creationId xmlns:a16="http://schemas.microsoft.com/office/drawing/2014/main" id="{738DB38B-6708-4547-AC11-23002EE37FC1}"/>
            </a:ext>
          </a:extLst>
        </xdr:cNvPr>
        <xdr:cNvSpPr/>
      </xdr:nvSpPr>
      <xdr:spPr>
        <a:xfrm>
          <a:off x="16093440" y="5215255"/>
          <a:ext cx="417576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4790"/>
    <xdr:sp macro="" textlink="">
      <xdr:nvSpPr>
        <xdr:cNvPr id="548" name="テキスト ボックス 547">
          <a:extLst>
            <a:ext uri="{FF2B5EF4-FFF2-40B4-BE49-F238E27FC236}">
              <a16:creationId xmlns:a16="http://schemas.microsoft.com/office/drawing/2014/main" id="{F5FD1B4C-5B04-491A-9A8D-8F57C59FDB70}"/>
            </a:ext>
          </a:extLst>
        </xdr:cNvPr>
        <xdr:cNvSpPr txBox="1"/>
      </xdr:nvSpPr>
      <xdr:spPr>
        <a:xfrm>
          <a:off x="16078200" y="50292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77470</xdr:rowOff>
    </xdr:from>
    <xdr:to>
      <xdr:col>120</xdr:col>
      <xdr:colOff>114300</xdr:colOff>
      <xdr:row>44</xdr:row>
      <xdr:rowOff>77470</xdr:rowOff>
    </xdr:to>
    <xdr:cxnSp macro="">
      <xdr:nvCxnSpPr>
        <xdr:cNvPr id="549" name="直線コネクタ 548">
          <a:extLst>
            <a:ext uri="{FF2B5EF4-FFF2-40B4-BE49-F238E27FC236}">
              <a16:creationId xmlns:a16="http://schemas.microsoft.com/office/drawing/2014/main" id="{2E7F5A85-D3E1-448D-8784-676D44D4B161}"/>
            </a:ext>
          </a:extLst>
        </xdr:cNvPr>
        <xdr:cNvCxnSpPr/>
      </xdr:nvCxnSpPr>
      <xdr:spPr>
        <a:xfrm>
          <a:off x="16093440" y="7453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38735</xdr:rowOff>
    </xdr:from>
    <xdr:to>
      <xdr:col>120</xdr:col>
      <xdr:colOff>114300</xdr:colOff>
      <xdr:row>42</xdr:row>
      <xdr:rowOff>38735</xdr:rowOff>
    </xdr:to>
    <xdr:cxnSp macro="">
      <xdr:nvCxnSpPr>
        <xdr:cNvPr id="550" name="直線コネクタ 549">
          <a:extLst>
            <a:ext uri="{FF2B5EF4-FFF2-40B4-BE49-F238E27FC236}">
              <a16:creationId xmlns:a16="http://schemas.microsoft.com/office/drawing/2014/main" id="{79B668AB-64D4-4576-ADBA-010865F3F707}"/>
            </a:ext>
          </a:extLst>
        </xdr:cNvPr>
        <xdr:cNvCxnSpPr/>
      </xdr:nvCxnSpPr>
      <xdr:spPr>
        <a:xfrm>
          <a:off x="16093440" y="70796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920" cy="260350"/>
    <xdr:sp macro="" textlink="">
      <xdr:nvSpPr>
        <xdr:cNvPr id="551" name="テキスト ボックス 550">
          <a:extLst>
            <a:ext uri="{FF2B5EF4-FFF2-40B4-BE49-F238E27FC236}">
              <a16:creationId xmlns:a16="http://schemas.microsoft.com/office/drawing/2014/main" id="{AEB28F8B-98C2-47FC-83BE-1975B2439DB2}"/>
            </a:ext>
          </a:extLst>
        </xdr:cNvPr>
        <xdr:cNvSpPr txBox="1"/>
      </xdr:nvSpPr>
      <xdr:spPr>
        <a:xfrm>
          <a:off x="15890240" y="6940550"/>
          <a:ext cx="248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a:extLst>
            <a:ext uri="{FF2B5EF4-FFF2-40B4-BE49-F238E27FC236}">
              <a16:creationId xmlns:a16="http://schemas.microsoft.com/office/drawing/2014/main" id="{9CD14A14-9B02-4530-BD06-90BED1D20899}"/>
            </a:ext>
          </a:extLst>
        </xdr:cNvPr>
        <xdr:cNvCxnSpPr/>
      </xdr:nvCxnSpPr>
      <xdr:spPr>
        <a:xfrm>
          <a:off x="1609344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0225" cy="256540"/>
    <xdr:sp macro="" textlink="">
      <xdr:nvSpPr>
        <xdr:cNvPr id="553" name="テキスト ボックス 552">
          <a:extLst>
            <a:ext uri="{FF2B5EF4-FFF2-40B4-BE49-F238E27FC236}">
              <a16:creationId xmlns:a16="http://schemas.microsoft.com/office/drawing/2014/main" id="{B0A862C8-26D0-4018-BF84-897A25D7EF08}"/>
            </a:ext>
          </a:extLst>
        </xdr:cNvPr>
        <xdr:cNvSpPr txBox="1"/>
      </xdr:nvSpPr>
      <xdr:spPr>
        <a:xfrm>
          <a:off x="15630525" y="656717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132715</xdr:rowOff>
    </xdr:from>
    <xdr:to>
      <xdr:col>120</xdr:col>
      <xdr:colOff>114300</xdr:colOff>
      <xdr:row>37</xdr:row>
      <xdr:rowOff>132715</xdr:rowOff>
    </xdr:to>
    <xdr:cxnSp macro="">
      <xdr:nvCxnSpPr>
        <xdr:cNvPr id="554" name="直線コネクタ 553">
          <a:extLst>
            <a:ext uri="{FF2B5EF4-FFF2-40B4-BE49-F238E27FC236}">
              <a16:creationId xmlns:a16="http://schemas.microsoft.com/office/drawing/2014/main" id="{E78BB1A4-C683-4494-BDAF-871FBA0CE135}"/>
            </a:ext>
          </a:extLst>
        </xdr:cNvPr>
        <xdr:cNvCxnSpPr/>
      </xdr:nvCxnSpPr>
      <xdr:spPr>
        <a:xfrm>
          <a:off x="16093440" y="63353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7175"/>
    <xdr:sp macro="" textlink="">
      <xdr:nvSpPr>
        <xdr:cNvPr id="555" name="テキスト ボックス 554">
          <a:extLst>
            <a:ext uri="{FF2B5EF4-FFF2-40B4-BE49-F238E27FC236}">
              <a16:creationId xmlns:a16="http://schemas.microsoft.com/office/drawing/2014/main" id="{26C80B6C-FE3B-42F0-A216-99FF1AE42653}"/>
            </a:ext>
          </a:extLst>
        </xdr:cNvPr>
        <xdr:cNvSpPr txBox="1"/>
      </xdr:nvSpPr>
      <xdr:spPr>
        <a:xfrm>
          <a:off x="15589250" y="61976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94615</xdr:rowOff>
    </xdr:from>
    <xdr:to>
      <xdr:col>120</xdr:col>
      <xdr:colOff>114300</xdr:colOff>
      <xdr:row>35</xdr:row>
      <xdr:rowOff>94615</xdr:rowOff>
    </xdr:to>
    <xdr:cxnSp macro="">
      <xdr:nvCxnSpPr>
        <xdr:cNvPr id="556" name="直線コネクタ 555">
          <a:extLst>
            <a:ext uri="{FF2B5EF4-FFF2-40B4-BE49-F238E27FC236}">
              <a16:creationId xmlns:a16="http://schemas.microsoft.com/office/drawing/2014/main" id="{2AF031E1-3B4A-4CE9-B7E0-6DCBE72FD750}"/>
            </a:ext>
          </a:extLst>
        </xdr:cNvPr>
        <xdr:cNvCxnSpPr/>
      </xdr:nvCxnSpPr>
      <xdr:spPr>
        <a:xfrm>
          <a:off x="16093440" y="59620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7810"/>
    <xdr:sp macro="" textlink="">
      <xdr:nvSpPr>
        <xdr:cNvPr id="557" name="テキスト ボックス 556">
          <a:extLst>
            <a:ext uri="{FF2B5EF4-FFF2-40B4-BE49-F238E27FC236}">
              <a16:creationId xmlns:a16="http://schemas.microsoft.com/office/drawing/2014/main" id="{CEC04203-4CD8-47B9-B2C8-D4F9CB48C5F0}"/>
            </a:ext>
          </a:extLst>
        </xdr:cNvPr>
        <xdr:cNvSpPr txBox="1"/>
      </xdr:nvSpPr>
      <xdr:spPr>
        <a:xfrm>
          <a:off x="15589250" y="582422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56515</xdr:rowOff>
    </xdr:from>
    <xdr:to>
      <xdr:col>120</xdr:col>
      <xdr:colOff>114300</xdr:colOff>
      <xdr:row>33</xdr:row>
      <xdr:rowOff>56515</xdr:rowOff>
    </xdr:to>
    <xdr:cxnSp macro="">
      <xdr:nvCxnSpPr>
        <xdr:cNvPr id="558" name="直線コネクタ 557">
          <a:extLst>
            <a:ext uri="{FF2B5EF4-FFF2-40B4-BE49-F238E27FC236}">
              <a16:creationId xmlns:a16="http://schemas.microsoft.com/office/drawing/2014/main" id="{14313913-A2DE-4D84-B8EC-DBCB8AB19C93}"/>
            </a:ext>
          </a:extLst>
        </xdr:cNvPr>
        <xdr:cNvCxnSpPr/>
      </xdr:nvCxnSpPr>
      <xdr:spPr>
        <a:xfrm>
          <a:off x="16093440" y="558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85725</xdr:rowOff>
    </xdr:from>
    <xdr:ext cx="594360" cy="257175"/>
    <xdr:sp macro="" textlink="">
      <xdr:nvSpPr>
        <xdr:cNvPr id="559" name="テキスト ボックス 558">
          <a:extLst>
            <a:ext uri="{FF2B5EF4-FFF2-40B4-BE49-F238E27FC236}">
              <a16:creationId xmlns:a16="http://schemas.microsoft.com/office/drawing/2014/main" id="{6606111D-1819-4A91-B337-634CCB146A49}"/>
            </a:ext>
          </a:extLst>
        </xdr:cNvPr>
        <xdr:cNvSpPr txBox="1"/>
      </xdr:nvSpPr>
      <xdr:spPr>
        <a:xfrm>
          <a:off x="15589250" y="545020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60" name="直線コネクタ 559">
          <a:extLst>
            <a:ext uri="{FF2B5EF4-FFF2-40B4-BE49-F238E27FC236}">
              <a16:creationId xmlns:a16="http://schemas.microsoft.com/office/drawing/2014/main" id="{B30E9746-8F1D-4025-838C-C3077F78A206}"/>
            </a:ext>
          </a:extLst>
        </xdr:cNvPr>
        <xdr:cNvCxnSpPr/>
      </xdr:nvCxnSpPr>
      <xdr:spPr>
        <a:xfrm>
          <a:off x="16093440" y="5215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7175"/>
    <xdr:sp macro="" textlink="">
      <xdr:nvSpPr>
        <xdr:cNvPr id="561" name="テキスト ボックス 560">
          <a:extLst>
            <a:ext uri="{FF2B5EF4-FFF2-40B4-BE49-F238E27FC236}">
              <a16:creationId xmlns:a16="http://schemas.microsoft.com/office/drawing/2014/main" id="{5ACCE2D0-B88E-41C2-B6B6-1747E00F3A6D}"/>
            </a:ext>
          </a:extLst>
        </xdr:cNvPr>
        <xdr:cNvSpPr txBox="1"/>
      </xdr:nvSpPr>
      <xdr:spPr>
        <a:xfrm>
          <a:off x="15589250" y="50774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77470</xdr:rowOff>
    </xdr:to>
    <xdr:sp macro="" textlink="">
      <xdr:nvSpPr>
        <xdr:cNvPr id="562" name="【一般廃棄物処理施設】&#10;一人当たり有形固定資産（償却資産）額グラフ枠">
          <a:extLst>
            <a:ext uri="{FF2B5EF4-FFF2-40B4-BE49-F238E27FC236}">
              <a16:creationId xmlns:a16="http://schemas.microsoft.com/office/drawing/2014/main" id="{63E6A029-C184-4A05-8528-97EC32F825DD}"/>
            </a:ext>
          </a:extLst>
        </xdr:cNvPr>
        <xdr:cNvSpPr/>
      </xdr:nvSpPr>
      <xdr:spPr>
        <a:xfrm>
          <a:off x="16093440" y="5215255"/>
          <a:ext cx="417576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66675</xdr:rowOff>
    </xdr:from>
    <xdr:to>
      <xdr:col>116</xdr:col>
      <xdr:colOff>62865</xdr:colOff>
      <xdr:row>42</xdr:row>
      <xdr:rowOff>17145</xdr:rowOff>
    </xdr:to>
    <xdr:cxnSp macro="">
      <xdr:nvCxnSpPr>
        <xdr:cNvPr id="563" name="直線コネクタ 562">
          <a:extLst>
            <a:ext uri="{FF2B5EF4-FFF2-40B4-BE49-F238E27FC236}">
              <a16:creationId xmlns:a16="http://schemas.microsoft.com/office/drawing/2014/main" id="{12B12939-EB90-4F6C-A69C-208C218F2F00}"/>
            </a:ext>
          </a:extLst>
        </xdr:cNvPr>
        <xdr:cNvCxnSpPr/>
      </xdr:nvCxnSpPr>
      <xdr:spPr>
        <a:xfrm flipV="1">
          <a:off x="19509105" y="559879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20955</xdr:rowOff>
    </xdr:from>
    <xdr:ext cx="469900" cy="262890"/>
    <xdr:sp macro="" textlink="">
      <xdr:nvSpPr>
        <xdr:cNvPr id="564" name="【一般廃棄物処理施設】&#10;一人当たり有形固定資産（償却資産）額最小値テキスト">
          <a:extLst>
            <a:ext uri="{FF2B5EF4-FFF2-40B4-BE49-F238E27FC236}">
              <a16:creationId xmlns:a16="http://schemas.microsoft.com/office/drawing/2014/main" id="{D760CE9D-939C-46C7-A075-C9FB22B87AD9}"/>
            </a:ext>
          </a:extLst>
        </xdr:cNvPr>
        <xdr:cNvSpPr txBox="1"/>
      </xdr:nvSpPr>
      <xdr:spPr>
        <a:xfrm>
          <a:off x="19547840" y="706183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17145</xdr:rowOff>
    </xdr:from>
    <xdr:to>
      <xdr:col>116</xdr:col>
      <xdr:colOff>152400</xdr:colOff>
      <xdr:row>42</xdr:row>
      <xdr:rowOff>17145</xdr:rowOff>
    </xdr:to>
    <xdr:cxnSp macro="">
      <xdr:nvCxnSpPr>
        <xdr:cNvPr id="565" name="直線コネクタ 564">
          <a:extLst>
            <a:ext uri="{FF2B5EF4-FFF2-40B4-BE49-F238E27FC236}">
              <a16:creationId xmlns:a16="http://schemas.microsoft.com/office/drawing/2014/main" id="{9274A8BE-3242-43AF-B783-87E1D4E33313}"/>
            </a:ext>
          </a:extLst>
        </xdr:cNvPr>
        <xdr:cNvCxnSpPr/>
      </xdr:nvCxnSpPr>
      <xdr:spPr>
        <a:xfrm>
          <a:off x="19443700" y="70580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13970</xdr:rowOff>
    </xdr:from>
    <xdr:ext cx="598805" cy="257810"/>
    <xdr:sp macro="" textlink="">
      <xdr:nvSpPr>
        <xdr:cNvPr id="566" name="【一般廃棄物処理施設】&#10;一人当たり有形固定資産（償却資産）額最大値テキスト">
          <a:extLst>
            <a:ext uri="{FF2B5EF4-FFF2-40B4-BE49-F238E27FC236}">
              <a16:creationId xmlns:a16="http://schemas.microsoft.com/office/drawing/2014/main" id="{5C7EFF31-5710-4375-9ABD-CEE714D022AE}"/>
            </a:ext>
          </a:extLst>
        </xdr:cNvPr>
        <xdr:cNvSpPr txBox="1"/>
      </xdr:nvSpPr>
      <xdr:spPr>
        <a:xfrm>
          <a:off x="19547840" y="53784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198,709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66675</xdr:rowOff>
    </xdr:from>
    <xdr:to>
      <xdr:col>116</xdr:col>
      <xdr:colOff>152400</xdr:colOff>
      <xdr:row>33</xdr:row>
      <xdr:rowOff>66675</xdr:rowOff>
    </xdr:to>
    <xdr:cxnSp macro="">
      <xdr:nvCxnSpPr>
        <xdr:cNvPr id="567" name="直線コネクタ 566">
          <a:extLst>
            <a:ext uri="{FF2B5EF4-FFF2-40B4-BE49-F238E27FC236}">
              <a16:creationId xmlns:a16="http://schemas.microsoft.com/office/drawing/2014/main" id="{76FA5435-6BD4-4609-99C0-8E5C74B6E5D8}"/>
            </a:ext>
          </a:extLst>
        </xdr:cNvPr>
        <xdr:cNvCxnSpPr/>
      </xdr:nvCxnSpPr>
      <xdr:spPr>
        <a:xfrm>
          <a:off x="19443700" y="5598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123190</xdr:rowOff>
    </xdr:from>
    <xdr:ext cx="534670" cy="256540"/>
    <xdr:sp macro="" textlink="">
      <xdr:nvSpPr>
        <xdr:cNvPr id="568" name="【一般廃棄物処理施設】&#10;一人当たり有形固定資産（償却資産）額平均値テキスト">
          <a:extLst>
            <a:ext uri="{FF2B5EF4-FFF2-40B4-BE49-F238E27FC236}">
              <a16:creationId xmlns:a16="http://schemas.microsoft.com/office/drawing/2014/main" id="{B96E7490-1A4D-4CB4-B3C0-5F18C1A10569}"/>
            </a:ext>
          </a:extLst>
        </xdr:cNvPr>
        <xdr:cNvSpPr txBox="1"/>
      </xdr:nvSpPr>
      <xdr:spPr>
        <a:xfrm>
          <a:off x="19547840" y="63258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99695</xdr:rowOff>
    </xdr:from>
    <xdr:to>
      <xdr:col>116</xdr:col>
      <xdr:colOff>114300</xdr:colOff>
      <xdr:row>39</xdr:row>
      <xdr:rowOff>30480</xdr:rowOff>
    </xdr:to>
    <xdr:sp macro="" textlink="">
      <xdr:nvSpPr>
        <xdr:cNvPr id="569" name="フローチャート: 判断 568">
          <a:extLst>
            <a:ext uri="{FF2B5EF4-FFF2-40B4-BE49-F238E27FC236}">
              <a16:creationId xmlns:a16="http://schemas.microsoft.com/office/drawing/2014/main" id="{DED45E99-F66B-493C-BEE4-32BF581A717B}"/>
            </a:ext>
          </a:extLst>
        </xdr:cNvPr>
        <xdr:cNvSpPr/>
      </xdr:nvSpPr>
      <xdr:spPr>
        <a:xfrm>
          <a:off x="19458940" y="64700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110490</xdr:rowOff>
    </xdr:from>
    <xdr:to>
      <xdr:col>112</xdr:col>
      <xdr:colOff>38100</xdr:colOff>
      <xdr:row>39</xdr:row>
      <xdr:rowOff>40640</xdr:rowOff>
    </xdr:to>
    <xdr:sp macro="" textlink="">
      <xdr:nvSpPr>
        <xdr:cNvPr id="570" name="フローチャート: 判断 569">
          <a:extLst>
            <a:ext uri="{FF2B5EF4-FFF2-40B4-BE49-F238E27FC236}">
              <a16:creationId xmlns:a16="http://schemas.microsoft.com/office/drawing/2014/main" id="{4A547256-93CB-446A-844D-3E1B603AEC3C}"/>
            </a:ext>
          </a:extLst>
        </xdr:cNvPr>
        <xdr:cNvSpPr/>
      </xdr:nvSpPr>
      <xdr:spPr>
        <a:xfrm>
          <a:off x="18735040" y="6480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128905</xdr:rowOff>
    </xdr:from>
    <xdr:to>
      <xdr:col>107</xdr:col>
      <xdr:colOff>101600</xdr:colOff>
      <xdr:row>39</xdr:row>
      <xdr:rowOff>59055</xdr:rowOff>
    </xdr:to>
    <xdr:sp macro="" textlink="">
      <xdr:nvSpPr>
        <xdr:cNvPr id="571" name="フローチャート: 判断 570">
          <a:extLst>
            <a:ext uri="{FF2B5EF4-FFF2-40B4-BE49-F238E27FC236}">
              <a16:creationId xmlns:a16="http://schemas.microsoft.com/office/drawing/2014/main" id="{3D8B4D72-D6DB-465A-9404-765BA65F22C8}"/>
            </a:ext>
          </a:extLst>
        </xdr:cNvPr>
        <xdr:cNvSpPr/>
      </xdr:nvSpPr>
      <xdr:spPr>
        <a:xfrm>
          <a:off x="17937480" y="6499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142875</xdr:rowOff>
    </xdr:from>
    <xdr:to>
      <xdr:col>102</xdr:col>
      <xdr:colOff>165100</xdr:colOff>
      <xdr:row>39</xdr:row>
      <xdr:rowOff>73025</xdr:rowOff>
    </xdr:to>
    <xdr:sp macro="" textlink="">
      <xdr:nvSpPr>
        <xdr:cNvPr id="572" name="フローチャート: 判断 571">
          <a:extLst>
            <a:ext uri="{FF2B5EF4-FFF2-40B4-BE49-F238E27FC236}">
              <a16:creationId xmlns:a16="http://schemas.microsoft.com/office/drawing/2014/main" id="{0AEC11BD-2477-40A7-8223-F902A54DA4A7}"/>
            </a:ext>
          </a:extLst>
        </xdr:cNvPr>
        <xdr:cNvSpPr/>
      </xdr:nvSpPr>
      <xdr:spPr>
        <a:xfrm>
          <a:off x="17162780" y="651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165100</xdr:rowOff>
    </xdr:from>
    <xdr:to>
      <xdr:col>98</xdr:col>
      <xdr:colOff>38100</xdr:colOff>
      <xdr:row>39</xdr:row>
      <xdr:rowOff>98425</xdr:rowOff>
    </xdr:to>
    <xdr:sp macro="" textlink="">
      <xdr:nvSpPr>
        <xdr:cNvPr id="573" name="フローチャート: 判断 572">
          <a:extLst>
            <a:ext uri="{FF2B5EF4-FFF2-40B4-BE49-F238E27FC236}">
              <a16:creationId xmlns:a16="http://schemas.microsoft.com/office/drawing/2014/main" id="{4D0364B9-60FD-4349-84A5-436E31B7253E}"/>
            </a:ext>
          </a:extLst>
        </xdr:cNvPr>
        <xdr:cNvSpPr/>
      </xdr:nvSpPr>
      <xdr:spPr>
        <a:xfrm>
          <a:off x="16388080" y="653542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74930</xdr:rowOff>
    </xdr:from>
    <xdr:ext cx="762000" cy="262890"/>
    <xdr:sp macro="" textlink="">
      <xdr:nvSpPr>
        <xdr:cNvPr id="574" name="テキスト ボックス 573">
          <a:extLst>
            <a:ext uri="{FF2B5EF4-FFF2-40B4-BE49-F238E27FC236}">
              <a16:creationId xmlns:a16="http://schemas.microsoft.com/office/drawing/2014/main" id="{4F026CE6-BAB8-4ADE-B829-5B6F9E8F58DD}"/>
            </a:ext>
          </a:extLst>
        </xdr:cNvPr>
        <xdr:cNvSpPr txBox="1"/>
      </xdr:nvSpPr>
      <xdr:spPr>
        <a:xfrm>
          <a:off x="1934210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44</xdr:row>
      <xdr:rowOff>74930</xdr:rowOff>
    </xdr:from>
    <xdr:ext cx="762000" cy="262890"/>
    <xdr:sp macro="" textlink="">
      <xdr:nvSpPr>
        <xdr:cNvPr id="575" name="テキスト ボックス 574">
          <a:extLst>
            <a:ext uri="{FF2B5EF4-FFF2-40B4-BE49-F238E27FC236}">
              <a16:creationId xmlns:a16="http://schemas.microsoft.com/office/drawing/2014/main" id="{409039C9-CF55-42A9-B269-8D59B20C2A07}"/>
            </a:ext>
          </a:extLst>
        </xdr:cNvPr>
        <xdr:cNvSpPr txBox="1"/>
      </xdr:nvSpPr>
      <xdr:spPr>
        <a:xfrm>
          <a:off x="1860804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74930</xdr:rowOff>
    </xdr:from>
    <xdr:ext cx="762000" cy="262890"/>
    <xdr:sp macro="" textlink="">
      <xdr:nvSpPr>
        <xdr:cNvPr id="576" name="テキスト ボックス 575">
          <a:extLst>
            <a:ext uri="{FF2B5EF4-FFF2-40B4-BE49-F238E27FC236}">
              <a16:creationId xmlns:a16="http://schemas.microsoft.com/office/drawing/2014/main" id="{772E9722-70DA-4D86-9392-5177A41F43FB}"/>
            </a:ext>
          </a:extLst>
        </xdr:cNvPr>
        <xdr:cNvSpPr txBox="1"/>
      </xdr:nvSpPr>
      <xdr:spPr>
        <a:xfrm>
          <a:off x="1782064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74930</xdr:rowOff>
    </xdr:from>
    <xdr:ext cx="762000" cy="262890"/>
    <xdr:sp macro="" textlink="">
      <xdr:nvSpPr>
        <xdr:cNvPr id="577" name="テキスト ボックス 576">
          <a:extLst>
            <a:ext uri="{FF2B5EF4-FFF2-40B4-BE49-F238E27FC236}">
              <a16:creationId xmlns:a16="http://schemas.microsoft.com/office/drawing/2014/main" id="{23A4FE67-F2E6-43F8-87E2-9F422DD3E48E}"/>
            </a:ext>
          </a:extLst>
        </xdr:cNvPr>
        <xdr:cNvSpPr txBox="1"/>
      </xdr:nvSpPr>
      <xdr:spPr>
        <a:xfrm>
          <a:off x="1704594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44</xdr:row>
      <xdr:rowOff>74930</xdr:rowOff>
    </xdr:from>
    <xdr:ext cx="762000" cy="262890"/>
    <xdr:sp macro="" textlink="">
      <xdr:nvSpPr>
        <xdr:cNvPr id="578" name="テキスト ボックス 577">
          <a:extLst>
            <a:ext uri="{FF2B5EF4-FFF2-40B4-BE49-F238E27FC236}">
              <a16:creationId xmlns:a16="http://schemas.microsoft.com/office/drawing/2014/main" id="{46427398-A203-4D00-B3E1-A9F3A3FD6095}"/>
            </a:ext>
          </a:extLst>
        </xdr:cNvPr>
        <xdr:cNvSpPr txBox="1"/>
      </xdr:nvSpPr>
      <xdr:spPr>
        <a:xfrm>
          <a:off x="16261080" y="74510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100330</xdr:rowOff>
    </xdr:to>
    <xdr:sp macro="" textlink="">
      <xdr:nvSpPr>
        <xdr:cNvPr id="579" name="楕円 578">
          <a:extLst>
            <a:ext uri="{FF2B5EF4-FFF2-40B4-BE49-F238E27FC236}">
              <a16:creationId xmlns:a16="http://schemas.microsoft.com/office/drawing/2014/main" id="{25DB25CC-59D2-4E4E-BC96-B2D782B3536F}"/>
            </a:ext>
          </a:extLst>
        </xdr:cNvPr>
        <xdr:cNvSpPr/>
      </xdr:nvSpPr>
      <xdr:spPr>
        <a:xfrm>
          <a:off x="19458940" y="65354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148590</xdr:rowOff>
    </xdr:from>
    <xdr:ext cx="534670" cy="257810"/>
    <xdr:sp macro="" textlink="">
      <xdr:nvSpPr>
        <xdr:cNvPr id="580" name="【一般廃棄物処理施設】&#10;一人当たり有形固定資産（償却資産）額該当値テキスト">
          <a:extLst>
            <a:ext uri="{FF2B5EF4-FFF2-40B4-BE49-F238E27FC236}">
              <a16:creationId xmlns:a16="http://schemas.microsoft.com/office/drawing/2014/main" id="{44A7E1FF-2BEA-4FC3-8527-DE63161A0E04}"/>
            </a:ext>
          </a:extLst>
        </xdr:cNvPr>
        <xdr:cNvSpPr txBox="1"/>
      </xdr:nvSpPr>
      <xdr:spPr>
        <a:xfrm>
          <a:off x="19547840" y="65189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0</xdr:rowOff>
    </xdr:from>
    <xdr:to>
      <xdr:col>112</xdr:col>
      <xdr:colOff>38100</xdr:colOff>
      <xdr:row>39</xdr:row>
      <xdr:rowOff>101600</xdr:rowOff>
    </xdr:to>
    <xdr:sp macro="" textlink="">
      <xdr:nvSpPr>
        <xdr:cNvPr id="581" name="楕円 580">
          <a:extLst>
            <a:ext uri="{FF2B5EF4-FFF2-40B4-BE49-F238E27FC236}">
              <a16:creationId xmlns:a16="http://schemas.microsoft.com/office/drawing/2014/main" id="{53FFD1B8-54CD-441E-8C16-F482D5292BC6}"/>
            </a:ext>
          </a:extLst>
        </xdr:cNvPr>
        <xdr:cNvSpPr/>
      </xdr:nvSpPr>
      <xdr:spPr>
        <a:xfrm>
          <a:off x="18735040" y="6537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39</xdr:row>
      <xdr:rowOff>49530</xdr:rowOff>
    </xdr:from>
    <xdr:to>
      <xdr:col>116</xdr:col>
      <xdr:colOff>63500</xdr:colOff>
      <xdr:row>39</xdr:row>
      <xdr:rowOff>50800</xdr:rowOff>
    </xdr:to>
    <xdr:cxnSp macro="">
      <xdr:nvCxnSpPr>
        <xdr:cNvPr id="582" name="直線コネクタ 581">
          <a:extLst>
            <a:ext uri="{FF2B5EF4-FFF2-40B4-BE49-F238E27FC236}">
              <a16:creationId xmlns:a16="http://schemas.microsoft.com/office/drawing/2014/main" id="{66F00D31-81DD-4C5E-8373-766CD4F6C760}"/>
            </a:ext>
          </a:extLst>
        </xdr:cNvPr>
        <xdr:cNvCxnSpPr/>
      </xdr:nvCxnSpPr>
      <xdr:spPr>
        <a:xfrm flipV="1">
          <a:off x="18775680" y="6587490"/>
          <a:ext cx="7340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56515</xdr:rowOff>
    </xdr:from>
    <xdr:ext cx="534670" cy="257810"/>
    <xdr:sp macro="" textlink="">
      <xdr:nvSpPr>
        <xdr:cNvPr id="583" name="n_1aveValue【一般廃棄物処理施設】&#10;一人当たり有形固定資産（償却資産）額">
          <a:extLst>
            <a:ext uri="{FF2B5EF4-FFF2-40B4-BE49-F238E27FC236}">
              <a16:creationId xmlns:a16="http://schemas.microsoft.com/office/drawing/2014/main" id="{517B4DB1-38F2-48A0-9F80-41A514A1F41F}"/>
            </a:ext>
          </a:extLst>
        </xdr:cNvPr>
        <xdr:cNvSpPr txBox="1"/>
      </xdr:nvSpPr>
      <xdr:spPr>
        <a:xfrm>
          <a:off x="18528665" y="62591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76200</xdr:rowOff>
    </xdr:from>
    <xdr:ext cx="534670" cy="258445"/>
    <xdr:sp macro="" textlink="">
      <xdr:nvSpPr>
        <xdr:cNvPr id="584" name="n_2aveValue【一般廃棄物処理施設】&#10;一人当たり有形固定資産（償却資産）額">
          <a:extLst>
            <a:ext uri="{FF2B5EF4-FFF2-40B4-BE49-F238E27FC236}">
              <a16:creationId xmlns:a16="http://schemas.microsoft.com/office/drawing/2014/main" id="{8C6E84EE-EB00-4C53-9AE3-AC7C78F0D594}"/>
            </a:ext>
          </a:extLst>
        </xdr:cNvPr>
        <xdr:cNvSpPr txBox="1"/>
      </xdr:nvSpPr>
      <xdr:spPr>
        <a:xfrm>
          <a:off x="17766665" y="6278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89535</xdr:rowOff>
    </xdr:from>
    <xdr:ext cx="534670" cy="257175"/>
    <xdr:sp macro="" textlink="">
      <xdr:nvSpPr>
        <xdr:cNvPr id="585" name="n_3aveValue【一般廃棄物処理施設】&#10;一人当たり有形固定資産（償却資産）額">
          <a:extLst>
            <a:ext uri="{FF2B5EF4-FFF2-40B4-BE49-F238E27FC236}">
              <a16:creationId xmlns:a16="http://schemas.microsoft.com/office/drawing/2014/main" id="{A955A29F-C091-4EEC-9FAA-CC2A8A5233B8}"/>
            </a:ext>
          </a:extLst>
        </xdr:cNvPr>
        <xdr:cNvSpPr txBox="1"/>
      </xdr:nvSpPr>
      <xdr:spPr>
        <a:xfrm>
          <a:off x="16969105" y="62922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115570</xdr:rowOff>
    </xdr:from>
    <xdr:ext cx="533400" cy="258445"/>
    <xdr:sp macro="" textlink="">
      <xdr:nvSpPr>
        <xdr:cNvPr id="586" name="n_4aveValue【一般廃棄物処理施設】&#10;一人当たり有形固定資産（償却資産）額">
          <a:extLst>
            <a:ext uri="{FF2B5EF4-FFF2-40B4-BE49-F238E27FC236}">
              <a16:creationId xmlns:a16="http://schemas.microsoft.com/office/drawing/2014/main" id="{22818BA3-2238-445D-9BF3-EBF2CCE5D551}"/>
            </a:ext>
          </a:extLst>
        </xdr:cNvPr>
        <xdr:cNvSpPr txBox="1"/>
      </xdr:nvSpPr>
      <xdr:spPr>
        <a:xfrm>
          <a:off x="16194405" y="63182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92710</xdr:rowOff>
    </xdr:from>
    <xdr:ext cx="534670" cy="257175"/>
    <xdr:sp macro="" textlink="">
      <xdr:nvSpPr>
        <xdr:cNvPr id="587" name="n_1mainValue【一般廃棄物処理施設】&#10;一人当たり有形固定資産（償却資産）額">
          <a:extLst>
            <a:ext uri="{FF2B5EF4-FFF2-40B4-BE49-F238E27FC236}">
              <a16:creationId xmlns:a16="http://schemas.microsoft.com/office/drawing/2014/main" id="{98A85DBC-C7D5-40FA-BD67-91B400C9219A}"/>
            </a:ext>
          </a:extLst>
        </xdr:cNvPr>
        <xdr:cNvSpPr txBox="1"/>
      </xdr:nvSpPr>
      <xdr:spPr>
        <a:xfrm>
          <a:off x="18528665" y="66306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116205</xdr:rowOff>
    </xdr:from>
    <xdr:to>
      <xdr:col>90</xdr:col>
      <xdr:colOff>25400</xdr:colOff>
      <xdr:row>50</xdr:row>
      <xdr:rowOff>64135</xdr:rowOff>
    </xdr:to>
    <xdr:sp macro="" textlink="">
      <xdr:nvSpPr>
        <xdr:cNvPr id="588" name="正方形/長方形 587">
          <a:extLst>
            <a:ext uri="{FF2B5EF4-FFF2-40B4-BE49-F238E27FC236}">
              <a16:creationId xmlns:a16="http://schemas.microsoft.com/office/drawing/2014/main" id="{5A2D4FFD-B5DA-4896-BCB3-81D7B9DB69E8}"/>
            </a:ext>
          </a:extLst>
        </xdr:cNvPr>
        <xdr:cNvSpPr/>
      </xdr:nvSpPr>
      <xdr:spPr>
        <a:xfrm>
          <a:off x="10960100" y="782764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90170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2B215934-1DE1-41F0-82EC-2F33195843B7}"/>
            </a:ext>
          </a:extLst>
        </xdr:cNvPr>
        <xdr:cNvSpPr/>
      </xdr:nvSpPr>
      <xdr:spPr>
        <a:xfrm>
          <a:off x="1106424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122555</xdr:rowOff>
    </xdr:from>
    <xdr:to>
      <xdr:col>74</xdr:col>
      <xdr:colOff>0</xdr:colOff>
      <xdr:row>53</xdr:row>
      <xdr:rowOff>32385</xdr:rowOff>
    </xdr:to>
    <xdr:sp macro="" textlink="">
      <xdr:nvSpPr>
        <xdr:cNvPr id="590" name="正方形/長方形 589">
          <a:extLst>
            <a:ext uri="{FF2B5EF4-FFF2-40B4-BE49-F238E27FC236}">
              <a16:creationId xmlns:a16="http://schemas.microsoft.com/office/drawing/2014/main" id="{82B743BE-D0A2-43DE-ABD3-D0C9746C7389}"/>
            </a:ext>
          </a:extLst>
        </xdr:cNvPr>
        <xdr:cNvSpPr/>
      </xdr:nvSpPr>
      <xdr:spPr>
        <a:xfrm>
          <a:off x="1106424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90170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327A67C4-794E-4C62-BF05-CFF5A18D3705}"/>
            </a:ext>
          </a:extLst>
        </xdr:cNvPr>
        <xdr:cNvSpPr/>
      </xdr:nvSpPr>
      <xdr:spPr>
        <a:xfrm>
          <a:off x="1196594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122555</xdr:rowOff>
    </xdr:from>
    <xdr:to>
      <xdr:col>79</xdr:col>
      <xdr:colOff>63500</xdr:colOff>
      <xdr:row>53</xdr:row>
      <xdr:rowOff>32385</xdr:rowOff>
    </xdr:to>
    <xdr:sp macro="" textlink="">
      <xdr:nvSpPr>
        <xdr:cNvPr id="592" name="正方形/長方形 591">
          <a:extLst>
            <a:ext uri="{FF2B5EF4-FFF2-40B4-BE49-F238E27FC236}">
              <a16:creationId xmlns:a16="http://schemas.microsoft.com/office/drawing/2014/main" id="{C1F69ACB-C818-4821-A0A5-BE32D5E9E1C1}"/>
            </a:ext>
          </a:extLst>
        </xdr:cNvPr>
        <xdr:cNvSpPr/>
      </xdr:nvSpPr>
      <xdr:spPr>
        <a:xfrm>
          <a:off x="1196594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90170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5E538C95-04F4-44FC-B849-FAC968B94BD6}"/>
            </a:ext>
          </a:extLst>
        </xdr:cNvPr>
        <xdr:cNvSpPr/>
      </xdr:nvSpPr>
      <xdr:spPr>
        <a:xfrm>
          <a:off x="1297178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122555</xdr:rowOff>
    </xdr:from>
    <xdr:to>
      <xdr:col>85</xdr:col>
      <xdr:colOff>63500</xdr:colOff>
      <xdr:row>53</xdr:row>
      <xdr:rowOff>32385</xdr:rowOff>
    </xdr:to>
    <xdr:sp macro="" textlink="">
      <xdr:nvSpPr>
        <xdr:cNvPr id="594" name="正方形/長方形 593">
          <a:extLst>
            <a:ext uri="{FF2B5EF4-FFF2-40B4-BE49-F238E27FC236}">
              <a16:creationId xmlns:a16="http://schemas.microsoft.com/office/drawing/2014/main" id="{48329115-81BE-4A7C-9AE3-F7C78238F51E}"/>
            </a:ext>
          </a:extLst>
        </xdr:cNvPr>
        <xdr:cNvSpPr/>
      </xdr:nvSpPr>
      <xdr:spPr>
        <a:xfrm>
          <a:off x="1297178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57785</xdr:rowOff>
    </xdr:from>
    <xdr:to>
      <xdr:col>90</xdr:col>
      <xdr:colOff>25400</xdr:colOff>
      <xdr:row>66</xdr:row>
      <xdr:rowOff>116205</xdr:rowOff>
    </xdr:to>
    <xdr:sp macro="" textlink="">
      <xdr:nvSpPr>
        <xdr:cNvPr id="595" name="正方形/長方形 594">
          <a:extLst>
            <a:ext uri="{FF2B5EF4-FFF2-40B4-BE49-F238E27FC236}">
              <a16:creationId xmlns:a16="http://schemas.microsoft.com/office/drawing/2014/main" id="{317FA05E-4C6F-42BF-9389-78B2CEC8AAE0}"/>
            </a:ext>
          </a:extLst>
        </xdr:cNvPr>
        <xdr:cNvSpPr/>
      </xdr:nvSpPr>
      <xdr:spPr>
        <a:xfrm>
          <a:off x="10960100" y="894270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38735</xdr:rowOff>
    </xdr:from>
    <xdr:ext cx="298450" cy="228600"/>
    <xdr:sp macro="" textlink="">
      <xdr:nvSpPr>
        <xdr:cNvPr id="596" name="テキスト ボックス 595">
          <a:extLst>
            <a:ext uri="{FF2B5EF4-FFF2-40B4-BE49-F238E27FC236}">
              <a16:creationId xmlns:a16="http://schemas.microsoft.com/office/drawing/2014/main" id="{91AA5875-9007-4489-9214-CA9F433498CE}"/>
            </a:ext>
          </a:extLst>
        </xdr:cNvPr>
        <xdr:cNvSpPr txBox="1"/>
      </xdr:nvSpPr>
      <xdr:spPr>
        <a:xfrm>
          <a:off x="10922000" y="875601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116205</xdr:rowOff>
    </xdr:from>
    <xdr:to>
      <xdr:col>89</xdr:col>
      <xdr:colOff>167640</xdr:colOff>
      <xdr:row>66</xdr:row>
      <xdr:rowOff>116205</xdr:rowOff>
    </xdr:to>
    <xdr:cxnSp macro="">
      <xdr:nvCxnSpPr>
        <xdr:cNvPr id="597" name="直線コネクタ 596">
          <a:extLst>
            <a:ext uri="{FF2B5EF4-FFF2-40B4-BE49-F238E27FC236}">
              <a16:creationId xmlns:a16="http://schemas.microsoft.com/office/drawing/2014/main" id="{BD8FA590-3EB5-40B6-B0CD-2701E34D65A2}"/>
            </a:ext>
          </a:extLst>
        </xdr:cNvPr>
        <xdr:cNvCxnSpPr/>
      </xdr:nvCxnSpPr>
      <xdr:spPr>
        <a:xfrm>
          <a:off x="10960100" y="111804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146050</xdr:rowOff>
    </xdr:from>
    <xdr:ext cx="467360" cy="262255"/>
    <xdr:sp macro="" textlink="">
      <xdr:nvSpPr>
        <xdr:cNvPr id="598" name="テキスト ボックス 597">
          <a:extLst>
            <a:ext uri="{FF2B5EF4-FFF2-40B4-BE49-F238E27FC236}">
              <a16:creationId xmlns:a16="http://schemas.microsoft.com/office/drawing/2014/main" id="{AC26CFA7-5C66-4E6C-841A-9898077CB34E}"/>
            </a:ext>
          </a:extLst>
        </xdr:cNvPr>
        <xdr:cNvSpPr txBox="1"/>
      </xdr:nvSpPr>
      <xdr:spPr>
        <a:xfrm>
          <a:off x="10561320" y="110426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77470</xdr:rowOff>
    </xdr:from>
    <xdr:to>
      <xdr:col>89</xdr:col>
      <xdr:colOff>167640</xdr:colOff>
      <xdr:row>64</xdr:row>
      <xdr:rowOff>77470</xdr:rowOff>
    </xdr:to>
    <xdr:cxnSp macro="">
      <xdr:nvCxnSpPr>
        <xdr:cNvPr id="599" name="直線コネクタ 598">
          <a:extLst>
            <a:ext uri="{FF2B5EF4-FFF2-40B4-BE49-F238E27FC236}">
              <a16:creationId xmlns:a16="http://schemas.microsoft.com/office/drawing/2014/main" id="{976EED17-FC8F-43CD-BD9B-6BF3553162A8}"/>
            </a:ext>
          </a:extLst>
        </xdr:cNvPr>
        <xdr:cNvCxnSpPr/>
      </xdr:nvCxnSpPr>
      <xdr:spPr>
        <a:xfrm>
          <a:off x="10960100" y="108064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107315</xdr:rowOff>
    </xdr:from>
    <xdr:ext cx="403225" cy="262255"/>
    <xdr:sp macro="" textlink="">
      <xdr:nvSpPr>
        <xdr:cNvPr id="600" name="テキスト ボックス 599">
          <a:extLst>
            <a:ext uri="{FF2B5EF4-FFF2-40B4-BE49-F238E27FC236}">
              <a16:creationId xmlns:a16="http://schemas.microsoft.com/office/drawing/2014/main" id="{6FCE7FBC-9CE7-465B-9313-53AF92AA038D}"/>
            </a:ext>
          </a:extLst>
        </xdr:cNvPr>
        <xdr:cNvSpPr txBox="1"/>
      </xdr:nvSpPr>
      <xdr:spPr>
        <a:xfrm>
          <a:off x="10602595" y="1066863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38735</xdr:rowOff>
    </xdr:from>
    <xdr:to>
      <xdr:col>89</xdr:col>
      <xdr:colOff>167640</xdr:colOff>
      <xdr:row>62</xdr:row>
      <xdr:rowOff>38735</xdr:rowOff>
    </xdr:to>
    <xdr:cxnSp macro="">
      <xdr:nvCxnSpPr>
        <xdr:cNvPr id="601" name="直線コネクタ 600">
          <a:extLst>
            <a:ext uri="{FF2B5EF4-FFF2-40B4-BE49-F238E27FC236}">
              <a16:creationId xmlns:a16="http://schemas.microsoft.com/office/drawing/2014/main" id="{BF0E8037-0C9C-4C6F-A19E-2FC670C01A88}"/>
            </a:ext>
          </a:extLst>
        </xdr:cNvPr>
        <xdr:cNvCxnSpPr/>
      </xdr:nvCxnSpPr>
      <xdr:spPr>
        <a:xfrm>
          <a:off x="10960100" y="104324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68580</xdr:rowOff>
    </xdr:from>
    <xdr:ext cx="403225" cy="262255"/>
    <xdr:sp macro="" textlink="">
      <xdr:nvSpPr>
        <xdr:cNvPr id="602" name="テキスト ボックス 601">
          <a:extLst>
            <a:ext uri="{FF2B5EF4-FFF2-40B4-BE49-F238E27FC236}">
              <a16:creationId xmlns:a16="http://schemas.microsoft.com/office/drawing/2014/main" id="{A9BE853E-76E7-440E-8E79-3CD576A71041}"/>
            </a:ext>
          </a:extLst>
        </xdr:cNvPr>
        <xdr:cNvSpPr txBox="1"/>
      </xdr:nvSpPr>
      <xdr:spPr>
        <a:xfrm>
          <a:off x="10602595" y="1029462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167640</xdr:colOff>
      <xdr:row>60</xdr:row>
      <xdr:rowOff>0</xdr:rowOff>
    </xdr:to>
    <xdr:cxnSp macro="">
      <xdr:nvCxnSpPr>
        <xdr:cNvPr id="603" name="直線コネクタ 602">
          <a:extLst>
            <a:ext uri="{FF2B5EF4-FFF2-40B4-BE49-F238E27FC236}">
              <a16:creationId xmlns:a16="http://schemas.microsoft.com/office/drawing/2014/main" id="{6412AA63-3C22-4E1E-8749-DDE7ACE806E1}"/>
            </a:ext>
          </a:extLst>
        </xdr:cNvPr>
        <xdr:cNvCxnSpPr/>
      </xdr:nvCxnSpPr>
      <xdr:spPr>
        <a:xfrm>
          <a:off x="10960100" y="100584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29845</xdr:rowOff>
    </xdr:from>
    <xdr:ext cx="403225" cy="261620"/>
    <xdr:sp macro="" textlink="">
      <xdr:nvSpPr>
        <xdr:cNvPr id="604" name="テキスト ボックス 603">
          <a:extLst>
            <a:ext uri="{FF2B5EF4-FFF2-40B4-BE49-F238E27FC236}">
              <a16:creationId xmlns:a16="http://schemas.microsoft.com/office/drawing/2014/main" id="{71B78CC5-FEC2-4F91-8F71-8674D3B6A0B7}"/>
            </a:ext>
          </a:extLst>
        </xdr:cNvPr>
        <xdr:cNvSpPr txBox="1"/>
      </xdr:nvSpPr>
      <xdr:spPr>
        <a:xfrm>
          <a:off x="10602595" y="992060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135255</xdr:rowOff>
    </xdr:from>
    <xdr:to>
      <xdr:col>89</xdr:col>
      <xdr:colOff>167640</xdr:colOff>
      <xdr:row>57</xdr:row>
      <xdr:rowOff>135255</xdr:rowOff>
    </xdr:to>
    <xdr:cxnSp macro="">
      <xdr:nvCxnSpPr>
        <xdr:cNvPr id="605" name="直線コネクタ 604">
          <a:extLst>
            <a:ext uri="{FF2B5EF4-FFF2-40B4-BE49-F238E27FC236}">
              <a16:creationId xmlns:a16="http://schemas.microsoft.com/office/drawing/2014/main" id="{F9FFB934-33B1-4D35-9F9D-AD2A62342E55}"/>
            </a:ext>
          </a:extLst>
        </xdr:cNvPr>
        <xdr:cNvCxnSpPr/>
      </xdr:nvCxnSpPr>
      <xdr:spPr>
        <a:xfrm>
          <a:off x="10960100" y="96907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165100</xdr:rowOff>
    </xdr:from>
    <xdr:ext cx="403225" cy="261620"/>
    <xdr:sp macro="" textlink="">
      <xdr:nvSpPr>
        <xdr:cNvPr id="606" name="テキスト ボックス 605">
          <a:extLst>
            <a:ext uri="{FF2B5EF4-FFF2-40B4-BE49-F238E27FC236}">
              <a16:creationId xmlns:a16="http://schemas.microsoft.com/office/drawing/2014/main" id="{F50AEF69-8E4A-4F82-A5F6-831F7D8580EF}"/>
            </a:ext>
          </a:extLst>
        </xdr:cNvPr>
        <xdr:cNvSpPr txBox="1"/>
      </xdr:nvSpPr>
      <xdr:spPr>
        <a:xfrm>
          <a:off x="10602595" y="955294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96520</xdr:rowOff>
    </xdr:from>
    <xdr:to>
      <xdr:col>89</xdr:col>
      <xdr:colOff>167640</xdr:colOff>
      <xdr:row>55</xdr:row>
      <xdr:rowOff>96520</xdr:rowOff>
    </xdr:to>
    <xdr:cxnSp macro="">
      <xdr:nvCxnSpPr>
        <xdr:cNvPr id="607" name="直線コネクタ 606">
          <a:extLst>
            <a:ext uri="{FF2B5EF4-FFF2-40B4-BE49-F238E27FC236}">
              <a16:creationId xmlns:a16="http://schemas.microsoft.com/office/drawing/2014/main" id="{99A36252-1507-4D86-88DC-383A42467F5E}"/>
            </a:ext>
          </a:extLst>
        </xdr:cNvPr>
        <xdr:cNvCxnSpPr/>
      </xdr:nvCxnSpPr>
      <xdr:spPr>
        <a:xfrm>
          <a:off x="10960100" y="93167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126365</xdr:rowOff>
    </xdr:from>
    <xdr:ext cx="337820" cy="261620"/>
    <xdr:sp macro="" textlink="">
      <xdr:nvSpPr>
        <xdr:cNvPr id="608" name="テキスト ボックス 607">
          <a:extLst>
            <a:ext uri="{FF2B5EF4-FFF2-40B4-BE49-F238E27FC236}">
              <a16:creationId xmlns:a16="http://schemas.microsoft.com/office/drawing/2014/main" id="{DB550895-6B58-4BFD-8DC6-60102E060BAC}"/>
            </a:ext>
          </a:extLst>
        </xdr:cNvPr>
        <xdr:cNvSpPr txBox="1"/>
      </xdr:nvSpPr>
      <xdr:spPr>
        <a:xfrm>
          <a:off x="10666730" y="9178925"/>
          <a:ext cx="337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57785</xdr:rowOff>
    </xdr:from>
    <xdr:to>
      <xdr:col>89</xdr:col>
      <xdr:colOff>167640</xdr:colOff>
      <xdr:row>53</xdr:row>
      <xdr:rowOff>57785</xdr:rowOff>
    </xdr:to>
    <xdr:cxnSp macro="">
      <xdr:nvCxnSpPr>
        <xdr:cNvPr id="609" name="直線コネクタ 608">
          <a:extLst>
            <a:ext uri="{FF2B5EF4-FFF2-40B4-BE49-F238E27FC236}">
              <a16:creationId xmlns:a16="http://schemas.microsoft.com/office/drawing/2014/main" id="{94761E16-166E-4057-B0F1-41A5D41FE2EC}"/>
            </a:ext>
          </a:extLst>
        </xdr:cNvPr>
        <xdr:cNvCxnSpPr/>
      </xdr:nvCxnSpPr>
      <xdr:spPr>
        <a:xfrm>
          <a:off x="10960100" y="89427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57785</xdr:rowOff>
    </xdr:from>
    <xdr:to>
      <xdr:col>90</xdr:col>
      <xdr:colOff>25400</xdr:colOff>
      <xdr:row>66</xdr:row>
      <xdr:rowOff>116205</xdr:rowOff>
    </xdr:to>
    <xdr:sp macro="" textlink="">
      <xdr:nvSpPr>
        <xdr:cNvPr id="610" name="【保健センター・保健所】&#10;有形固定資産減価償却率グラフ枠">
          <a:extLst>
            <a:ext uri="{FF2B5EF4-FFF2-40B4-BE49-F238E27FC236}">
              <a16:creationId xmlns:a16="http://schemas.microsoft.com/office/drawing/2014/main" id="{A82C0217-5944-451D-B1BD-4B91B8E46EE3}"/>
            </a:ext>
          </a:extLst>
        </xdr:cNvPr>
        <xdr:cNvSpPr/>
      </xdr:nvSpPr>
      <xdr:spPr>
        <a:xfrm>
          <a:off x="10960100" y="894270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102870</xdr:rowOff>
    </xdr:from>
    <xdr:to>
      <xdr:col>85</xdr:col>
      <xdr:colOff>126365</xdr:colOff>
      <xdr:row>63</xdr:row>
      <xdr:rowOff>57785</xdr:rowOff>
    </xdr:to>
    <xdr:cxnSp macro="">
      <xdr:nvCxnSpPr>
        <xdr:cNvPr id="611" name="直線コネクタ 610">
          <a:extLst>
            <a:ext uri="{FF2B5EF4-FFF2-40B4-BE49-F238E27FC236}">
              <a16:creationId xmlns:a16="http://schemas.microsoft.com/office/drawing/2014/main" id="{4D2FD85C-5377-4B9A-896C-B54F174BDE51}"/>
            </a:ext>
          </a:extLst>
        </xdr:cNvPr>
        <xdr:cNvCxnSpPr/>
      </xdr:nvCxnSpPr>
      <xdr:spPr>
        <a:xfrm flipV="1">
          <a:off x="14375765" y="9490710"/>
          <a:ext cx="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61595</xdr:rowOff>
    </xdr:from>
    <xdr:ext cx="405130" cy="262255"/>
    <xdr:sp macro="" textlink="">
      <xdr:nvSpPr>
        <xdr:cNvPr id="612" name="【保健センター・保健所】&#10;有形固定資産減価償却率最小値テキスト">
          <a:extLst>
            <a:ext uri="{FF2B5EF4-FFF2-40B4-BE49-F238E27FC236}">
              <a16:creationId xmlns:a16="http://schemas.microsoft.com/office/drawing/2014/main" id="{DDC846DD-6468-4CE1-9C6A-7762E991E2A9}"/>
            </a:ext>
          </a:extLst>
        </xdr:cNvPr>
        <xdr:cNvSpPr txBox="1"/>
      </xdr:nvSpPr>
      <xdr:spPr>
        <a:xfrm>
          <a:off x="14414500" y="1062291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57785</xdr:rowOff>
    </xdr:from>
    <xdr:to>
      <xdr:col>86</xdr:col>
      <xdr:colOff>25400</xdr:colOff>
      <xdr:row>63</xdr:row>
      <xdr:rowOff>57785</xdr:rowOff>
    </xdr:to>
    <xdr:cxnSp macro="">
      <xdr:nvCxnSpPr>
        <xdr:cNvPr id="613" name="直線コネクタ 612">
          <a:extLst>
            <a:ext uri="{FF2B5EF4-FFF2-40B4-BE49-F238E27FC236}">
              <a16:creationId xmlns:a16="http://schemas.microsoft.com/office/drawing/2014/main" id="{D2573539-84E3-468C-8FE6-97E3D0F49700}"/>
            </a:ext>
          </a:extLst>
        </xdr:cNvPr>
        <xdr:cNvCxnSpPr/>
      </xdr:nvCxnSpPr>
      <xdr:spPr>
        <a:xfrm>
          <a:off x="14287500" y="106191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48895</xdr:rowOff>
    </xdr:from>
    <xdr:ext cx="340360" cy="262255"/>
    <xdr:sp macro="" textlink="">
      <xdr:nvSpPr>
        <xdr:cNvPr id="614" name="【保健センター・保健所】&#10;有形固定資産減価償却率最大値テキスト">
          <a:extLst>
            <a:ext uri="{FF2B5EF4-FFF2-40B4-BE49-F238E27FC236}">
              <a16:creationId xmlns:a16="http://schemas.microsoft.com/office/drawing/2014/main" id="{F406CF14-40C7-480B-BB07-3D7ECA94DC27}"/>
            </a:ext>
          </a:extLst>
        </xdr:cNvPr>
        <xdr:cNvSpPr txBox="1"/>
      </xdr:nvSpPr>
      <xdr:spPr>
        <a:xfrm>
          <a:off x="14414500" y="9269095"/>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102870</xdr:rowOff>
    </xdr:from>
    <xdr:to>
      <xdr:col>86</xdr:col>
      <xdr:colOff>25400</xdr:colOff>
      <xdr:row>56</xdr:row>
      <xdr:rowOff>102870</xdr:rowOff>
    </xdr:to>
    <xdr:cxnSp macro="">
      <xdr:nvCxnSpPr>
        <xdr:cNvPr id="615" name="直線コネクタ 614">
          <a:extLst>
            <a:ext uri="{FF2B5EF4-FFF2-40B4-BE49-F238E27FC236}">
              <a16:creationId xmlns:a16="http://schemas.microsoft.com/office/drawing/2014/main" id="{C528384D-82E3-4E80-B9C3-5F539EECA88E}"/>
            </a:ext>
          </a:extLst>
        </xdr:cNvPr>
        <xdr:cNvCxnSpPr/>
      </xdr:nvCxnSpPr>
      <xdr:spPr>
        <a:xfrm>
          <a:off x="14287500" y="9490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56515</xdr:rowOff>
    </xdr:from>
    <xdr:ext cx="405130" cy="262255"/>
    <xdr:sp macro="" textlink="">
      <xdr:nvSpPr>
        <xdr:cNvPr id="616" name="【保健センター・保健所】&#10;有形固定資産減価償却率平均値テキスト">
          <a:extLst>
            <a:ext uri="{FF2B5EF4-FFF2-40B4-BE49-F238E27FC236}">
              <a16:creationId xmlns:a16="http://schemas.microsoft.com/office/drawing/2014/main" id="{6C62714D-C89B-4E88-B426-5B4E43F4234C}"/>
            </a:ext>
          </a:extLst>
        </xdr:cNvPr>
        <xdr:cNvSpPr txBox="1"/>
      </xdr:nvSpPr>
      <xdr:spPr>
        <a:xfrm>
          <a:off x="14414500" y="994727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33655</xdr:rowOff>
    </xdr:from>
    <xdr:to>
      <xdr:col>85</xdr:col>
      <xdr:colOff>167640</xdr:colOff>
      <xdr:row>60</xdr:row>
      <xdr:rowOff>136525</xdr:rowOff>
    </xdr:to>
    <xdr:sp macro="" textlink="">
      <xdr:nvSpPr>
        <xdr:cNvPr id="617" name="フローチャート: 判断 616">
          <a:extLst>
            <a:ext uri="{FF2B5EF4-FFF2-40B4-BE49-F238E27FC236}">
              <a16:creationId xmlns:a16="http://schemas.microsoft.com/office/drawing/2014/main" id="{7BE81079-F4F2-4C15-93A7-752B270F0B85}"/>
            </a:ext>
          </a:extLst>
        </xdr:cNvPr>
        <xdr:cNvSpPr/>
      </xdr:nvSpPr>
      <xdr:spPr>
        <a:xfrm>
          <a:off x="14325600" y="10092055"/>
          <a:ext cx="914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29845</xdr:rowOff>
    </xdr:from>
    <xdr:to>
      <xdr:col>81</xdr:col>
      <xdr:colOff>101600</xdr:colOff>
      <xdr:row>60</xdr:row>
      <xdr:rowOff>132715</xdr:rowOff>
    </xdr:to>
    <xdr:sp macro="" textlink="">
      <xdr:nvSpPr>
        <xdr:cNvPr id="618" name="フローチャート: 判断 617">
          <a:extLst>
            <a:ext uri="{FF2B5EF4-FFF2-40B4-BE49-F238E27FC236}">
              <a16:creationId xmlns:a16="http://schemas.microsoft.com/office/drawing/2014/main" id="{70096A08-E63B-44A2-964F-F7DE13B775D7}"/>
            </a:ext>
          </a:extLst>
        </xdr:cNvPr>
        <xdr:cNvSpPr/>
      </xdr:nvSpPr>
      <xdr:spPr>
        <a:xfrm>
          <a:off x="13578840" y="100882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142240</xdr:rowOff>
    </xdr:from>
    <xdr:to>
      <xdr:col>76</xdr:col>
      <xdr:colOff>165100</xdr:colOff>
      <xdr:row>60</xdr:row>
      <xdr:rowOff>71120</xdr:rowOff>
    </xdr:to>
    <xdr:sp macro="" textlink="">
      <xdr:nvSpPr>
        <xdr:cNvPr id="619" name="フローチャート: 判断 618">
          <a:extLst>
            <a:ext uri="{FF2B5EF4-FFF2-40B4-BE49-F238E27FC236}">
              <a16:creationId xmlns:a16="http://schemas.microsoft.com/office/drawing/2014/main" id="{96A3E68F-9C8C-4DDF-AC52-B5741EC8AFC8}"/>
            </a:ext>
          </a:extLst>
        </xdr:cNvPr>
        <xdr:cNvSpPr/>
      </xdr:nvSpPr>
      <xdr:spPr>
        <a:xfrm>
          <a:off x="12804140" y="100330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142240</xdr:rowOff>
    </xdr:from>
    <xdr:to>
      <xdr:col>72</xdr:col>
      <xdr:colOff>38100</xdr:colOff>
      <xdr:row>60</xdr:row>
      <xdr:rowOff>71120</xdr:rowOff>
    </xdr:to>
    <xdr:sp macro="" textlink="">
      <xdr:nvSpPr>
        <xdr:cNvPr id="620" name="フローチャート: 判断 619">
          <a:extLst>
            <a:ext uri="{FF2B5EF4-FFF2-40B4-BE49-F238E27FC236}">
              <a16:creationId xmlns:a16="http://schemas.microsoft.com/office/drawing/2014/main" id="{9F120800-3801-4AF8-A0FE-E5F9070AA570}"/>
            </a:ext>
          </a:extLst>
        </xdr:cNvPr>
        <xdr:cNvSpPr/>
      </xdr:nvSpPr>
      <xdr:spPr>
        <a:xfrm>
          <a:off x="12029440" y="1003300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99060</xdr:rowOff>
    </xdr:from>
    <xdr:to>
      <xdr:col>67</xdr:col>
      <xdr:colOff>101600</xdr:colOff>
      <xdr:row>60</xdr:row>
      <xdr:rowOff>28575</xdr:rowOff>
    </xdr:to>
    <xdr:sp macro="" textlink="">
      <xdr:nvSpPr>
        <xdr:cNvPr id="621" name="フローチャート: 判断 620">
          <a:extLst>
            <a:ext uri="{FF2B5EF4-FFF2-40B4-BE49-F238E27FC236}">
              <a16:creationId xmlns:a16="http://schemas.microsoft.com/office/drawing/2014/main" id="{21A2E98F-B9D2-47B8-8453-F0290ABDC2FD}"/>
            </a:ext>
          </a:extLst>
        </xdr:cNvPr>
        <xdr:cNvSpPr/>
      </xdr:nvSpPr>
      <xdr:spPr>
        <a:xfrm>
          <a:off x="11231880" y="99898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113665</xdr:rowOff>
    </xdr:from>
    <xdr:ext cx="762000" cy="262890"/>
    <xdr:sp macro="" textlink="">
      <xdr:nvSpPr>
        <xdr:cNvPr id="622" name="テキスト ボックス 621">
          <a:extLst>
            <a:ext uri="{FF2B5EF4-FFF2-40B4-BE49-F238E27FC236}">
              <a16:creationId xmlns:a16="http://schemas.microsoft.com/office/drawing/2014/main" id="{0312777A-125C-45DD-9A04-84BDBFEFAE1F}"/>
            </a:ext>
          </a:extLst>
        </xdr:cNvPr>
        <xdr:cNvSpPr txBox="1"/>
      </xdr:nvSpPr>
      <xdr:spPr>
        <a:xfrm>
          <a:off x="1420876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113665</xdr:rowOff>
    </xdr:from>
    <xdr:ext cx="762000" cy="262890"/>
    <xdr:sp macro="" textlink="">
      <xdr:nvSpPr>
        <xdr:cNvPr id="623" name="テキスト ボックス 622">
          <a:extLst>
            <a:ext uri="{FF2B5EF4-FFF2-40B4-BE49-F238E27FC236}">
              <a16:creationId xmlns:a16="http://schemas.microsoft.com/office/drawing/2014/main" id="{2F895DB2-B85D-4C60-BBED-D4EF4F133C19}"/>
            </a:ext>
          </a:extLst>
        </xdr:cNvPr>
        <xdr:cNvSpPr txBox="1"/>
      </xdr:nvSpPr>
      <xdr:spPr>
        <a:xfrm>
          <a:off x="134620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113665</xdr:rowOff>
    </xdr:from>
    <xdr:ext cx="762000" cy="262890"/>
    <xdr:sp macro="" textlink="">
      <xdr:nvSpPr>
        <xdr:cNvPr id="624" name="テキスト ボックス 623">
          <a:extLst>
            <a:ext uri="{FF2B5EF4-FFF2-40B4-BE49-F238E27FC236}">
              <a16:creationId xmlns:a16="http://schemas.microsoft.com/office/drawing/2014/main" id="{EBAB6D51-08B0-4C71-9711-46600E152328}"/>
            </a:ext>
          </a:extLst>
        </xdr:cNvPr>
        <xdr:cNvSpPr txBox="1"/>
      </xdr:nvSpPr>
      <xdr:spPr>
        <a:xfrm>
          <a:off x="126873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66</xdr:row>
      <xdr:rowOff>113665</xdr:rowOff>
    </xdr:from>
    <xdr:ext cx="762000" cy="262890"/>
    <xdr:sp macro="" textlink="">
      <xdr:nvSpPr>
        <xdr:cNvPr id="625" name="テキスト ボックス 624">
          <a:extLst>
            <a:ext uri="{FF2B5EF4-FFF2-40B4-BE49-F238E27FC236}">
              <a16:creationId xmlns:a16="http://schemas.microsoft.com/office/drawing/2014/main" id="{9A80107E-34C0-42B7-9AD5-953DAC6515BE}"/>
            </a:ext>
          </a:extLst>
        </xdr:cNvPr>
        <xdr:cNvSpPr txBox="1"/>
      </xdr:nvSpPr>
      <xdr:spPr>
        <a:xfrm>
          <a:off x="1190244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113665</xdr:rowOff>
    </xdr:from>
    <xdr:ext cx="762000" cy="262890"/>
    <xdr:sp macro="" textlink="">
      <xdr:nvSpPr>
        <xdr:cNvPr id="626" name="テキスト ボックス 625">
          <a:extLst>
            <a:ext uri="{FF2B5EF4-FFF2-40B4-BE49-F238E27FC236}">
              <a16:creationId xmlns:a16="http://schemas.microsoft.com/office/drawing/2014/main" id="{EFCCA869-4DCD-4959-92FE-B061A23F8CF4}"/>
            </a:ext>
          </a:extLst>
        </xdr:cNvPr>
        <xdr:cNvSpPr txBox="1"/>
      </xdr:nvSpPr>
      <xdr:spPr>
        <a:xfrm>
          <a:off x="1111504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111125</xdr:rowOff>
    </xdr:from>
    <xdr:to>
      <xdr:col>85</xdr:col>
      <xdr:colOff>167640</xdr:colOff>
      <xdr:row>62</xdr:row>
      <xdr:rowOff>40005</xdr:rowOff>
    </xdr:to>
    <xdr:sp macro="" textlink="">
      <xdr:nvSpPr>
        <xdr:cNvPr id="627" name="楕円 626">
          <a:extLst>
            <a:ext uri="{FF2B5EF4-FFF2-40B4-BE49-F238E27FC236}">
              <a16:creationId xmlns:a16="http://schemas.microsoft.com/office/drawing/2014/main" id="{64F27184-8E88-4B03-8D37-4A0C9DAC9CA3}"/>
            </a:ext>
          </a:extLst>
        </xdr:cNvPr>
        <xdr:cNvSpPr/>
      </xdr:nvSpPr>
      <xdr:spPr>
        <a:xfrm>
          <a:off x="14325600" y="10337165"/>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88900</xdr:rowOff>
    </xdr:from>
    <xdr:ext cx="405130" cy="262255"/>
    <xdr:sp macro="" textlink="">
      <xdr:nvSpPr>
        <xdr:cNvPr id="628" name="【保健センター・保健所】&#10;有形固定資産減価償却率該当値テキスト">
          <a:extLst>
            <a:ext uri="{FF2B5EF4-FFF2-40B4-BE49-F238E27FC236}">
              <a16:creationId xmlns:a16="http://schemas.microsoft.com/office/drawing/2014/main" id="{E26F8D2E-FE27-45D2-8463-85755F5197BE}"/>
            </a:ext>
          </a:extLst>
        </xdr:cNvPr>
        <xdr:cNvSpPr txBox="1"/>
      </xdr:nvSpPr>
      <xdr:spPr>
        <a:xfrm>
          <a:off x="14414500" y="1031494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103505</xdr:rowOff>
    </xdr:from>
    <xdr:to>
      <xdr:col>81</xdr:col>
      <xdr:colOff>101600</xdr:colOff>
      <xdr:row>62</xdr:row>
      <xdr:rowOff>32385</xdr:rowOff>
    </xdr:to>
    <xdr:sp macro="" textlink="">
      <xdr:nvSpPr>
        <xdr:cNvPr id="629" name="楕円 628">
          <a:extLst>
            <a:ext uri="{FF2B5EF4-FFF2-40B4-BE49-F238E27FC236}">
              <a16:creationId xmlns:a16="http://schemas.microsoft.com/office/drawing/2014/main" id="{087A10FB-0502-49C8-BB56-682A9A2B9B20}"/>
            </a:ext>
          </a:extLst>
        </xdr:cNvPr>
        <xdr:cNvSpPr/>
      </xdr:nvSpPr>
      <xdr:spPr>
        <a:xfrm>
          <a:off x="13578840" y="103295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154305</xdr:rowOff>
    </xdr:from>
    <xdr:to>
      <xdr:col>85</xdr:col>
      <xdr:colOff>127000</xdr:colOff>
      <xdr:row>61</xdr:row>
      <xdr:rowOff>162560</xdr:rowOff>
    </xdr:to>
    <xdr:cxnSp macro="">
      <xdr:nvCxnSpPr>
        <xdr:cNvPr id="630" name="直線コネクタ 629">
          <a:extLst>
            <a:ext uri="{FF2B5EF4-FFF2-40B4-BE49-F238E27FC236}">
              <a16:creationId xmlns:a16="http://schemas.microsoft.com/office/drawing/2014/main" id="{072CA654-9E4A-4547-A699-031A68259BD6}"/>
            </a:ext>
          </a:extLst>
        </xdr:cNvPr>
        <xdr:cNvCxnSpPr/>
      </xdr:nvCxnSpPr>
      <xdr:spPr>
        <a:xfrm>
          <a:off x="13629640" y="10380345"/>
          <a:ext cx="746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84455</xdr:rowOff>
    </xdr:from>
    <xdr:to>
      <xdr:col>76</xdr:col>
      <xdr:colOff>165100</xdr:colOff>
      <xdr:row>62</xdr:row>
      <xdr:rowOff>13335</xdr:rowOff>
    </xdr:to>
    <xdr:sp macro="" textlink="">
      <xdr:nvSpPr>
        <xdr:cNvPr id="631" name="楕円 630">
          <a:extLst>
            <a:ext uri="{FF2B5EF4-FFF2-40B4-BE49-F238E27FC236}">
              <a16:creationId xmlns:a16="http://schemas.microsoft.com/office/drawing/2014/main" id="{F996A29D-6C7D-4445-83C3-FC42DD7F3FA4}"/>
            </a:ext>
          </a:extLst>
        </xdr:cNvPr>
        <xdr:cNvSpPr/>
      </xdr:nvSpPr>
      <xdr:spPr>
        <a:xfrm>
          <a:off x="12804140" y="103104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135255</xdr:rowOff>
    </xdr:from>
    <xdr:to>
      <xdr:col>81</xdr:col>
      <xdr:colOff>50800</xdr:colOff>
      <xdr:row>61</xdr:row>
      <xdr:rowOff>154305</xdr:rowOff>
    </xdr:to>
    <xdr:cxnSp macro="">
      <xdr:nvCxnSpPr>
        <xdr:cNvPr id="632" name="直線コネクタ 631">
          <a:extLst>
            <a:ext uri="{FF2B5EF4-FFF2-40B4-BE49-F238E27FC236}">
              <a16:creationId xmlns:a16="http://schemas.microsoft.com/office/drawing/2014/main" id="{94A6A952-41BF-434C-AA5D-14FC73B4B7F6}"/>
            </a:ext>
          </a:extLst>
        </xdr:cNvPr>
        <xdr:cNvCxnSpPr/>
      </xdr:nvCxnSpPr>
      <xdr:spPr>
        <a:xfrm>
          <a:off x="12854940" y="10361295"/>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54610</xdr:rowOff>
    </xdr:from>
    <xdr:to>
      <xdr:col>72</xdr:col>
      <xdr:colOff>38100</xdr:colOff>
      <xdr:row>61</xdr:row>
      <xdr:rowOff>157480</xdr:rowOff>
    </xdr:to>
    <xdr:sp macro="" textlink="">
      <xdr:nvSpPr>
        <xdr:cNvPr id="633" name="楕円 632">
          <a:extLst>
            <a:ext uri="{FF2B5EF4-FFF2-40B4-BE49-F238E27FC236}">
              <a16:creationId xmlns:a16="http://schemas.microsoft.com/office/drawing/2014/main" id="{61AB0CC1-BA5E-4298-8929-090F27F6BAF9}"/>
            </a:ext>
          </a:extLst>
        </xdr:cNvPr>
        <xdr:cNvSpPr/>
      </xdr:nvSpPr>
      <xdr:spPr>
        <a:xfrm>
          <a:off x="12029440" y="1028065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61</xdr:row>
      <xdr:rowOff>106680</xdr:rowOff>
    </xdr:from>
    <xdr:to>
      <xdr:col>76</xdr:col>
      <xdr:colOff>114300</xdr:colOff>
      <xdr:row>61</xdr:row>
      <xdr:rowOff>135255</xdr:rowOff>
    </xdr:to>
    <xdr:cxnSp macro="">
      <xdr:nvCxnSpPr>
        <xdr:cNvPr id="634" name="直線コネクタ 633">
          <a:extLst>
            <a:ext uri="{FF2B5EF4-FFF2-40B4-BE49-F238E27FC236}">
              <a16:creationId xmlns:a16="http://schemas.microsoft.com/office/drawing/2014/main" id="{8207ECB7-D8F0-486A-939A-FADA1A47D9D7}"/>
            </a:ext>
          </a:extLst>
        </xdr:cNvPr>
        <xdr:cNvCxnSpPr/>
      </xdr:nvCxnSpPr>
      <xdr:spPr>
        <a:xfrm>
          <a:off x="12070080" y="10332720"/>
          <a:ext cx="7848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151130</xdr:rowOff>
    </xdr:from>
    <xdr:to>
      <xdr:col>67</xdr:col>
      <xdr:colOff>101600</xdr:colOff>
      <xdr:row>61</xdr:row>
      <xdr:rowOff>80645</xdr:rowOff>
    </xdr:to>
    <xdr:sp macro="" textlink="">
      <xdr:nvSpPr>
        <xdr:cNvPr id="635" name="楕円 634">
          <a:extLst>
            <a:ext uri="{FF2B5EF4-FFF2-40B4-BE49-F238E27FC236}">
              <a16:creationId xmlns:a16="http://schemas.microsoft.com/office/drawing/2014/main" id="{181EB71D-7AFD-423E-BE6F-5762F019158B}"/>
            </a:ext>
          </a:extLst>
        </xdr:cNvPr>
        <xdr:cNvSpPr/>
      </xdr:nvSpPr>
      <xdr:spPr>
        <a:xfrm>
          <a:off x="11231880" y="102095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29210</xdr:rowOff>
    </xdr:from>
    <xdr:to>
      <xdr:col>71</xdr:col>
      <xdr:colOff>167640</xdr:colOff>
      <xdr:row>61</xdr:row>
      <xdr:rowOff>106680</xdr:rowOff>
    </xdr:to>
    <xdr:cxnSp macro="">
      <xdr:nvCxnSpPr>
        <xdr:cNvPr id="636" name="直線コネクタ 635">
          <a:extLst>
            <a:ext uri="{FF2B5EF4-FFF2-40B4-BE49-F238E27FC236}">
              <a16:creationId xmlns:a16="http://schemas.microsoft.com/office/drawing/2014/main" id="{DEEBCB7B-6C9C-4330-A739-7CCC96D1506B}"/>
            </a:ext>
          </a:extLst>
        </xdr:cNvPr>
        <xdr:cNvCxnSpPr/>
      </xdr:nvCxnSpPr>
      <xdr:spPr>
        <a:xfrm>
          <a:off x="11282680" y="10255250"/>
          <a:ext cx="7874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149860</xdr:rowOff>
    </xdr:from>
    <xdr:ext cx="405130" cy="262890"/>
    <xdr:sp macro="" textlink="">
      <xdr:nvSpPr>
        <xdr:cNvPr id="637" name="n_1aveValue【保健センター・保健所】&#10;有形固定資産減価償却率">
          <a:extLst>
            <a:ext uri="{FF2B5EF4-FFF2-40B4-BE49-F238E27FC236}">
              <a16:creationId xmlns:a16="http://schemas.microsoft.com/office/drawing/2014/main" id="{CE76BCD2-BAB3-4D1F-B24A-848E1DC5E4BE}"/>
            </a:ext>
          </a:extLst>
        </xdr:cNvPr>
        <xdr:cNvSpPr txBox="1"/>
      </xdr:nvSpPr>
      <xdr:spPr>
        <a:xfrm>
          <a:off x="13437235" y="987298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87630</xdr:rowOff>
    </xdr:from>
    <xdr:ext cx="405130" cy="262255"/>
    <xdr:sp macro="" textlink="">
      <xdr:nvSpPr>
        <xdr:cNvPr id="638" name="n_2aveValue【保健センター・保健所】&#10;有形固定資産減価償却率">
          <a:extLst>
            <a:ext uri="{FF2B5EF4-FFF2-40B4-BE49-F238E27FC236}">
              <a16:creationId xmlns:a16="http://schemas.microsoft.com/office/drawing/2014/main" id="{FBA29A22-3BBD-4A33-B655-648B41A310C6}"/>
            </a:ext>
          </a:extLst>
        </xdr:cNvPr>
        <xdr:cNvSpPr txBox="1"/>
      </xdr:nvSpPr>
      <xdr:spPr>
        <a:xfrm>
          <a:off x="12675235" y="981075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87630</xdr:rowOff>
    </xdr:from>
    <xdr:ext cx="403860" cy="262255"/>
    <xdr:sp macro="" textlink="">
      <xdr:nvSpPr>
        <xdr:cNvPr id="639" name="n_3aveValue【保健センター・保健所】&#10;有形固定資産減価償却率">
          <a:extLst>
            <a:ext uri="{FF2B5EF4-FFF2-40B4-BE49-F238E27FC236}">
              <a16:creationId xmlns:a16="http://schemas.microsoft.com/office/drawing/2014/main" id="{1E0EE0D7-A2F5-49DA-B1CB-46D323ADF4A0}"/>
            </a:ext>
          </a:extLst>
        </xdr:cNvPr>
        <xdr:cNvSpPr txBox="1"/>
      </xdr:nvSpPr>
      <xdr:spPr>
        <a:xfrm>
          <a:off x="11900535" y="981075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45085</xdr:rowOff>
    </xdr:from>
    <xdr:ext cx="403860" cy="263525"/>
    <xdr:sp macro="" textlink="">
      <xdr:nvSpPr>
        <xdr:cNvPr id="640" name="n_4aveValue【保健センター・保健所】&#10;有形固定資産減価償却率">
          <a:extLst>
            <a:ext uri="{FF2B5EF4-FFF2-40B4-BE49-F238E27FC236}">
              <a16:creationId xmlns:a16="http://schemas.microsoft.com/office/drawing/2014/main" id="{7AF40AB2-2B9C-4598-943F-C320281EC086}"/>
            </a:ext>
          </a:extLst>
        </xdr:cNvPr>
        <xdr:cNvSpPr txBox="1"/>
      </xdr:nvSpPr>
      <xdr:spPr>
        <a:xfrm>
          <a:off x="11102975" y="9768205"/>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22860</xdr:rowOff>
    </xdr:from>
    <xdr:ext cx="405130" cy="262255"/>
    <xdr:sp macro="" textlink="">
      <xdr:nvSpPr>
        <xdr:cNvPr id="641" name="n_1mainValue【保健センター・保健所】&#10;有形固定資産減価償却率">
          <a:extLst>
            <a:ext uri="{FF2B5EF4-FFF2-40B4-BE49-F238E27FC236}">
              <a16:creationId xmlns:a16="http://schemas.microsoft.com/office/drawing/2014/main" id="{2A5DCBBA-9B69-4F3B-81D1-253FA0EBDC7A}"/>
            </a:ext>
          </a:extLst>
        </xdr:cNvPr>
        <xdr:cNvSpPr txBox="1"/>
      </xdr:nvSpPr>
      <xdr:spPr>
        <a:xfrm>
          <a:off x="13437235" y="1041654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3810</xdr:rowOff>
    </xdr:from>
    <xdr:ext cx="405130" cy="262890"/>
    <xdr:sp macro="" textlink="">
      <xdr:nvSpPr>
        <xdr:cNvPr id="642" name="n_2mainValue【保健センター・保健所】&#10;有形固定資産減価償却率">
          <a:extLst>
            <a:ext uri="{FF2B5EF4-FFF2-40B4-BE49-F238E27FC236}">
              <a16:creationId xmlns:a16="http://schemas.microsoft.com/office/drawing/2014/main" id="{74D0EDB8-63A3-4F06-AF3A-4FE7756E30F9}"/>
            </a:ext>
          </a:extLst>
        </xdr:cNvPr>
        <xdr:cNvSpPr txBox="1"/>
      </xdr:nvSpPr>
      <xdr:spPr>
        <a:xfrm>
          <a:off x="12675235" y="1039749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149225</xdr:rowOff>
    </xdr:from>
    <xdr:ext cx="403860" cy="262890"/>
    <xdr:sp macro="" textlink="">
      <xdr:nvSpPr>
        <xdr:cNvPr id="643" name="n_3mainValue【保健センター・保健所】&#10;有形固定資産減価償却率">
          <a:extLst>
            <a:ext uri="{FF2B5EF4-FFF2-40B4-BE49-F238E27FC236}">
              <a16:creationId xmlns:a16="http://schemas.microsoft.com/office/drawing/2014/main" id="{E118CF6F-8A05-4EB7-9F64-98A1F1FEAE5C}"/>
            </a:ext>
          </a:extLst>
        </xdr:cNvPr>
        <xdr:cNvSpPr txBox="1"/>
      </xdr:nvSpPr>
      <xdr:spPr>
        <a:xfrm>
          <a:off x="11900535" y="1037526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71755</xdr:rowOff>
    </xdr:from>
    <xdr:ext cx="403860" cy="262255"/>
    <xdr:sp macro="" textlink="">
      <xdr:nvSpPr>
        <xdr:cNvPr id="644" name="n_4mainValue【保健センター・保健所】&#10;有形固定資産減価償却率">
          <a:extLst>
            <a:ext uri="{FF2B5EF4-FFF2-40B4-BE49-F238E27FC236}">
              <a16:creationId xmlns:a16="http://schemas.microsoft.com/office/drawing/2014/main" id="{740A060D-64E6-432C-AFB2-909B8074CDB6}"/>
            </a:ext>
          </a:extLst>
        </xdr:cNvPr>
        <xdr:cNvSpPr txBox="1"/>
      </xdr:nvSpPr>
      <xdr:spPr>
        <a:xfrm>
          <a:off x="11102975" y="1029779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116205</xdr:rowOff>
    </xdr:from>
    <xdr:to>
      <xdr:col>120</xdr:col>
      <xdr:colOff>152400</xdr:colOff>
      <xdr:row>50</xdr:row>
      <xdr:rowOff>64135</xdr:rowOff>
    </xdr:to>
    <xdr:sp macro="" textlink="">
      <xdr:nvSpPr>
        <xdr:cNvPr id="645" name="正方形/長方形 644">
          <a:extLst>
            <a:ext uri="{FF2B5EF4-FFF2-40B4-BE49-F238E27FC236}">
              <a16:creationId xmlns:a16="http://schemas.microsoft.com/office/drawing/2014/main" id="{615A1680-B6EE-4C06-8B85-A2B2217AC7DB}"/>
            </a:ext>
          </a:extLst>
        </xdr:cNvPr>
        <xdr:cNvSpPr/>
      </xdr:nvSpPr>
      <xdr:spPr>
        <a:xfrm>
          <a:off x="16093440" y="782764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90170</xdr:rowOff>
    </xdr:from>
    <xdr:to>
      <xdr:col>104</xdr:col>
      <xdr:colOff>127000</xdr:colOff>
      <xdr:row>52</xdr:row>
      <xdr:rowOff>0</xdr:rowOff>
    </xdr:to>
    <xdr:sp macro="" textlink="">
      <xdr:nvSpPr>
        <xdr:cNvPr id="646" name="正方形/長方形 645">
          <a:extLst>
            <a:ext uri="{FF2B5EF4-FFF2-40B4-BE49-F238E27FC236}">
              <a16:creationId xmlns:a16="http://schemas.microsoft.com/office/drawing/2014/main" id="{3C0CA1AF-9628-46BB-A610-9FA9E3A6A743}"/>
            </a:ext>
          </a:extLst>
        </xdr:cNvPr>
        <xdr:cNvSpPr/>
      </xdr:nvSpPr>
      <xdr:spPr>
        <a:xfrm>
          <a:off x="1622044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122555</xdr:rowOff>
    </xdr:from>
    <xdr:to>
      <xdr:col>104</xdr:col>
      <xdr:colOff>127000</xdr:colOff>
      <xdr:row>53</xdr:row>
      <xdr:rowOff>32385</xdr:rowOff>
    </xdr:to>
    <xdr:sp macro="" textlink="">
      <xdr:nvSpPr>
        <xdr:cNvPr id="647" name="正方形/長方形 646">
          <a:extLst>
            <a:ext uri="{FF2B5EF4-FFF2-40B4-BE49-F238E27FC236}">
              <a16:creationId xmlns:a16="http://schemas.microsoft.com/office/drawing/2014/main" id="{EAD4121B-A2BD-47A8-818E-43EF36B3EF61}"/>
            </a:ext>
          </a:extLst>
        </xdr:cNvPr>
        <xdr:cNvSpPr/>
      </xdr:nvSpPr>
      <xdr:spPr>
        <a:xfrm>
          <a:off x="1622044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90170</xdr:rowOff>
    </xdr:from>
    <xdr:to>
      <xdr:col>110</xdr:col>
      <xdr:colOff>0</xdr:colOff>
      <xdr:row>52</xdr:row>
      <xdr:rowOff>0</xdr:rowOff>
    </xdr:to>
    <xdr:sp macro="" textlink="">
      <xdr:nvSpPr>
        <xdr:cNvPr id="648" name="正方形/長方形 647">
          <a:extLst>
            <a:ext uri="{FF2B5EF4-FFF2-40B4-BE49-F238E27FC236}">
              <a16:creationId xmlns:a16="http://schemas.microsoft.com/office/drawing/2014/main" id="{47661357-7996-4C41-BC8B-27D1ECF3FA97}"/>
            </a:ext>
          </a:extLst>
        </xdr:cNvPr>
        <xdr:cNvSpPr/>
      </xdr:nvSpPr>
      <xdr:spPr>
        <a:xfrm>
          <a:off x="1709928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122555</xdr:rowOff>
    </xdr:from>
    <xdr:to>
      <xdr:col>110</xdr:col>
      <xdr:colOff>0</xdr:colOff>
      <xdr:row>53</xdr:row>
      <xdr:rowOff>32385</xdr:rowOff>
    </xdr:to>
    <xdr:sp macro="" textlink="">
      <xdr:nvSpPr>
        <xdr:cNvPr id="649" name="正方形/長方形 648">
          <a:extLst>
            <a:ext uri="{FF2B5EF4-FFF2-40B4-BE49-F238E27FC236}">
              <a16:creationId xmlns:a16="http://schemas.microsoft.com/office/drawing/2014/main" id="{C624B6DF-96F4-469B-927A-D33C708C2DED}"/>
            </a:ext>
          </a:extLst>
        </xdr:cNvPr>
        <xdr:cNvSpPr/>
      </xdr:nvSpPr>
      <xdr:spPr>
        <a:xfrm>
          <a:off x="1709928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90170</xdr:rowOff>
    </xdr:from>
    <xdr:to>
      <xdr:col>116</xdr:col>
      <xdr:colOff>0</xdr:colOff>
      <xdr:row>52</xdr:row>
      <xdr:rowOff>0</xdr:rowOff>
    </xdr:to>
    <xdr:sp macro="" textlink="">
      <xdr:nvSpPr>
        <xdr:cNvPr id="650" name="正方形/長方形 649">
          <a:extLst>
            <a:ext uri="{FF2B5EF4-FFF2-40B4-BE49-F238E27FC236}">
              <a16:creationId xmlns:a16="http://schemas.microsoft.com/office/drawing/2014/main" id="{7EB7DFEA-B1F5-4B22-882E-F42AA0870301}"/>
            </a:ext>
          </a:extLst>
        </xdr:cNvPr>
        <xdr:cNvSpPr/>
      </xdr:nvSpPr>
      <xdr:spPr>
        <a:xfrm>
          <a:off x="18105120" y="847217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122555</xdr:rowOff>
    </xdr:from>
    <xdr:to>
      <xdr:col>116</xdr:col>
      <xdr:colOff>0</xdr:colOff>
      <xdr:row>53</xdr:row>
      <xdr:rowOff>32385</xdr:rowOff>
    </xdr:to>
    <xdr:sp macro="" textlink="">
      <xdr:nvSpPr>
        <xdr:cNvPr id="651" name="正方形/長方形 650">
          <a:extLst>
            <a:ext uri="{FF2B5EF4-FFF2-40B4-BE49-F238E27FC236}">
              <a16:creationId xmlns:a16="http://schemas.microsoft.com/office/drawing/2014/main" id="{CBE31ED7-02C2-402C-9962-3D483F811202}"/>
            </a:ext>
          </a:extLst>
        </xdr:cNvPr>
        <xdr:cNvSpPr/>
      </xdr:nvSpPr>
      <xdr:spPr>
        <a:xfrm>
          <a:off x="18105120" y="86721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57785</xdr:rowOff>
    </xdr:from>
    <xdr:to>
      <xdr:col>120</xdr:col>
      <xdr:colOff>152400</xdr:colOff>
      <xdr:row>66</xdr:row>
      <xdr:rowOff>116205</xdr:rowOff>
    </xdr:to>
    <xdr:sp macro="" textlink="">
      <xdr:nvSpPr>
        <xdr:cNvPr id="652" name="正方形/長方形 651">
          <a:extLst>
            <a:ext uri="{FF2B5EF4-FFF2-40B4-BE49-F238E27FC236}">
              <a16:creationId xmlns:a16="http://schemas.microsoft.com/office/drawing/2014/main" id="{5D521740-D2F9-49C9-B5CF-094370C8D79C}"/>
            </a:ext>
          </a:extLst>
        </xdr:cNvPr>
        <xdr:cNvSpPr/>
      </xdr:nvSpPr>
      <xdr:spPr>
        <a:xfrm>
          <a:off x="16093440" y="894270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38735</xdr:rowOff>
    </xdr:from>
    <xdr:ext cx="349885" cy="228600"/>
    <xdr:sp macro="" textlink="">
      <xdr:nvSpPr>
        <xdr:cNvPr id="653" name="テキスト ボックス 652">
          <a:extLst>
            <a:ext uri="{FF2B5EF4-FFF2-40B4-BE49-F238E27FC236}">
              <a16:creationId xmlns:a16="http://schemas.microsoft.com/office/drawing/2014/main" id="{6C2A7F57-5808-4AC1-94CF-11D93340A56C}"/>
            </a:ext>
          </a:extLst>
        </xdr:cNvPr>
        <xdr:cNvSpPr txBox="1"/>
      </xdr:nvSpPr>
      <xdr:spPr>
        <a:xfrm>
          <a:off x="16078200" y="875601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116205</xdr:rowOff>
    </xdr:from>
    <xdr:to>
      <xdr:col>120</xdr:col>
      <xdr:colOff>114300</xdr:colOff>
      <xdr:row>66</xdr:row>
      <xdr:rowOff>116205</xdr:rowOff>
    </xdr:to>
    <xdr:cxnSp macro="">
      <xdr:nvCxnSpPr>
        <xdr:cNvPr id="654" name="直線コネクタ 653">
          <a:extLst>
            <a:ext uri="{FF2B5EF4-FFF2-40B4-BE49-F238E27FC236}">
              <a16:creationId xmlns:a16="http://schemas.microsoft.com/office/drawing/2014/main" id="{D10EC050-5477-4EF9-AEF1-EE17672C0E10}"/>
            </a:ext>
          </a:extLst>
        </xdr:cNvPr>
        <xdr:cNvCxnSpPr/>
      </xdr:nvCxnSpPr>
      <xdr:spPr>
        <a:xfrm>
          <a:off x="16093440" y="11180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5" name="直線コネクタ 654">
          <a:extLst>
            <a:ext uri="{FF2B5EF4-FFF2-40B4-BE49-F238E27FC236}">
              <a16:creationId xmlns:a16="http://schemas.microsoft.com/office/drawing/2014/main" id="{0EE646DB-5C4A-4201-89A8-423B641D4EDF}"/>
            </a:ext>
          </a:extLst>
        </xdr:cNvPr>
        <xdr:cNvCxnSpPr/>
      </xdr:nvCxnSpPr>
      <xdr:spPr>
        <a:xfrm>
          <a:off x="16093440" y="10728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29845</xdr:rowOff>
    </xdr:from>
    <xdr:ext cx="467360" cy="261620"/>
    <xdr:sp macro="" textlink="">
      <xdr:nvSpPr>
        <xdr:cNvPr id="656" name="テキスト ボックス 655">
          <a:extLst>
            <a:ext uri="{FF2B5EF4-FFF2-40B4-BE49-F238E27FC236}">
              <a16:creationId xmlns:a16="http://schemas.microsoft.com/office/drawing/2014/main" id="{C323FEEE-2FE9-427F-92DC-2FF50969D83A}"/>
            </a:ext>
          </a:extLst>
        </xdr:cNvPr>
        <xdr:cNvSpPr txBox="1"/>
      </xdr:nvSpPr>
      <xdr:spPr>
        <a:xfrm>
          <a:off x="15694660" y="1059116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57785</xdr:rowOff>
    </xdr:from>
    <xdr:to>
      <xdr:col>120</xdr:col>
      <xdr:colOff>114300</xdr:colOff>
      <xdr:row>61</xdr:row>
      <xdr:rowOff>57785</xdr:rowOff>
    </xdr:to>
    <xdr:cxnSp macro="">
      <xdr:nvCxnSpPr>
        <xdr:cNvPr id="657" name="直線コネクタ 656">
          <a:extLst>
            <a:ext uri="{FF2B5EF4-FFF2-40B4-BE49-F238E27FC236}">
              <a16:creationId xmlns:a16="http://schemas.microsoft.com/office/drawing/2014/main" id="{2B59B540-3D2C-453E-8122-58EE15765A21}"/>
            </a:ext>
          </a:extLst>
        </xdr:cNvPr>
        <xdr:cNvCxnSpPr/>
      </xdr:nvCxnSpPr>
      <xdr:spPr>
        <a:xfrm>
          <a:off x="16093440" y="102838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87630</xdr:rowOff>
    </xdr:from>
    <xdr:ext cx="467360" cy="262255"/>
    <xdr:sp macro="" textlink="">
      <xdr:nvSpPr>
        <xdr:cNvPr id="658" name="テキスト ボックス 657">
          <a:extLst>
            <a:ext uri="{FF2B5EF4-FFF2-40B4-BE49-F238E27FC236}">
              <a16:creationId xmlns:a16="http://schemas.microsoft.com/office/drawing/2014/main" id="{265C8450-A81F-457B-A781-EEFD0E5359C5}"/>
            </a:ext>
          </a:extLst>
        </xdr:cNvPr>
        <xdr:cNvSpPr txBox="1"/>
      </xdr:nvSpPr>
      <xdr:spPr>
        <a:xfrm>
          <a:off x="15694660" y="101460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58</xdr:row>
      <xdr:rowOff>116205</xdr:rowOff>
    </xdr:from>
    <xdr:to>
      <xdr:col>120</xdr:col>
      <xdr:colOff>114300</xdr:colOff>
      <xdr:row>58</xdr:row>
      <xdr:rowOff>116205</xdr:rowOff>
    </xdr:to>
    <xdr:cxnSp macro="">
      <xdr:nvCxnSpPr>
        <xdr:cNvPr id="659" name="直線コネクタ 658">
          <a:extLst>
            <a:ext uri="{FF2B5EF4-FFF2-40B4-BE49-F238E27FC236}">
              <a16:creationId xmlns:a16="http://schemas.microsoft.com/office/drawing/2014/main" id="{29F3A702-1D65-49FE-BAC9-382D2691D95E}"/>
            </a:ext>
          </a:extLst>
        </xdr:cNvPr>
        <xdr:cNvCxnSpPr/>
      </xdr:nvCxnSpPr>
      <xdr:spPr>
        <a:xfrm>
          <a:off x="16093440" y="98393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146050</xdr:rowOff>
    </xdr:from>
    <xdr:ext cx="467360" cy="262255"/>
    <xdr:sp macro="" textlink="">
      <xdr:nvSpPr>
        <xdr:cNvPr id="660" name="テキスト ボックス 659">
          <a:extLst>
            <a:ext uri="{FF2B5EF4-FFF2-40B4-BE49-F238E27FC236}">
              <a16:creationId xmlns:a16="http://schemas.microsoft.com/office/drawing/2014/main" id="{F889AFA8-2099-4D47-97D5-BE2762271401}"/>
            </a:ext>
          </a:extLst>
        </xdr:cNvPr>
        <xdr:cNvSpPr txBox="1"/>
      </xdr:nvSpPr>
      <xdr:spPr>
        <a:xfrm>
          <a:off x="15694660" y="97015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1" name="直線コネクタ 660">
          <a:extLst>
            <a:ext uri="{FF2B5EF4-FFF2-40B4-BE49-F238E27FC236}">
              <a16:creationId xmlns:a16="http://schemas.microsoft.com/office/drawing/2014/main" id="{D9744272-E974-49FD-8E5C-B302AB8A973E}"/>
            </a:ext>
          </a:extLst>
        </xdr:cNvPr>
        <xdr:cNvCxnSpPr/>
      </xdr:nvCxnSpPr>
      <xdr:spPr>
        <a:xfrm>
          <a:off x="16093440" y="9387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29845</xdr:rowOff>
    </xdr:from>
    <xdr:ext cx="467360" cy="261620"/>
    <xdr:sp macro="" textlink="">
      <xdr:nvSpPr>
        <xdr:cNvPr id="662" name="テキスト ボックス 661">
          <a:extLst>
            <a:ext uri="{FF2B5EF4-FFF2-40B4-BE49-F238E27FC236}">
              <a16:creationId xmlns:a16="http://schemas.microsoft.com/office/drawing/2014/main" id="{81FFB975-01A8-4A42-ACE7-D0F781CC7C5D}"/>
            </a:ext>
          </a:extLst>
        </xdr:cNvPr>
        <xdr:cNvSpPr txBox="1"/>
      </xdr:nvSpPr>
      <xdr:spPr>
        <a:xfrm>
          <a:off x="15694660" y="925004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57785</xdr:rowOff>
    </xdr:from>
    <xdr:to>
      <xdr:col>120</xdr:col>
      <xdr:colOff>114300</xdr:colOff>
      <xdr:row>53</xdr:row>
      <xdr:rowOff>57785</xdr:rowOff>
    </xdr:to>
    <xdr:cxnSp macro="">
      <xdr:nvCxnSpPr>
        <xdr:cNvPr id="663" name="直線コネクタ 662">
          <a:extLst>
            <a:ext uri="{FF2B5EF4-FFF2-40B4-BE49-F238E27FC236}">
              <a16:creationId xmlns:a16="http://schemas.microsoft.com/office/drawing/2014/main" id="{5B0FAF9A-96DA-4BAC-8989-53806AC81838}"/>
            </a:ext>
          </a:extLst>
        </xdr:cNvPr>
        <xdr:cNvCxnSpPr/>
      </xdr:nvCxnSpPr>
      <xdr:spPr>
        <a:xfrm>
          <a:off x="16093440" y="89427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87630</xdr:rowOff>
    </xdr:from>
    <xdr:ext cx="467360" cy="262255"/>
    <xdr:sp macro="" textlink="">
      <xdr:nvSpPr>
        <xdr:cNvPr id="664" name="テキスト ボックス 663">
          <a:extLst>
            <a:ext uri="{FF2B5EF4-FFF2-40B4-BE49-F238E27FC236}">
              <a16:creationId xmlns:a16="http://schemas.microsoft.com/office/drawing/2014/main" id="{5FE3ED05-0C02-45EC-AD81-2D532710F7E2}"/>
            </a:ext>
          </a:extLst>
        </xdr:cNvPr>
        <xdr:cNvSpPr txBox="1"/>
      </xdr:nvSpPr>
      <xdr:spPr>
        <a:xfrm>
          <a:off x="15694660" y="880491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57785</xdr:rowOff>
    </xdr:from>
    <xdr:to>
      <xdr:col>120</xdr:col>
      <xdr:colOff>152400</xdr:colOff>
      <xdr:row>66</xdr:row>
      <xdr:rowOff>116205</xdr:rowOff>
    </xdr:to>
    <xdr:sp macro="" textlink="">
      <xdr:nvSpPr>
        <xdr:cNvPr id="665" name="【保健センター・保健所】&#10;一人当たり面積グラフ枠">
          <a:extLst>
            <a:ext uri="{FF2B5EF4-FFF2-40B4-BE49-F238E27FC236}">
              <a16:creationId xmlns:a16="http://schemas.microsoft.com/office/drawing/2014/main" id="{E4862B66-15D8-4FE6-87D8-C14F412D7B46}"/>
            </a:ext>
          </a:extLst>
        </xdr:cNvPr>
        <xdr:cNvSpPr/>
      </xdr:nvSpPr>
      <xdr:spPr>
        <a:xfrm>
          <a:off x="16093440" y="894270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72390</xdr:rowOff>
    </xdr:from>
    <xdr:to>
      <xdr:col>116</xdr:col>
      <xdr:colOff>62865</xdr:colOff>
      <xdr:row>63</xdr:row>
      <xdr:rowOff>154940</xdr:rowOff>
    </xdr:to>
    <xdr:cxnSp macro="">
      <xdr:nvCxnSpPr>
        <xdr:cNvPr id="666" name="直線コネクタ 665">
          <a:extLst>
            <a:ext uri="{FF2B5EF4-FFF2-40B4-BE49-F238E27FC236}">
              <a16:creationId xmlns:a16="http://schemas.microsoft.com/office/drawing/2014/main" id="{86A31859-C729-40B2-B81B-925F034A4AE4}"/>
            </a:ext>
          </a:extLst>
        </xdr:cNvPr>
        <xdr:cNvCxnSpPr/>
      </xdr:nvCxnSpPr>
      <xdr:spPr>
        <a:xfrm flipV="1">
          <a:off x="19509105" y="929259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159385</xdr:rowOff>
    </xdr:from>
    <xdr:ext cx="469900" cy="261620"/>
    <xdr:sp macro="" textlink="">
      <xdr:nvSpPr>
        <xdr:cNvPr id="667" name="【保健センター・保健所】&#10;一人当たり面積最小値テキスト">
          <a:extLst>
            <a:ext uri="{FF2B5EF4-FFF2-40B4-BE49-F238E27FC236}">
              <a16:creationId xmlns:a16="http://schemas.microsoft.com/office/drawing/2014/main" id="{750CA0D6-C3EF-4CBD-A419-322D407F1E8C}"/>
            </a:ext>
          </a:extLst>
        </xdr:cNvPr>
        <xdr:cNvSpPr txBox="1"/>
      </xdr:nvSpPr>
      <xdr:spPr>
        <a:xfrm>
          <a:off x="19547840" y="1072070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154940</xdr:rowOff>
    </xdr:from>
    <xdr:to>
      <xdr:col>116</xdr:col>
      <xdr:colOff>152400</xdr:colOff>
      <xdr:row>63</xdr:row>
      <xdr:rowOff>154940</xdr:rowOff>
    </xdr:to>
    <xdr:cxnSp macro="">
      <xdr:nvCxnSpPr>
        <xdr:cNvPr id="668" name="直線コネクタ 667">
          <a:extLst>
            <a:ext uri="{FF2B5EF4-FFF2-40B4-BE49-F238E27FC236}">
              <a16:creationId xmlns:a16="http://schemas.microsoft.com/office/drawing/2014/main" id="{376D3556-94F0-45D1-81A5-87CD87F92E49}"/>
            </a:ext>
          </a:extLst>
        </xdr:cNvPr>
        <xdr:cNvCxnSpPr/>
      </xdr:nvCxnSpPr>
      <xdr:spPr>
        <a:xfrm>
          <a:off x="19443700" y="10716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17780</xdr:rowOff>
    </xdr:from>
    <xdr:ext cx="469900" cy="262255"/>
    <xdr:sp macro="" textlink="">
      <xdr:nvSpPr>
        <xdr:cNvPr id="669" name="【保健センター・保健所】&#10;一人当たり面積最大値テキスト">
          <a:extLst>
            <a:ext uri="{FF2B5EF4-FFF2-40B4-BE49-F238E27FC236}">
              <a16:creationId xmlns:a16="http://schemas.microsoft.com/office/drawing/2014/main" id="{9F328870-54E4-4794-878B-39A1F4579B15}"/>
            </a:ext>
          </a:extLst>
        </xdr:cNvPr>
        <xdr:cNvSpPr txBox="1"/>
      </xdr:nvSpPr>
      <xdr:spPr>
        <a:xfrm>
          <a:off x="19547840" y="907034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72390</xdr:rowOff>
    </xdr:from>
    <xdr:to>
      <xdr:col>116</xdr:col>
      <xdr:colOff>152400</xdr:colOff>
      <xdr:row>55</xdr:row>
      <xdr:rowOff>72390</xdr:rowOff>
    </xdr:to>
    <xdr:cxnSp macro="">
      <xdr:nvCxnSpPr>
        <xdr:cNvPr id="670" name="直線コネクタ 669">
          <a:extLst>
            <a:ext uri="{FF2B5EF4-FFF2-40B4-BE49-F238E27FC236}">
              <a16:creationId xmlns:a16="http://schemas.microsoft.com/office/drawing/2014/main" id="{8D671B89-6F48-4BBB-9119-95B846C3B9EC}"/>
            </a:ext>
          </a:extLst>
        </xdr:cNvPr>
        <xdr:cNvCxnSpPr/>
      </xdr:nvCxnSpPr>
      <xdr:spPr>
        <a:xfrm>
          <a:off x="19443700" y="9292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23495</xdr:rowOff>
    </xdr:from>
    <xdr:ext cx="469900" cy="262255"/>
    <xdr:sp macro="" textlink="">
      <xdr:nvSpPr>
        <xdr:cNvPr id="671" name="【保健センター・保健所】&#10;一人当たり面積平均値テキスト">
          <a:extLst>
            <a:ext uri="{FF2B5EF4-FFF2-40B4-BE49-F238E27FC236}">
              <a16:creationId xmlns:a16="http://schemas.microsoft.com/office/drawing/2014/main" id="{4B57F55F-C202-4108-AD7C-F0154DA13F9A}"/>
            </a:ext>
          </a:extLst>
        </xdr:cNvPr>
        <xdr:cNvSpPr txBox="1"/>
      </xdr:nvSpPr>
      <xdr:spPr>
        <a:xfrm>
          <a:off x="19547840" y="10417175"/>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45720</xdr:rowOff>
    </xdr:from>
    <xdr:to>
      <xdr:col>116</xdr:col>
      <xdr:colOff>114300</xdr:colOff>
      <xdr:row>62</xdr:row>
      <xdr:rowOff>149225</xdr:rowOff>
    </xdr:to>
    <xdr:sp macro="" textlink="">
      <xdr:nvSpPr>
        <xdr:cNvPr id="672" name="フローチャート: 判断 671">
          <a:extLst>
            <a:ext uri="{FF2B5EF4-FFF2-40B4-BE49-F238E27FC236}">
              <a16:creationId xmlns:a16="http://schemas.microsoft.com/office/drawing/2014/main" id="{FC9A4F56-5749-4DF2-B873-BECD5DE169E8}"/>
            </a:ext>
          </a:extLst>
        </xdr:cNvPr>
        <xdr:cNvSpPr/>
      </xdr:nvSpPr>
      <xdr:spPr>
        <a:xfrm>
          <a:off x="19458940" y="104394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55245</xdr:rowOff>
    </xdr:from>
    <xdr:to>
      <xdr:col>112</xdr:col>
      <xdr:colOff>38100</xdr:colOff>
      <xdr:row>62</xdr:row>
      <xdr:rowOff>158750</xdr:rowOff>
    </xdr:to>
    <xdr:sp macro="" textlink="">
      <xdr:nvSpPr>
        <xdr:cNvPr id="673" name="フローチャート: 判断 672">
          <a:extLst>
            <a:ext uri="{FF2B5EF4-FFF2-40B4-BE49-F238E27FC236}">
              <a16:creationId xmlns:a16="http://schemas.microsoft.com/office/drawing/2014/main" id="{12F412F1-478D-46AE-A5F7-7D6DC82E1D89}"/>
            </a:ext>
          </a:extLst>
        </xdr:cNvPr>
        <xdr:cNvSpPr/>
      </xdr:nvSpPr>
      <xdr:spPr>
        <a:xfrm>
          <a:off x="18735040" y="104489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55245</xdr:rowOff>
    </xdr:from>
    <xdr:to>
      <xdr:col>107</xdr:col>
      <xdr:colOff>101600</xdr:colOff>
      <xdr:row>62</xdr:row>
      <xdr:rowOff>158750</xdr:rowOff>
    </xdr:to>
    <xdr:sp macro="" textlink="">
      <xdr:nvSpPr>
        <xdr:cNvPr id="674" name="フローチャート: 判断 673">
          <a:extLst>
            <a:ext uri="{FF2B5EF4-FFF2-40B4-BE49-F238E27FC236}">
              <a16:creationId xmlns:a16="http://schemas.microsoft.com/office/drawing/2014/main" id="{B60B7702-0CD9-4345-A52B-23CE175F4BDA}"/>
            </a:ext>
          </a:extLst>
        </xdr:cNvPr>
        <xdr:cNvSpPr/>
      </xdr:nvSpPr>
      <xdr:spPr>
        <a:xfrm>
          <a:off x="17937480" y="104489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64135</xdr:rowOff>
    </xdr:from>
    <xdr:to>
      <xdr:col>102</xdr:col>
      <xdr:colOff>165100</xdr:colOff>
      <xdr:row>62</xdr:row>
      <xdr:rowOff>167640</xdr:rowOff>
    </xdr:to>
    <xdr:sp macro="" textlink="">
      <xdr:nvSpPr>
        <xdr:cNvPr id="675" name="フローチャート: 判断 674">
          <a:extLst>
            <a:ext uri="{FF2B5EF4-FFF2-40B4-BE49-F238E27FC236}">
              <a16:creationId xmlns:a16="http://schemas.microsoft.com/office/drawing/2014/main" id="{F7618B2B-16AE-4D91-81D0-843B3BD5D529}"/>
            </a:ext>
          </a:extLst>
        </xdr:cNvPr>
        <xdr:cNvSpPr/>
      </xdr:nvSpPr>
      <xdr:spPr>
        <a:xfrm>
          <a:off x="17162780" y="104578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55245</xdr:rowOff>
    </xdr:from>
    <xdr:to>
      <xdr:col>98</xdr:col>
      <xdr:colOff>38100</xdr:colOff>
      <xdr:row>62</xdr:row>
      <xdr:rowOff>158750</xdr:rowOff>
    </xdr:to>
    <xdr:sp macro="" textlink="">
      <xdr:nvSpPr>
        <xdr:cNvPr id="676" name="フローチャート: 判断 675">
          <a:extLst>
            <a:ext uri="{FF2B5EF4-FFF2-40B4-BE49-F238E27FC236}">
              <a16:creationId xmlns:a16="http://schemas.microsoft.com/office/drawing/2014/main" id="{6C25802E-CBF8-4DC6-BF92-2795380047D5}"/>
            </a:ext>
          </a:extLst>
        </xdr:cNvPr>
        <xdr:cNvSpPr/>
      </xdr:nvSpPr>
      <xdr:spPr>
        <a:xfrm>
          <a:off x="16388080" y="104489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113665</xdr:rowOff>
    </xdr:from>
    <xdr:ext cx="762000" cy="262890"/>
    <xdr:sp macro="" textlink="">
      <xdr:nvSpPr>
        <xdr:cNvPr id="677" name="テキスト ボックス 676">
          <a:extLst>
            <a:ext uri="{FF2B5EF4-FFF2-40B4-BE49-F238E27FC236}">
              <a16:creationId xmlns:a16="http://schemas.microsoft.com/office/drawing/2014/main" id="{D83C6D23-3128-4A85-A78A-B4ED5AFB60EB}"/>
            </a:ext>
          </a:extLst>
        </xdr:cNvPr>
        <xdr:cNvSpPr txBox="1"/>
      </xdr:nvSpPr>
      <xdr:spPr>
        <a:xfrm>
          <a:off x="1934210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66</xdr:row>
      <xdr:rowOff>113665</xdr:rowOff>
    </xdr:from>
    <xdr:ext cx="762000" cy="262890"/>
    <xdr:sp macro="" textlink="">
      <xdr:nvSpPr>
        <xdr:cNvPr id="678" name="テキスト ボックス 677">
          <a:extLst>
            <a:ext uri="{FF2B5EF4-FFF2-40B4-BE49-F238E27FC236}">
              <a16:creationId xmlns:a16="http://schemas.microsoft.com/office/drawing/2014/main" id="{8F4B70D8-6494-4F97-AAE7-B63168EF5C19}"/>
            </a:ext>
          </a:extLst>
        </xdr:cNvPr>
        <xdr:cNvSpPr txBox="1"/>
      </xdr:nvSpPr>
      <xdr:spPr>
        <a:xfrm>
          <a:off x="1860804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113665</xdr:rowOff>
    </xdr:from>
    <xdr:ext cx="762000" cy="262890"/>
    <xdr:sp macro="" textlink="">
      <xdr:nvSpPr>
        <xdr:cNvPr id="679" name="テキスト ボックス 678">
          <a:extLst>
            <a:ext uri="{FF2B5EF4-FFF2-40B4-BE49-F238E27FC236}">
              <a16:creationId xmlns:a16="http://schemas.microsoft.com/office/drawing/2014/main" id="{57EA0E94-5FB8-4D98-A169-A2683898CF98}"/>
            </a:ext>
          </a:extLst>
        </xdr:cNvPr>
        <xdr:cNvSpPr txBox="1"/>
      </xdr:nvSpPr>
      <xdr:spPr>
        <a:xfrm>
          <a:off x="1782064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113665</xdr:rowOff>
    </xdr:from>
    <xdr:ext cx="762000" cy="262890"/>
    <xdr:sp macro="" textlink="">
      <xdr:nvSpPr>
        <xdr:cNvPr id="680" name="テキスト ボックス 679">
          <a:extLst>
            <a:ext uri="{FF2B5EF4-FFF2-40B4-BE49-F238E27FC236}">
              <a16:creationId xmlns:a16="http://schemas.microsoft.com/office/drawing/2014/main" id="{529A6DDE-7410-44FC-8E39-3CA172B6EA4F}"/>
            </a:ext>
          </a:extLst>
        </xdr:cNvPr>
        <xdr:cNvSpPr txBox="1"/>
      </xdr:nvSpPr>
      <xdr:spPr>
        <a:xfrm>
          <a:off x="1704594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66</xdr:row>
      <xdr:rowOff>113665</xdr:rowOff>
    </xdr:from>
    <xdr:ext cx="762000" cy="262890"/>
    <xdr:sp macro="" textlink="">
      <xdr:nvSpPr>
        <xdr:cNvPr id="681" name="テキスト ボックス 680">
          <a:extLst>
            <a:ext uri="{FF2B5EF4-FFF2-40B4-BE49-F238E27FC236}">
              <a16:creationId xmlns:a16="http://schemas.microsoft.com/office/drawing/2014/main" id="{FAA79E12-2A9E-4B37-B862-BFFAA64F1094}"/>
            </a:ext>
          </a:extLst>
        </xdr:cNvPr>
        <xdr:cNvSpPr txBox="1"/>
      </xdr:nvSpPr>
      <xdr:spPr>
        <a:xfrm>
          <a:off x="16261080" y="111779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154305</xdr:rowOff>
    </xdr:from>
    <xdr:to>
      <xdr:col>116</xdr:col>
      <xdr:colOff>114300</xdr:colOff>
      <xdr:row>62</xdr:row>
      <xdr:rowOff>84455</xdr:rowOff>
    </xdr:to>
    <xdr:sp macro="" textlink="">
      <xdr:nvSpPr>
        <xdr:cNvPr id="682" name="楕円 681">
          <a:extLst>
            <a:ext uri="{FF2B5EF4-FFF2-40B4-BE49-F238E27FC236}">
              <a16:creationId xmlns:a16="http://schemas.microsoft.com/office/drawing/2014/main" id="{F3104D8C-19FF-41BF-99F9-8995004C94CC}"/>
            </a:ext>
          </a:extLst>
        </xdr:cNvPr>
        <xdr:cNvSpPr/>
      </xdr:nvSpPr>
      <xdr:spPr>
        <a:xfrm>
          <a:off x="19458940" y="10380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3810</xdr:rowOff>
    </xdr:from>
    <xdr:ext cx="469900" cy="262890"/>
    <xdr:sp macro="" textlink="">
      <xdr:nvSpPr>
        <xdr:cNvPr id="683" name="【保健センター・保健所】&#10;一人当たり面積該当値テキスト">
          <a:extLst>
            <a:ext uri="{FF2B5EF4-FFF2-40B4-BE49-F238E27FC236}">
              <a16:creationId xmlns:a16="http://schemas.microsoft.com/office/drawing/2014/main" id="{AAAC698D-AF61-483F-A7E9-035BA912D52D}"/>
            </a:ext>
          </a:extLst>
        </xdr:cNvPr>
        <xdr:cNvSpPr txBox="1"/>
      </xdr:nvSpPr>
      <xdr:spPr>
        <a:xfrm>
          <a:off x="19547840" y="102298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154305</xdr:rowOff>
    </xdr:from>
    <xdr:to>
      <xdr:col>112</xdr:col>
      <xdr:colOff>38100</xdr:colOff>
      <xdr:row>62</xdr:row>
      <xdr:rowOff>84455</xdr:rowOff>
    </xdr:to>
    <xdr:sp macro="" textlink="">
      <xdr:nvSpPr>
        <xdr:cNvPr id="684" name="楕円 683">
          <a:extLst>
            <a:ext uri="{FF2B5EF4-FFF2-40B4-BE49-F238E27FC236}">
              <a16:creationId xmlns:a16="http://schemas.microsoft.com/office/drawing/2014/main" id="{EE3987FD-F15F-4602-9AB2-FA53DC6C53BE}"/>
            </a:ext>
          </a:extLst>
        </xdr:cNvPr>
        <xdr:cNvSpPr/>
      </xdr:nvSpPr>
      <xdr:spPr>
        <a:xfrm>
          <a:off x="18735040" y="10380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62</xdr:row>
      <xdr:rowOff>32385</xdr:rowOff>
    </xdr:from>
    <xdr:to>
      <xdr:col>116</xdr:col>
      <xdr:colOff>63500</xdr:colOff>
      <xdr:row>62</xdr:row>
      <xdr:rowOff>32385</xdr:rowOff>
    </xdr:to>
    <xdr:cxnSp macro="">
      <xdr:nvCxnSpPr>
        <xdr:cNvPr id="685" name="直線コネクタ 684">
          <a:extLst>
            <a:ext uri="{FF2B5EF4-FFF2-40B4-BE49-F238E27FC236}">
              <a16:creationId xmlns:a16="http://schemas.microsoft.com/office/drawing/2014/main" id="{390E4803-02A9-49AF-A3CE-76D9E18F69AD}"/>
            </a:ext>
          </a:extLst>
        </xdr:cNvPr>
        <xdr:cNvCxnSpPr/>
      </xdr:nvCxnSpPr>
      <xdr:spPr>
        <a:xfrm>
          <a:off x="18775680" y="10426065"/>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154305</xdr:rowOff>
    </xdr:from>
    <xdr:to>
      <xdr:col>107</xdr:col>
      <xdr:colOff>101600</xdr:colOff>
      <xdr:row>62</xdr:row>
      <xdr:rowOff>84455</xdr:rowOff>
    </xdr:to>
    <xdr:sp macro="" textlink="">
      <xdr:nvSpPr>
        <xdr:cNvPr id="686" name="楕円 685">
          <a:extLst>
            <a:ext uri="{FF2B5EF4-FFF2-40B4-BE49-F238E27FC236}">
              <a16:creationId xmlns:a16="http://schemas.microsoft.com/office/drawing/2014/main" id="{40CCE499-486C-4918-9580-8195ABFCCE27}"/>
            </a:ext>
          </a:extLst>
        </xdr:cNvPr>
        <xdr:cNvSpPr/>
      </xdr:nvSpPr>
      <xdr:spPr>
        <a:xfrm>
          <a:off x="17937480" y="10380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32385</xdr:rowOff>
    </xdr:from>
    <xdr:to>
      <xdr:col>111</xdr:col>
      <xdr:colOff>167640</xdr:colOff>
      <xdr:row>62</xdr:row>
      <xdr:rowOff>32385</xdr:rowOff>
    </xdr:to>
    <xdr:cxnSp macro="">
      <xdr:nvCxnSpPr>
        <xdr:cNvPr id="687" name="直線コネクタ 686">
          <a:extLst>
            <a:ext uri="{FF2B5EF4-FFF2-40B4-BE49-F238E27FC236}">
              <a16:creationId xmlns:a16="http://schemas.microsoft.com/office/drawing/2014/main" id="{C5695407-F95C-4C8E-A92F-5551DBB46AAA}"/>
            </a:ext>
          </a:extLst>
        </xdr:cNvPr>
        <xdr:cNvCxnSpPr/>
      </xdr:nvCxnSpPr>
      <xdr:spPr>
        <a:xfrm>
          <a:off x="17988280" y="1042606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154305</xdr:rowOff>
    </xdr:from>
    <xdr:to>
      <xdr:col>102</xdr:col>
      <xdr:colOff>165100</xdr:colOff>
      <xdr:row>62</xdr:row>
      <xdr:rowOff>84455</xdr:rowOff>
    </xdr:to>
    <xdr:sp macro="" textlink="">
      <xdr:nvSpPr>
        <xdr:cNvPr id="688" name="楕円 687">
          <a:extLst>
            <a:ext uri="{FF2B5EF4-FFF2-40B4-BE49-F238E27FC236}">
              <a16:creationId xmlns:a16="http://schemas.microsoft.com/office/drawing/2014/main" id="{5F37D8A5-7798-4C61-867F-24B281955153}"/>
            </a:ext>
          </a:extLst>
        </xdr:cNvPr>
        <xdr:cNvSpPr/>
      </xdr:nvSpPr>
      <xdr:spPr>
        <a:xfrm>
          <a:off x="17162780" y="10380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32385</xdr:rowOff>
    </xdr:from>
    <xdr:to>
      <xdr:col>107</xdr:col>
      <xdr:colOff>50800</xdr:colOff>
      <xdr:row>62</xdr:row>
      <xdr:rowOff>32385</xdr:rowOff>
    </xdr:to>
    <xdr:cxnSp macro="">
      <xdr:nvCxnSpPr>
        <xdr:cNvPr id="689" name="直線コネクタ 688">
          <a:extLst>
            <a:ext uri="{FF2B5EF4-FFF2-40B4-BE49-F238E27FC236}">
              <a16:creationId xmlns:a16="http://schemas.microsoft.com/office/drawing/2014/main" id="{B3B366C2-77A6-43BC-8551-25B859CF36F9}"/>
            </a:ext>
          </a:extLst>
        </xdr:cNvPr>
        <xdr:cNvCxnSpPr/>
      </xdr:nvCxnSpPr>
      <xdr:spPr>
        <a:xfrm>
          <a:off x="17213580" y="1042606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43815</xdr:rowOff>
    </xdr:from>
    <xdr:to>
      <xdr:col>98</xdr:col>
      <xdr:colOff>38100</xdr:colOff>
      <xdr:row>61</xdr:row>
      <xdr:rowOff>147320</xdr:rowOff>
    </xdr:to>
    <xdr:sp macro="" textlink="">
      <xdr:nvSpPr>
        <xdr:cNvPr id="690" name="楕円 689">
          <a:extLst>
            <a:ext uri="{FF2B5EF4-FFF2-40B4-BE49-F238E27FC236}">
              <a16:creationId xmlns:a16="http://schemas.microsoft.com/office/drawing/2014/main" id="{DA171EA3-CE56-4355-BF6B-1CA5D50097E5}"/>
            </a:ext>
          </a:extLst>
        </xdr:cNvPr>
        <xdr:cNvSpPr/>
      </xdr:nvSpPr>
      <xdr:spPr>
        <a:xfrm>
          <a:off x="16388080" y="102698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61</xdr:row>
      <xdr:rowOff>95250</xdr:rowOff>
    </xdr:from>
    <xdr:to>
      <xdr:col>102</xdr:col>
      <xdr:colOff>114300</xdr:colOff>
      <xdr:row>62</xdr:row>
      <xdr:rowOff>32385</xdr:rowOff>
    </xdr:to>
    <xdr:cxnSp macro="">
      <xdr:nvCxnSpPr>
        <xdr:cNvPr id="691" name="直線コネクタ 690">
          <a:extLst>
            <a:ext uri="{FF2B5EF4-FFF2-40B4-BE49-F238E27FC236}">
              <a16:creationId xmlns:a16="http://schemas.microsoft.com/office/drawing/2014/main" id="{71ECFA13-8D73-40EA-BDFC-9CF0785AA012}"/>
            </a:ext>
          </a:extLst>
        </xdr:cNvPr>
        <xdr:cNvCxnSpPr/>
      </xdr:nvCxnSpPr>
      <xdr:spPr>
        <a:xfrm>
          <a:off x="16428720" y="10321290"/>
          <a:ext cx="78486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149860</xdr:rowOff>
    </xdr:from>
    <xdr:ext cx="468630" cy="262890"/>
    <xdr:sp macro="" textlink="">
      <xdr:nvSpPr>
        <xdr:cNvPr id="692" name="n_1aveValue【保健センター・保健所】&#10;一人当たり面積">
          <a:extLst>
            <a:ext uri="{FF2B5EF4-FFF2-40B4-BE49-F238E27FC236}">
              <a16:creationId xmlns:a16="http://schemas.microsoft.com/office/drawing/2014/main" id="{6BF7A013-9FF3-4387-99D6-54CB144D6BDE}"/>
            </a:ext>
          </a:extLst>
        </xdr:cNvPr>
        <xdr:cNvSpPr txBox="1"/>
      </xdr:nvSpPr>
      <xdr:spPr>
        <a:xfrm>
          <a:off x="18561050" y="1054354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149860</xdr:rowOff>
    </xdr:from>
    <xdr:ext cx="469900" cy="262890"/>
    <xdr:sp macro="" textlink="">
      <xdr:nvSpPr>
        <xdr:cNvPr id="693" name="n_2aveValue【保健センター・保健所】&#10;一人当たり面積">
          <a:extLst>
            <a:ext uri="{FF2B5EF4-FFF2-40B4-BE49-F238E27FC236}">
              <a16:creationId xmlns:a16="http://schemas.microsoft.com/office/drawing/2014/main" id="{7637AAFC-B8AC-4E64-9058-491001FF5296}"/>
            </a:ext>
          </a:extLst>
        </xdr:cNvPr>
        <xdr:cNvSpPr txBox="1"/>
      </xdr:nvSpPr>
      <xdr:spPr>
        <a:xfrm>
          <a:off x="17776190" y="105435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158750</xdr:rowOff>
    </xdr:from>
    <xdr:ext cx="468630" cy="261620"/>
    <xdr:sp macro="" textlink="">
      <xdr:nvSpPr>
        <xdr:cNvPr id="694" name="n_3aveValue【保健センター・保健所】&#10;一人当たり面積">
          <a:extLst>
            <a:ext uri="{FF2B5EF4-FFF2-40B4-BE49-F238E27FC236}">
              <a16:creationId xmlns:a16="http://schemas.microsoft.com/office/drawing/2014/main" id="{8FE096E4-8C50-402B-B507-6EC2BA41586D}"/>
            </a:ext>
          </a:extLst>
        </xdr:cNvPr>
        <xdr:cNvSpPr txBox="1"/>
      </xdr:nvSpPr>
      <xdr:spPr>
        <a:xfrm>
          <a:off x="17001490" y="1055243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149860</xdr:rowOff>
    </xdr:from>
    <xdr:ext cx="469900" cy="262890"/>
    <xdr:sp macro="" textlink="">
      <xdr:nvSpPr>
        <xdr:cNvPr id="695" name="n_4aveValue【保健センター・保健所】&#10;一人当たり面積">
          <a:extLst>
            <a:ext uri="{FF2B5EF4-FFF2-40B4-BE49-F238E27FC236}">
              <a16:creationId xmlns:a16="http://schemas.microsoft.com/office/drawing/2014/main" id="{74E00739-4DA8-4882-A86A-445548C199ED}"/>
            </a:ext>
          </a:extLst>
        </xdr:cNvPr>
        <xdr:cNvSpPr txBox="1"/>
      </xdr:nvSpPr>
      <xdr:spPr>
        <a:xfrm>
          <a:off x="16226790" y="105435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100330</xdr:rowOff>
    </xdr:from>
    <xdr:ext cx="468630" cy="263525"/>
    <xdr:sp macro="" textlink="">
      <xdr:nvSpPr>
        <xdr:cNvPr id="696" name="n_1mainValue【保健センター・保健所】&#10;一人当たり面積">
          <a:extLst>
            <a:ext uri="{FF2B5EF4-FFF2-40B4-BE49-F238E27FC236}">
              <a16:creationId xmlns:a16="http://schemas.microsoft.com/office/drawing/2014/main" id="{5D5E8526-54BC-48EA-83AE-8D7CA251127F}"/>
            </a:ext>
          </a:extLst>
        </xdr:cNvPr>
        <xdr:cNvSpPr txBox="1"/>
      </xdr:nvSpPr>
      <xdr:spPr>
        <a:xfrm>
          <a:off x="18561050" y="1015873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100330</xdr:rowOff>
    </xdr:from>
    <xdr:ext cx="469900" cy="263525"/>
    <xdr:sp macro="" textlink="">
      <xdr:nvSpPr>
        <xdr:cNvPr id="697" name="n_2mainValue【保健センター・保健所】&#10;一人当たり面積">
          <a:extLst>
            <a:ext uri="{FF2B5EF4-FFF2-40B4-BE49-F238E27FC236}">
              <a16:creationId xmlns:a16="http://schemas.microsoft.com/office/drawing/2014/main" id="{5CB6BDA6-CA98-4CE2-B2CC-53E2A8B4B684}"/>
            </a:ext>
          </a:extLst>
        </xdr:cNvPr>
        <xdr:cNvSpPr txBox="1"/>
      </xdr:nvSpPr>
      <xdr:spPr>
        <a:xfrm>
          <a:off x="17776190" y="1015873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100330</xdr:rowOff>
    </xdr:from>
    <xdr:ext cx="468630" cy="263525"/>
    <xdr:sp macro="" textlink="">
      <xdr:nvSpPr>
        <xdr:cNvPr id="698" name="n_3mainValue【保健センター・保健所】&#10;一人当たり面積">
          <a:extLst>
            <a:ext uri="{FF2B5EF4-FFF2-40B4-BE49-F238E27FC236}">
              <a16:creationId xmlns:a16="http://schemas.microsoft.com/office/drawing/2014/main" id="{EC082A8F-D020-4BC0-862C-A05ABE3B1AF5}"/>
            </a:ext>
          </a:extLst>
        </xdr:cNvPr>
        <xdr:cNvSpPr txBox="1"/>
      </xdr:nvSpPr>
      <xdr:spPr>
        <a:xfrm>
          <a:off x="17001490" y="1015873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163830</xdr:rowOff>
    </xdr:from>
    <xdr:ext cx="469900" cy="261620"/>
    <xdr:sp macro="" textlink="">
      <xdr:nvSpPr>
        <xdr:cNvPr id="699" name="n_4mainValue【保健センター・保健所】&#10;一人当たり面積">
          <a:extLst>
            <a:ext uri="{FF2B5EF4-FFF2-40B4-BE49-F238E27FC236}">
              <a16:creationId xmlns:a16="http://schemas.microsoft.com/office/drawing/2014/main" id="{C3ACC7B2-CD9D-4CBF-959B-A5D86E037F18}"/>
            </a:ext>
          </a:extLst>
        </xdr:cNvPr>
        <xdr:cNvSpPr txBox="1"/>
      </xdr:nvSpPr>
      <xdr:spPr>
        <a:xfrm>
          <a:off x="16226790" y="1005459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154305</xdr:rowOff>
    </xdr:from>
    <xdr:to>
      <xdr:col>90</xdr:col>
      <xdr:colOff>25400</xdr:colOff>
      <xdr:row>72</xdr:row>
      <xdr:rowOff>103505</xdr:rowOff>
    </xdr:to>
    <xdr:sp macro="" textlink="">
      <xdr:nvSpPr>
        <xdr:cNvPr id="700" name="正方形/長方形 699">
          <a:extLst>
            <a:ext uri="{FF2B5EF4-FFF2-40B4-BE49-F238E27FC236}">
              <a16:creationId xmlns:a16="http://schemas.microsoft.com/office/drawing/2014/main" id="{F2FB7DE8-0BB2-4D68-AF05-3B4E751ECB9F}"/>
            </a:ext>
          </a:extLst>
        </xdr:cNvPr>
        <xdr:cNvSpPr/>
      </xdr:nvSpPr>
      <xdr:spPr>
        <a:xfrm>
          <a:off x="10960100" y="1155382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128905</xdr:rowOff>
    </xdr:from>
    <xdr:to>
      <xdr:col>74</xdr:col>
      <xdr:colOff>0</xdr:colOff>
      <xdr:row>74</xdr:row>
      <xdr:rowOff>38735</xdr:rowOff>
    </xdr:to>
    <xdr:sp macro="" textlink="">
      <xdr:nvSpPr>
        <xdr:cNvPr id="701" name="正方形/長方形 700">
          <a:extLst>
            <a:ext uri="{FF2B5EF4-FFF2-40B4-BE49-F238E27FC236}">
              <a16:creationId xmlns:a16="http://schemas.microsoft.com/office/drawing/2014/main" id="{C668F49B-67F1-4AE7-BFE3-AFB4E092D310}"/>
            </a:ext>
          </a:extLst>
        </xdr:cNvPr>
        <xdr:cNvSpPr/>
      </xdr:nvSpPr>
      <xdr:spPr>
        <a:xfrm>
          <a:off x="1106424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161290</xdr:rowOff>
    </xdr:from>
    <xdr:to>
      <xdr:col>74</xdr:col>
      <xdr:colOff>0</xdr:colOff>
      <xdr:row>75</xdr:row>
      <xdr:rowOff>71120</xdr:rowOff>
    </xdr:to>
    <xdr:sp macro="" textlink="">
      <xdr:nvSpPr>
        <xdr:cNvPr id="702" name="正方形/長方形 701">
          <a:extLst>
            <a:ext uri="{FF2B5EF4-FFF2-40B4-BE49-F238E27FC236}">
              <a16:creationId xmlns:a16="http://schemas.microsoft.com/office/drawing/2014/main" id="{B4874422-6615-4CF7-8971-ABC75D6D16F0}"/>
            </a:ext>
          </a:extLst>
        </xdr:cNvPr>
        <xdr:cNvSpPr/>
      </xdr:nvSpPr>
      <xdr:spPr>
        <a:xfrm>
          <a:off x="1106424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128905</xdr:rowOff>
    </xdr:from>
    <xdr:to>
      <xdr:col>79</xdr:col>
      <xdr:colOff>63500</xdr:colOff>
      <xdr:row>74</xdr:row>
      <xdr:rowOff>38735</xdr:rowOff>
    </xdr:to>
    <xdr:sp macro="" textlink="">
      <xdr:nvSpPr>
        <xdr:cNvPr id="703" name="正方形/長方形 702">
          <a:extLst>
            <a:ext uri="{FF2B5EF4-FFF2-40B4-BE49-F238E27FC236}">
              <a16:creationId xmlns:a16="http://schemas.microsoft.com/office/drawing/2014/main" id="{9BFFB117-3EB9-49DC-A1FB-62152D0A78A3}"/>
            </a:ext>
          </a:extLst>
        </xdr:cNvPr>
        <xdr:cNvSpPr/>
      </xdr:nvSpPr>
      <xdr:spPr>
        <a:xfrm>
          <a:off x="1196594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161290</xdr:rowOff>
    </xdr:from>
    <xdr:to>
      <xdr:col>79</xdr:col>
      <xdr:colOff>63500</xdr:colOff>
      <xdr:row>75</xdr:row>
      <xdr:rowOff>71120</xdr:rowOff>
    </xdr:to>
    <xdr:sp macro="" textlink="">
      <xdr:nvSpPr>
        <xdr:cNvPr id="704" name="正方形/長方形 703">
          <a:extLst>
            <a:ext uri="{FF2B5EF4-FFF2-40B4-BE49-F238E27FC236}">
              <a16:creationId xmlns:a16="http://schemas.microsoft.com/office/drawing/2014/main" id="{2B3F6AD6-5CA3-4A80-89F0-0858E96FE79A}"/>
            </a:ext>
          </a:extLst>
        </xdr:cNvPr>
        <xdr:cNvSpPr/>
      </xdr:nvSpPr>
      <xdr:spPr>
        <a:xfrm>
          <a:off x="1196594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128905</xdr:rowOff>
    </xdr:from>
    <xdr:to>
      <xdr:col>85</xdr:col>
      <xdr:colOff>63500</xdr:colOff>
      <xdr:row>74</xdr:row>
      <xdr:rowOff>38735</xdr:rowOff>
    </xdr:to>
    <xdr:sp macro="" textlink="">
      <xdr:nvSpPr>
        <xdr:cNvPr id="705" name="正方形/長方形 704">
          <a:extLst>
            <a:ext uri="{FF2B5EF4-FFF2-40B4-BE49-F238E27FC236}">
              <a16:creationId xmlns:a16="http://schemas.microsoft.com/office/drawing/2014/main" id="{B00B7C1D-811F-430C-81E8-98F53D67EF71}"/>
            </a:ext>
          </a:extLst>
        </xdr:cNvPr>
        <xdr:cNvSpPr/>
      </xdr:nvSpPr>
      <xdr:spPr>
        <a:xfrm>
          <a:off x="1297178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161290</xdr:rowOff>
    </xdr:from>
    <xdr:to>
      <xdr:col>85</xdr:col>
      <xdr:colOff>63500</xdr:colOff>
      <xdr:row>75</xdr:row>
      <xdr:rowOff>71120</xdr:rowOff>
    </xdr:to>
    <xdr:sp macro="" textlink="">
      <xdr:nvSpPr>
        <xdr:cNvPr id="706" name="正方形/長方形 705">
          <a:extLst>
            <a:ext uri="{FF2B5EF4-FFF2-40B4-BE49-F238E27FC236}">
              <a16:creationId xmlns:a16="http://schemas.microsoft.com/office/drawing/2014/main" id="{AB325D0B-6AFF-4413-AA82-C34266FD5F7F}"/>
            </a:ext>
          </a:extLst>
        </xdr:cNvPr>
        <xdr:cNvSpPr/>
      </xdr:nvSpPr>
      <xdr:spPr>
        <a:xfrm>
          <a:off x="1297178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96520</xdr:rowOff>
    </xdr:from>
    <xdr:to>
      <xdr:col>90</xdr:col>
      <xdr:colOff>25400</xdr:colOff>
      <xdr:row>88</xdr:row>
      <xdr:rowOff>154305</xdr:rowOff>
    </xdr:to>
    <xdr:sp macro="" textlink="">
      <xdr:nvSpPr>
        <xdr:cNvPr id="707" name="正方形/長方形 706">
          <a:extLst>
            <a:ext uri="{FF2B5EF4-FFF2-40B4-BE49-F238E27FC236}">
              <a16:creationId xmlns:a16="http://schemas.microsoft.com/office/drawing/2014/main" id="{84169E84-7156-4497-BB69-36A41A5E2589}"/>
            </a:ext>
          </a:extLst>
        </xdr:cNvPr>
        <xdr:cNvSpPr/>
      </xdr:nvSpPr>
      <xdr:spPr>
        <a:xfrm>
          <a:off x="10960100" y="1266952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77470</xdr:rowOff>
    </xdr:from>
    <xdr:ext cx="298450" cy="228600"/>
    <xdr:sp macro="" textlink="">
      <xdr:nvSpPr>
        <xdr:cNvPr id="708" name="テキスト ボックス 707">
          <a:extLst>
            <a:ext uri="{FF2B5EF4-FFF2-40B4-BE49-F238E27FC236}">
              <a16:creationId xmlns:a16="http://schemas.microsoft.com/office/drawing/2014/main" id="{72210A11-6409-462D-9E0D-E4DD6DD45BB4}"/>
            </a:ext>
          </a:extLst>
        </xdr:cNvPr>
        <xdr:cNvSpPr txBox="1"/>
      </xdr:nvSpPr>
      <xdr:spPr>
        <a:xfrm>
          <a:off x="10922000" y="1248283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154305</xdr:rowOff>
    </xdr:from>
    <xdr:to>
      <xdr:col>89</xdr:col>
      <xdr:colOff>167640</xdr:colOff>
      <xdr:row>88</xdr:row>
      <xdr:rowOff>154305</xdr:rowOff>
    </xdr:to>
    <xdr:cxnSp macro="">
      <xdr:nvCxnSpPr>
        <xdr:cNvPr id="709" name="直線コネクタ 708">
          <a:extLst>
            <a:ext uri="{FF2B5EF4-FFF2-40B4-BE49-F238E27FC236}">
              <a16:creationId xmlns:a16="http://schemas.microsoft.com/office/drawing/2014/main" id="{01EEDD3E-1430-42A2-B542-293BB500865A}"/>
            </a:ext>
          </a:extLst>
        </xdr:cNvPr>
        <xdr:cNvCxnSpPr/>
      </xdr:nvCxnSpPr>
      <xdr:spPr>
        <a:xfrm>
          <a:off x="10960100" y="149066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10795</xdr:rowOff>
    </xdr:from>
    <xdr:ext cx="467360" cy="262255"/>
    <xdr:sp macro="" textlink="">
      <xdr:nvSpPr>
        <xdr:cNvPr id="710" name="テキスト ボックス 709">
          <a:extLst>
            <a:ext uri="{FF2B5EF4-FFF2-40B4-BE49-F238E27FC236}">
              <a16:creationId xmlns:a16="http://schemas.microsoft.com/office/drawing/2014/main" id="{4290315E-5FEC-4408-88F1-525619EA4010}"/>
            </a:ext>
          </a:extLst>
        </xdr:cNvPr>
        <xdr:cNvSpPr txBox="1"/>
      </xdr:nvSpPr>
      <xdr:spPr>
        <a:xfrm>
          <a:off x="10561320" y="1476311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38735</xdr:rowOff>
    </xdr:from>
    <xdr:to>
      <xdr:col>89</xdr:col>
      <xdr:colOff>167640</xdr:colOff>
      <xdr:row>86</xdr:row>
      <xdr:rowOff>38735</xdr:rowOff>
    </xdr:to>
    <xdr:cxnSp macro="">
      <xdr:nvCxnSpPr>
        <xdr:cNvPr id="711" name="直線コネクタ 710">
          <a:extLst>
            <a:ext uri="{FF2B5EF4-FFF2-40B4-BE49-F238E27FC236}">
              <a16:creationId xmlns:a16="http://schemas.microsoft.com/office/drawing/2014/main" id="{C5380263-BB3B-41BC-BF81-433EFD5D90B8}"/>
            </a:ext>
          </a:extLst>
        </xdr:cNvPr>
        <xdr:cNvCxnSpPr/>
      </xdr:nvCxnSpPr>
      <xdr:spPr>
        <a:xfrm>
          <a:off x="10960100" y="144557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68580</xdr:rowOff>
    </xdr:from>
    <xdr:ext cx="467360" cy="262255"/>
    <xdr:sp macro="" textlink="">
      <xdr:nvSpPr>
        <xdr:cNvPr id="712" name="テキスト ボックス 711">
          <a:extLst>
            <a:ext uri="{FF2B5EF4-FFF2-40B4-BE49-F238E27FC236}">
              <a16:creationId xmlns:a16="http://schemas.microsoft.com/office/drawing/2014/main" id="{8F7F5FBF-2CCE-431D-A680-BD6C62984830}"/>
            </a:ext>
          </a:extLst>
        </xdr:cNvPr>
        <xdr:cNvSpPr txBox="1"/>
      </xdr:nvSpPr>
      <xdr:spPr>
        <a:xfrm>
          <a:off x="10561320" y="1431798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96520</xdr:rowOff>
    </xdr:from>
    <xdr:to>
      <xdr:col>89</xdr:col>
      <xdr:colOff>167640</xdr:colOff>
      <xdr:row>83</xdr:row>
      <xdr:rowOff>96520</xdr:rowOff>
    </xdr:to>
    <xdr:cxnSp macro="">
      <xdr:nvCxnSpPr>
        <xdr:cNvPr id="713" name="直線コネクタ 712">
          <a:extLst>
            <a:ext uri="{FF2B5EF4-FFF2-40B4-BE49-F238E27FC236}">
              <a16:creationId xmlns:a16="http://schemas.microsoft.com/office/drawing/2014/main" id="{C9F35813-268E-4102-BD16-F52427BF8D7C}"/>
            </a:ext>
          </a:extLst>
        </xdr:cNvPr>
        <xdr:cNvCxnSpPr/>
      </xdr:nvCxnSpPr>
      <xdr:spPr>
        <a:xfrm>
          <a:off x="10960100" y="140106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126365</xdr:rowOff>
    </xdr:from>
    <xdr:ext cx="403225" cy="261620"/>
    <xdr:sp macro="" textlink="">
      <xdr:nvSpPr>
        <xdr:cNvPr id="714" name="テキスト ボックス 713">
          <a:extLst>
            <a:ext uri="{FF2B5EF4-FFF2-40B4-BE49-F238E27FC236}">
              <a16:creationId xmlns:a16="http://schemas.microsoft.com/office/drawing/2014/main" id="{216481C9-4BDA-41A6-86EC-C62C5D0225A6}"/>
            </a:ext>
          </a:extLst>
        </xdr:cNvPr>
        <xdr:cNvSpPr txBox="1"/>
      </xdr:nvSpPr>
      <xdr:spPr>
        <a:xfrm>
          <a:off x="10602595" y="1387284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154305</xdr:rowOff>
    </xdr:from>
    <xdr:to>
      <xdr:col>89</xdr:col>
      <xdr:colOff>167640</xdr:colOff>
      <xdr:row>80</xdr:row>
      <xdr:rowOff>154305</xdr:rowOff>
    </xdr:to>
    <xdr:cxnSp macro="">
      <xdr:nvCxnSpPr>
        <xdr:cNvPr id="715" name="直線コネクタ 714">
          <a:extLst>
            <a:ext uri="{FF2B5EF4-FFF2-40B4-BE49-F238E27FC236}">
              <a16:creationId xmlns:a16="http://schemas.microsoft.com/office/drawing/2014/main" id="{3E409B6C-EDB7-4C85-B21D-0F5E815AF871}"/>
            </a:ext>
          </a:extLst>
        </xdr:cNvPr>
        <xdr:cNvCxnSpPr/>
      </xdr:nvCxnSpPr>
      <xdr:spPr>
        <a:xfrm>
          <a:off x="10960100" y="135655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10795</xdr:rowOff>
    </xdr:from>
    <xdr:ext cx="403225" cy="262255"/>
    <xdr:sp macro="" textlink="">
      <xdr:nvSpPr>
        <xdr:cNvPr id="716" name="テキスト ボックス 715">
          <a:extLst>
            <a:ext uri="{FF2B5EF4-FFF2-40B4-BE49-F238E27FC236}">
              <a16:creationId xmlns:a16="http://schemas.microsoft.com/office/drawing/2014/main" id="{FE5E1392-D0C2-4BE0-8FBE-484ECC43ADCA}"/>
            </a:ext>
          </a:extLst>
        </xdr:cNvPr>
        <xdr:cNvSpPr txBox="1"/>
      </xdr:nvSpPr>
      <xdr:spPr>
        <a:xfrm>
          <a:off x="10602595" y="1342199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38735</xdr:rowOff>
    </xdr:from>
    <xdr:to>
      <xdr:col>89</xdr:col>
      <xdr:colOff>167640</xdr:colOff>
      <xdr:row>78</xdr:row>
      <xdr:rowOff>38735</xdr:rowOff>
    </xdr:to>
    <xdr:cxnSp macro="">
      <xdr:nvCxnSpPr>
        <xdr:cNvPr id="717" name="直線コネクタ 716">
          <a:extLst>
            <a:ext uri="{FF2B5EF4-FFF2-40B4-BE49-F238E27FC236}">
              <a16:creationId xmlns:a16="http://schemas.microsoft.com/office/drawing/2014/main" id="{4F58548A-BECB-4457-B2BB-C9080705D34A}"/>
            </a:ext>
          </a:extLst>
        </xdr:cNvPr>
        <xdr:cNvCxnSpPr/>
      </xdr:nvCxnSpPr>
      <xdr:spPr>
        <a:xfrm>
          <a:off x="10960100" y="131146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68580</xdr:rowOff>
    </xdr:from>
    <xdr:ext cx="403225" cy="262255"/>
    <xdr:sp macro="" textlink="">
      <xdr:nvSpPr>
        <xdr:cNvPr id="718" name="テキスト ボックス 717">
          <a:extLst>
            <a:ext uri="{FF2B5EF4-FFF2-40B4-BE49-F238E27FC236}">
              <a16:creationId xmlns:a16="http://schemas.microsoft.com/office/drawing/2014/main" id="{6F0CE06A-229A-4273-AA7E-AD82C32AB4A6}"/>
            </a:ext>
          </a:extLst>
        </xdr:cNvPr>
        <xdr:cNvSpPr txBox="1"/>
      </xdr:nvSpPr>
      <xdr:spPr>
        <a:xfrm>
          <a:off x="10602595" y="1297686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96520</xdr:rowOff>
    </xdr:from>
    <xdr:to>
      <xdr:col>89</xdr:col>
      <xdr:colOff>167640</xdr:colOff>
      <xdr:row>75</xdr:row>
      <xdr:rowOff>96520</xdr:rowOff>
    </xdr:to>
    <xdr:cxnSp macro="">
      <xdr:nvCxnSpPr>
        <xdr:cNvPr id="719" name="直線コネクタ 718">
          <a:extLst>
            <a:ext uri="{FF2B5EF4-FFF2-40B4-BE49-F238E27FC236}">
              <a16:creationId xmlns:a16="http://schemas.microsoft.com/office/drawing/2014/main" id="{81582D04-54E4-4B49-B7DB-D873E2E0626B}"/>
            </a:ext>
          </a:extLst>
        </xdr:cNvPr>
        <xdr:cNvCxnSpPr/>
      </xdr:nvCxnSpPr>
      <xdr:spPr>
        <a:xfrm>
          <a:off x="10960100" y="126695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126365</xdr:rowOff>
    </xdr:from>
    <xdr:ext cx="403225" cy="261620"/>
    <xdr:sp macro="" textlink="">
      <xdr:nvSpPr>
        <xdr:cNvPr id="720" name="テキスト ボックス 719">
          <a:extLst>
            <a:ext uri="{FF2B5EF4-FFF2-40B4-BE49-F238E27FC236}">
              <a16:creationId xmlns:a16="http://schemas.microsoft.com/office/drawing/2014/main" id="{46E46F76-B3B5-4F6A-8FEE-351896FA7A84}"/>
            </a:ext>
          </a:extLst>
        </xdr:cNvPr>
        <xdr:cNvSpPr txBox="1"/>
      </xdr:nvSpPr>
      <xdr:spPr>
        <a:xfrm>
          <a:off x="10602595" y="1253172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96520</xdr:rowOff>
    </xdr:from>
    <xdr:to>
      <xdr:col>90</xdr:col>
      <xdr:colOff>25400</xdr:colOff>
      <xdr:row>88</xdr:row>
      <xdr:rowOff>154305</xdr:rowOff>
    </xdr:to>
    <xdr:sp macro="" textlink="">
      <xdr:nvSpPr>
        <xdr:cNvPr id="721" name="【消防施設】&#10;有形固定資産減価償却率グラフ枠">
          <a:extLst>
            <a:ext uri="{FF2B5EF4-FFF2-40B4-BE49-F238E27FC236}">
              <a16:creationId xmlns:a16="http://schemas.microsoft.com/office/drawing/2014/main" id="{8320EAAC-ACBD-4CE5-AABD-4799E348DF8D}"/>
            </a:ext>
          </a:extLst>
        </xdr:cNvPr>
        <xdr:cNvSpPr/>
      </xdr:nvSpPr>
      <xdr:spPr>
        <a:xfrm>
          <a:off x="10960100" y="1266952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99060</xdr:rowOff>
    </xdr:from>
    <xdr:to>
      <xdr:col>85</xdr:col>
      <xdr:colOff>126365</xdr:colOff>
      <xdr:row>84</xdr:row>
      <xdr:rowOff>156845</xdr:rowOff>
    </xdr:to>
    <xdr:cxnSp macro="">
      <xdr:nvCxnSpPr>
        <xdr:cNvPr id="722" name="直線コネクタ 721">
          <a:extLst>
            <a:ext uri="{FF2B5EF4-FFF2-40B4-BE49-F238E27FC236}">
              <a16:creationId xmlns:a16="http://schemas.microsoft.com/office/drawing/2014/main" id="{36EBF5EB-55AC-42A8-B375-7CF7549A6E1F}"/>
            </a:ext>
          </a:extLst>
        </xdr:cNvPr>
        <xdr:cNvCxnSpPr/>
      </xdr:nvCxnSpPr>
      <xdr:spPr>
        <a:xfrm flipV="1">
          <a:off x="14375765" y="13007340"/>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161290</xdr:rowOff>
    </xdr:from>
    <xdr:ext cx="405130" cy="261620"/>
    <xdr:sp macro="" textlink="">
      <xdr:nvSpPr>
        <xdr:cNvPr id="723" name="【消防施設】&#10;有形固定資産減価償却率最小値テキスト">
          <a:extLst>
            <a:ext uri="{FF2B5EF4-FFF2-40B4-BE49-F238E27FC236}">
              <a16:creationId xmlns:a16="http://schemas.microsoft.com/office/drawing/2014/main" id="{59BD6470-A7EE-46A7-89AE-72C54516D767}"/>
            </a:ext>
          </a:extLst>
        </xdr:cNvPr>
        <xdr:cNvSpPr txBox="1"/>
      </xdr:nvSpPr>
      <xdr:spPr>
        <a:xfrm>
          <a:off x="14414500" y="1424305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84</xdr:row>
      <xdr:rowOff>156845</xdr:rowOff>
    </xdr:from>
    <xdr:to>
      <xdr:col>86</xdr:col>
      <xdr:colOff>25400</xdr:colOff>
      <xdr:row>84</xdr:row>
      <xdr:rowOff>156845</xdr:rowOff>
    </xdr:to>
    <xdr:cxnSp macro="">
      <xdr:nvCxnSpPr>
        <xdr:cNvPr id="724" name="直線コネクタ 723">
          <a:extLst>
            <a:ext uri="{FF2B5EF4-FFF2-40B4-BE49-F238E27FC236}">
              <a16:creationId xmlns:a16="http://schemas.microsoft.com/office/drawing/2014/main" id="{A66A146A-CBCD-4CC9-A306-5DF8E3EDFB1F}"/>
            </a:ext>
          </a:extLst>
        </xdr:cNvPr>
        <xdr:cNvCxnSpPr/>
      </xdr:nvCxnSpPr>
      <xdr:spPr>
        <a:xfrm>
          <a:off x="14287500" y="142386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45085</xdr:rowOff>
    </xdr:from>
    <xdr:ext cx="405130" cy="263525"/>
    <xdr:sp macro="" textlink="">
      <xdr:nvSpPr>
        <xdr:cNvPr id="725" name="【消防施設】&#10;有形固定資産減価償却率最大値テキスト">
          <a:extLst>
            <a:ext uri="{FF2B5EF4-FFF2-40B4-BE49-F238E27FC236}">
              <a16:creationId xmlns:a16="http://schemas.microsoft.com/office/drawing/2014/main" id="{025F6CE5-B369-4420-845B-BD5D7F2B4846}"/>
            </a:ext>
          </a:extLst>
        </xdr:cNvPr>
        <xdr:cNvSpPr txBox="1"/>
      </xdr:nvSpPr>
      <xdr:spPr>
        <a:xfrm>
          <a:off x="14414500" y="1278572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99060</xdr:rowOff>
    </xdr:from>
    <xdr:to>
      <xdr:col>86</xdr:col>
      <xdr:colOff>25400</xdr:colOff>
      <xdr:row>77</xdr:row>
      <xdr:rowOff>99060</xdr:rowOff>
    </xdr:to>
    <xdr:cxnSp macro="">
      <xdr:nvCxnSpPr>
        <xdr:cNvPr id="726" name="直線コネクタ 725">
          <a:extLst>
            <a:ext uri="{FF2B5EF4-FFF2-40B4-BE49-F238E27FC236}">
              <a16:creationId xmlns:a16="http://schemas.microsoft.com/office/drawing/2014/main" id="{E7687B85-30D5-43B2-B606-36A33ECF70E5}"/>
            </a:ext>
          </a:extLst>
        </xdr:cNvPr>
        <xdr:cNvCxnSpPr/>
      </xdr:nvCxnSpPr>
      <xdr:spPr>
        <a:xfrm>
          <a:off x="14287500" y="13007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84455</xdr:rowOff>
    </xdr:from>
    <xdr:ext cx="405130" cy="262255"/>
    <xdr:sp macro="" textlink="">
      <xdr:nvSpPr>
        <xdr:cNvPr id="727" name="【消防施設】&#10;有形固定資産減価償却率平均値テキスト">
          <a:extLst>
            <a:ext uri="{FF2B5EF4-FFF2-40B4-BE49-F238E27FC236}">
              <a16:creationId xmlns:a16="http://schemas.microsoft.com/office/drawing/2014/main" id="{80AFA6C1-903B-429C-ABBD-3F63F72DB0D4}"/>
            </a:ext>
          </a:extLst>
        </xdr:cNvPr>
        <xdr:cNvSpPr txBox="1"/>
      </xdr:nvSpPr>
      <xdr:spPr>
        <a:xfrm>
          <a:off x="14414500" y="1332801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60960</xdr:rowOff>
    </xdr:from>
    <xdr:to>
      <xdr:col>85</xdr:col>
      <xdr:colOff>167640</xdr:colOff>
      <xdr:row>80</xdr:row>
      <xdr:rowOff>164465</xdr:rowOff>
    </xdr:to>
    <xdr:sp macro="" textlink="">
      <xdr:nvSpPr>
        <xdr:cNvPr id="728" name="フローチャート: 判断 727">
          <a:extLst>
            <a:ext uri="{FF2B5EF4-FFF2-40B4-BE49-F238E27FC236}">
              <a16:creationId xmlns:a16="http://schemas.microsoft.com/office/drawing/2014/main" id="{C53C5170-7E17-4BD7-8567-2A92F98B2379}"/>
            </a:ext>
          </a:extLst>
        </xdr:cNvPr>
        <xdr:cNvSpPr/>
      </xdr:nvSpPr>
      <xdr:spPr>
        <a:xfrm>
          <a:off x="14325600" y="13472160"/>
          <a:ext cx="914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45085</xdr:rowOff>
    </xdr:from>
    <xdr:to>
      <xdr:col>81</xdr:col>
      <xdr:colOff>101600</xdr:colOff>
      <xdr:row>80</xdr:row>
      <xdr:rowOff>148590</xdr:rowOff>
    </xdr:to>
    <xdr:sp macro="" textlink="">
      <xdr:nvSpPr>
        <xdr:cNvPr id="729" name="フローチャート: 判断 728">
          <a:extLst>
            <a:ext uri="{FF2B5EF4-FFF2-40B4-BE49-F238E27FC236}">
              <a16:creationId xmlns:a16="http://schemas.microsoft.com/office/drawing/2014/main" id="{10AD604C-3753-4735-BE0C-6F116FDA3C35}"/>
            </a:ext>
          </a:extLst>
        </xdr:cNvPr>
        <xdr:cNvSpPr/>
      </xdr:nvSpPr>
      <xdr:spPr>
        <a:xfrm>
          <a:off x="13578840" y="134562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17145</xdr:rowOff>
    </xdr:from>
    <xdr:to>
      <xdr:col>76</xdr:col>
      <xdr:colOff>165100</xdr:colOff>
      <xdr:row>80</xdr:row>
      <xdr:rowOff>120015</xdr:rowOff>
    </xdr:to>
    <xdr:sp macro="" textlink="">
      <xdr:nvSpPr>
        <xdr:cNvPr id="730" name="フローチャート: 判断 729">
          <a:extLst>
            <a:ext uri="{FF2B5EF4-FFF2-40B4-BE49-F238E27FC236}">
              <a16:creationId xmlns:a16="http://schemas.microsoft.com/office/drawing/2014/main" id="{D8584B9A-76A0-4FFE-B59F-2EA001F63B8A}"/>
            </a:ext>
          </a:extLst>
        </xdr:cNvPr>
        <xdr:cNvSpPr/>
      </xdr:nvSpPr>
      <xdr:spPr>
        <a:xfrm>
          <a:off x="12804140" y="134283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165735</xdr:rowOff>
    </xdr:from>
    <xdr:to>
      <xdr:col>72</xdr:col>
      <xdr:colOff>38100</xdr:colOff>
      <xdr:row>80</xdr:row>
      <xdr:rowOff>94615</xdr:rowOff>
    </xdr:to>
    <xdr:sp macro="" textlink="">
      <xdr:nvSpPr>
        <xdr:cNvPr id="731" name="フローチャート: 判断 730">
          <a:extLst>
            <a:ext uri="{FF2B5EF4-FFF2-40B4-BE49-F238E27FC236}">
              <a16:creationId xmlns:a16="http://schemas.microsoft.com/office/drawing/2014/main" id="{82E9180E-7B86-4172-9AA9-56B18A777FB4}"/>
            </a:ext>
          </a:extLst>
        </xdr:cNvPr>
        <xdr:cNvSpPr/>
      </xdr:nvSpPr>
      <xdr:spPr>
        <a:xfrm>
          <a:off x="12029440" y="1340929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140970</xdr:rowOff>
    </xdr:from>
    <xdr:to>
      <xdr:col>67</xdr:col>
      <xdr:colOff>101600</xdr:colOff>
      <xdr:row>80</xdr:row>
      <xdr:rowOff>69850</xdr:rowOff>
    </xdr:to>
    <xdr:sp macro="" textlink="">
      <xdr:nvSpPr>
        <xdr:cNvPr id="732" name="フローチャート: 判断 731">
          <a:extLst>
            <a:ext uri="{FF2B5EF4-FFF2-40B4-BE49-F238E27FC236}">
              <a16:creationId xmlns:a16="http://schemas.microsoft.com/office/drawing/2014/main" id="{4B7D2238-389F-4AB6-9D2E-684F46AF1F26}"/>
            </a:ext>
          </a:extLst>
        </xdr:cNvPr>
        <xdr:cNvSpPr/>
      </xdr:nvSpPr>
      <xdr:spPr>
        <a:xfrm>
          <a:off x="11231880" y="133845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151765</xdr:rowOff>
    </xdr:from>
    <xdr:ext cx="762000" cy="262890"/>
    <xdr:sp macro="" textlink="">
      <xdr:nvSpPr>
        <xdr:cNvPr id="733" name="テキスト ボックス 732">
          <a:extLst>
            <a:ext uri="{FF2B5EF4-FFF2-40B4-BE49-F238E27FC236}">
              <a16:creationId xmlns:a16="http://schemas.microsoft.com/office/drawing/2014/main" id="{2DC581D8-C042-4949-BE72-4FFF149C4DB6}"/>
            </a:ext>
          </a:extLst>
        </xdr:cNvPr>
        <xdr:cNvSpPr txBox="1"/>
      </xdr:nvSpPr>
      <xdr:spPr>
        <a:xfrm>
          <a:off x="1420876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151765</xdr:rowOff>
    </xdr:from>
    <xdr:ext cx="762000" cy="262890"/>
    <xdr:sp macro="" textlink="">
      <xdr:nvSpPr>
        <xdr:cNvPr id="734" name="テキスト ボックス 733">
          <a:extLst>
            <a:ext uri="{FF2B5EF4-FFF2-40B4-BE49-F238E27FC236}">
              <a16:creationId xmlns:a16="http://schemas.microsoft.com/office/drawing/2014/main" id="{4A500AA2-88C7-4901-9E51-064820F0AC6F}"/>
            </a:ext>
          </a:extLst>
        </xdr:cNvPr>
        <xdr:cNvSpPr txBox="1"/>
      </xdr:nvSpPr>
      <xdr:spPr>
        <a:xfrm>
          <a:off x="134620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151765</xdr:rowOff>
    </xdr:from>
    <xdr:ext cx="762000" cy="262890"/>
    <xdr:sp macro="" textlink="">
      <xdr:nvSpPr>
        <xdr:cNvPr id="735" name="テキスト ボックス 734">
          <a:extLst>
            <a:ext uri="{FF2B5EF4-FFF2-40B4-BE49-F238E27FC236}">
              <a16:creationId xmlns:a16="http://schemas.microsoft.com/office/drawing/2014/main" id="{9468D5C4-33CA-4AFF-A37B-98B10BB176A2}"/>
            </a:ext>
          </a:extLst>
        </xdr:cNvPr>
        <xdr:cNvSpPr txBox="1"/>
      </xdr:nvSpPr>
      <xdr:spPr>
        <a:xfrm>
          <a:off x="126873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88</xdr:row>
      <xdr:rowOff>151765</xdr:rowOff>
    </xdr:from>
    <xdr:ext cx="762000" cy="262890"/>
    <xdr:sp macro="" textlink="">
      <xdr:nvSpPr>
        <xdr:cNvPr id="736" name="テキスト ボックス 735">
          <a:extLst>
            <a:ext uri="{FF2B5EF4-FFF2-40B4-BE49-F238E27FC236}">
              <a16:creationId xmlns:a16="http://schemas.microsoft.com/office/drawing/2014/main" id="{7F02E39F-8430-4E40-9F5E-1994F5927047}"/>
            </a:ext>
          </a:extLst>
        </xdr:cNvPr>
        <xdr:cNvSpPr txBox="1"/>
      </xdr:nvSpPr>
      <xdr:spPr>
        <a:xfrm>
          <a:off x="1190244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151765</xdr:rowOff>
    </xdr:from>
    <xdr:ext cx="762000" cy="262890"/>
    <xdr:sp macro="" textlink="">
      <xdr:nvSpPr>
        <xdr:cNvPr id="737" name="テキスト ボックス 736">
          <a:extLst>
            <a:ext uri="{FF2B5EF4-FFF2-40B4-BE49-F238E27FC236}">
              <a16:creationId xmlns:a16="http://schemas.microsoft.com/office/drawing/2014/main" id="{949649D7-770E-4369-8E70-57444497FEB2}"/>
            </a:ext>
          </a:extLst>
        </xdr:cNvPr>
        <xdr:cNvSpPr txBox="1"/>
      </xdr:nvSpPr>
      <xdr:spPr>
        <a:xfrm>
          <a:off x="1111504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26035</xdr:rowOff>
    </xdr:from>
    <xdr:to>
      <xdr:col>85</xdr:col>
      <xdr:colOff>167640</xdr:colOff>
      <xdr:row>81</xdr:row>
      <xdr:rowOff>129540</xdr:rowOff>
    </xdr:to>
    <xdr:sp macro="" textlink="">
      <xdr:nvSpPr>
        <xdr:cNvPr id="738" name="楕円 737">
          <a:extLst>
            <a:ext uri="{FF2B5EF4-FFF2-40B4-BE49-F238E27FC236}">
              <a16:creationId xmlns:a16="http://schemas.microsoft.com/office/drawing/2014/main" id="{E3BD7224-5CF1-47A4-A672-84DE3E81F6CD}"/>
            </a:ext>
          </a:extLst>
        </xdr:cNvPr>
        <xdr:cNvSpPr/>
      </xdr:nvSpPr>
      <xdr:spPr>
        <a:xfrm>
          <a:off x="14325600" y="13604875"/>
          <a:ext cx="914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4445</xdr:rowOff>
    </xdr:from>
    <xdr:ext cx="405130" cy="262890"/>
    <xdr:sp macro="" textlink="">
      <xdr:nvSpPr>
        <xdr:cNvPr id="739" name="【消防施設】&#10;有形固定資産減価償却率該当値テキスト">
          <a:extLst>
            <a:ext uri="{FF2B5EF4-FFF2-40B4-BE49-F238E27FC236}">
              <a16:creationId xmlns:a16="http://schemas.microsoft.com/office/drawing/2014/main" id="{E4099201-F8C4-4A62-8925-E24637C866E1}"/>
            </a:ext>
          </a:extLst>
        </xdr:cNvPr>
        <xdr:cNvSpPr txBox="1"/>
      </xdr:nvSpPr>
      <xdr:spPr>
        <a:xfrm>
          <a:off x="14414500" y="1358328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163830</xdr:rowOff>
    </xdr:from>
    <xdr:to>
      <xdr:col>81</xdr:col>
      <xdr:colOff>101600</xdr:colOff>
      <xdr:row>81</xdr:row>
      <xdr:rowOff>92710</xdr:rowOff>
    </xdr:to>
    <xdr:sp macro="" textlink="">
      <xdr:nvSpPr>
        <xdr:cNvPr id="740" name="楕円 739">
          <a:extLst>
            <a:ext uri="{FF2B5EF4-FFF2-40B4-BE49-F238E27FC236}">
              <a16:creationId xmlns:a16="http://schemas.microsoft.com/office/drawing/2014/main" id="{4495C7F7-C474-47AE-B76D-9EE733DFEBBE}"/>
            </a:ext>
          </a:extLst>
        </xdr:cNvPr>
        <xdr:cNvSpPr/>
      </xdr:nvSpPr>
      <xdr:spPr>
        <a:xfrm>
          <a:off x="13578840" y="135750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41275</xdr:rowOff>
    </xdr:from>
    <xdr:to>
      <xdr:col>85</xdr:col>
      <xdr:colOff>127000</xdr:colOff>
      <xdr:row>81</xdr:row>
      <xdr:rowOff>78105</xdr:rowOff>
    </xdr:to>
    <xdr:cxnSp macro="">
      <xdr:nvCxnSpPr>
        <xdr:cNvPr id="741" name="直線コネクタ 740">
          <a:extLst>
            <a:ext uri="{FF2B5EF4-FFF2-40B4-BE49-F238E27FC236}">
              <a16:creationId xmlns:a16="http://schemas.microsoft.com/office/drawing/2014/main" id="{8339E921-5460-410C-BDF2-21962B4D66BA}"/>
            </a:ext>
          </a:extLst>
        </xdr:cNvPr>
        <xdr:cNvCxnSpPr/>
      </xdr:nvCxnSpPr>
      <xdr:spPr>
        <a:xfrm>
          <a:off x="13629640" y="13620115"/>
          <a:ext cx="7467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112395</xdr:rowOff>
    </xdr:from>
    <xdr:to>
      <xdr:col>76</xdr:col>
      <xdr:colOff>165100</xdr:colOff>
      <xdr:row>81</xdr:row>
      <xdr:rowOff>41275</xdr:rowOff>
    </xdr:to>
    <xdr:sp macro="" textlink="">
      <xdr:nvSpPr>
        <xdr:cNvPr id="742" name="楕円 741">
          <a:extLst>
            <a:ext uri="{FF2B5EF4-FFF2-40B4-BE49-F238E27FC236}">
              <a16:creationId xmlns:a16="http://schemas.microsoft.com/office/drawing/2014/main" id="{466C63F7-1DA0-40C3-AF5C-A69AE996D1EB}"/>
            </a:ext>
          </a:extLst>
        </xdr:cNvPr>
        <xdr:cNvSpPr/>
      </xdr:nvSpPr>
      <xdr:spPr>
        <a:xfrm>
          <a:off x="12804140" y="135235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41275</xdr:rowOff>
    </xdr:to>
    <xdr:cxnSp macro="">
      <xdr:nvCxnSpPr>
        <xdr:cNvPr id="743" name="直線コネクタ 742">
          <a:extLst>
            <a:ext uri="{FF2B5EF4-FFF2-40B4-BE49-F238E27FC236}">
              <a16:creationId xmlns:a16="http://schemas.microsoft.com/office/drawing/2014/main" id="{5376FCD6-618D-4D52-9B78-CB7B9E98E521}"/>
            </a:ext>
          </a:extLst>
        </xdr:cNvPr>
        <xdr:cNvCxnSpPr/>
      </xdr:nvCxnSpPr>
      <xdr:spPr>
        <a:xfrm>
          <a:off x="12854940" y="13575030"/>
          <a:ext cx="7747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126365</xdr:rowOff>
    </xdr:from>
    <xdr:to>
      <xdr:col>72</xdr:col>
      <xdr:colOff>38100</xdr:colOff>
      <xdr:row>81</xdr:row>
      <xdr:rowOff>55245</xdr:rowOff>
    </xdr:to>
    <xdr:sp macro="" textlink="">
      <xdr:nvSpPr>
        <xdr:cNvPr id="744" name="楕円 743">
          <a:extLst>
            <a:ext uri="{FF2B5EF4-FFF2-40B4-BE49-F238E27FC236}">
              <a16:creationId xmlns:a16="http://schemas.microsoft.com/office/drawing/2014/main" id="{E4430E97-40AB-458D-9F18-8DCB63E0C6C0}"/>
            </a:ext>
          </a:extLst>
        </xdr:cNvPr>
        <xdr:cNvSpPr/>
      </xdr:nvSpPr>
      <xdr:spPr>
        <a:xfrm>
          <a:off x="12029440" y="1353756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80</xdr:row>
      <xdr:rowOff>163830</xdr:rowOff>
    </xdr:from>
    <xdr:to>
      <xdr:col>76</xdr:col>
      <xdr:colOff>114300</xdr:colOff>
      <xdr:row>81</xdr:row>
      <xdr:rowOff>3810</xdr:rowOff>
    </xdr:to>
    <xdr:cxnSp macro="">
      <xdr:nvCxnSpPr>
        <xdr:cNvPr id="745" name="直線コネクタ 744">
          <a:extLst>
            <a:ext uri="{FF2B5EF4-FFF2-40B4-BE49-F238E27FC236}">
              <a16:creationId xmlns:a16="http://schemas.microsoft.com/office/drawing/2014/main" id="{C24DC726-E40B-4D10-A042-24C07534BDBD}"/>
            </a:ext>
          </a:extLst>
        </xdr:cNvPr>
        <xdr:cNvCxnSpPr/>
      </xdr:nvCxnSpPr>
      <xdr:spPr>
        <a:xfrm flipV="1">
          <a:off x="12070080" y="13575030"/>
          <a:ext cx="7848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106045</xdr:rowOff>
    </xdr:from>
    <xdr:to>
      <xdr:col>67</xdr:col>
      <xdr:colOff>101600</xdr:colOff>
      <xdr:row>81</xdr:row>
      <xdr:rowOff>34925</xdr:rowOff>
    </xdr:to>
    <xdr:sp macro="" textlink="">
      <xdr:nvSpPr>
        <xdr:cNvPr id="746" name="楕円 745">
          <a:extLst>
            <a:ext uri="{FF2B5EF4-FFF2-40B4-BE49-F238E27FC236}">
              <a16:creationId xmlns:a16="http://schemas.microsoft.com/office/drawing/2014/main" id="{48AFD553-94B1-490D-98CF-7ECA750993C4}"/>
            </a:ext>
          </a:extLst>
        </xdr:cNvPr>
        <xdr:cNvSpPr/>
      </xdr:nvSpPr>
      <xdr:spPr>
        <a:xfrm>
          <a:off x="11231880" y="135172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156845</xdr:rowOff>
    </xdr:from>
    <xdr:to>
      <xdr:col>71</xdr:col>
      <xdr:colOff>167640</xdr:colOff>
      <xdr:row>81</xdr:row>
      <xdr:rowOff>3810</xdr:rowOff>
    </xdr:to>
    <xdr:cxnSp macro="">
      <xdr:nvCxnSpPr>
        <xdr:cNvPr id="747" name="直線コネクタ 746">
          <a:extLst>
            <a:ext uri="{FF2B5EF4-FFF2-40B4-BE49-F238E27FC236}">
              <a16:creationId xmlns:a16="http://schemas.microsoft.com/office/drawing/2014/main" id="{668F0132-5B05-4963-B15B-F206B96CD1A1}"/>
            </a:ext>
          </a:extLst>
        </xdr:cNvPr>
        <xdr:cNvCxnSpPr/>
      </xdr:nvCxnSpPr>
      <xdr:spPr>
        <a:xfrm>
          <a:off x="11282680" y="13568045"/>
          <a:ext cx="7874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78</xdr:row>
      <xdr:rowOff>165100</xdr:rowOff>
    </xdr:from>
    <xdr:ext cx="405130" cy="261620"/>
    <xdr:sp macro="" textlink="">
      <xdr:nvSpPr>
        <xdr:cNvPr id="748" name="n_1aveValue【消防施設】&#10;有形固定資産減価償却率">
          <a:extLst>
            <a:ext uri="{FF2B5EF4-FFF2-40B4-BE49-F238E27FC236}">
              <a16:creationId xmlns:a16="http://schemas.microsoft.com/office/drawing/2014/main" id="{0221ADFF-C9D4-40D3-8FAE-4EE71730D42E}"/>
            </a:ext>
          </a:extLst>
        </xdr:cNvPr>
        <xdr:cNvSpPr txBox="1"/>
      </xdr:nvSpPr>
      <xdr:spPr>
        <a:xfrm>
          <a:off x="13437235" y="1324102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78</xdr:row>
      <xdr:rowOff>137160</xdr:rowOff>
    </xdr:from>
    <xdr:ext cx="405130" cy="262890"/>
    <xdr:sp macro="" textlink="">
      <xdr:nvSpPr>
        <xdr:cNvPr id="749" name="n_2aveValue【消防施設】&#10;有形固定資産減価償却率">
          <a:extLst>
            <a:ext uri="{FF2B5EF4-FFF2-40B4-BE49-F238E27FC236}">
              <a16:creationId xmlns:a16="http://schemas.microsoft.com/office/drawing/2014/main" id="{0EAB2374-06B1-475F-83F5-34FBA306E947}"/>
            </a:ext>
          </a:extLst>
        </xdr:cNvPr>
        <xdr:cNvSpPr txBox="1"/>
      </xdr:nvSpPr>
      <xdr:spPr>
        <a:xfrm>
          <a:off x="12675235" y="1321308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78</xdr:row>
      <xdr:rowOff>111760</xdr:rowOff>
    </xdr:from>
    <xdr:ext cx="403860" cy="262890"/>
    <xdr:sp macro="" textlink="">
      <xdr:nvSpPr>
        <xdr:cNvPr id="750" name="n_3aveValue【消防施設】&#10;有形固定資産減価償却率">
          <a:extLst>
            <a:ext uri="{FF2B5EF4-FFF2-40B4-BE49-F238E27FC236}">
              <a16:creationId xmlns:a16="http://schemas.microsoft.com/office/drawing/2014/main" id="{0CDFB29E-DC31-435F-9FB5-DA47604BAC0D}"/>
            </a:ext>
          </a:extLst>
        </xdr:cNvPr>
        <xdr:cNvSpPr txBox="1"/>
      </xdr:nvSpPr>
      <xdr:spPr>
        <a:xfrm>
          <a:off x="11900535" y="1318768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86360</xdr:rowOff>
    </xdr:from>
    <xdr:ext cx="403860" cy="262255"/>
    <xdr:sp macro="" textlink="">
      <xdr:nvSpPr>
        <xdr:cNvPr id="751" name="n_4aveValue【消防施設】&#10;有形固定資産減価償却率">
          <a:extLst>
            <a:ext uri="{FF2B5EF4-FFF2-40B4-BE49-F238E27FC236}">
              <a16:creationId xmlns:a16="http://schemas.microsoft.com/office/drawing/2014/main" id="{0A777E55-13C0-4482-BF7A-442AFA1EE51B}"/>
            </a:ext>
          </a:extLst>
        </xdr:cNvPr>
        <xdr:cNvSpPr txBox="1"/>
      </xdr:nvSpPr>
      <xdr:spPr>
        <a:xfrm>
          <a:off x="11102975" y="1316228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84455</xdr:rowOff>
    </xdr:from>
    <xdr:ext cx="405130" cy="262255"/>
    <xdr:sp macro="" textlink="">
      <xdr:nvSpPr>
        <xdr:cNvPr id="752" name="n_1mainValue【消防施設】&#10;有形固定資産減価償却率">
          <a:extLst>
            <a:ext uri="{FF2B5EF4-FFF2-40B4-BE49-F238E27FC236}">
              <a16:creationId xmlns:a16="http://schemas.microsoft.com/office/drawing/2014/main" id="{832E0542-4E0B-41A0-A9DD-52BF7B18A937}"/>
            </a:ext>
          </a:extLst>
        </xdr:cNvPr>
        <xdr:cNvSpPr txBox="1"/>
      </xdr:nvSpPr>
      <xdr:spPr>
        <a:xfrm>
          <a:off x="13437235" y="1366329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32385</xdr:rowOff>
    </xdr:from>
    <xdr:ext cx="405130" cy="261620"/>
    <xdr:sp macro="" textlink="">
      <xdr:nvSpPr>
        <xdr:cNvPr id="753" name="n_2mainValue【消防施設】&#10;有形固定資産減価償却率">
          <a:extLst>
            <a:ext uri="{FF2B5EF4-FFF2-40B4-BE49-F238E27FC236}">
              <a16:creationId xmlns:a16="http://schemas.microsoft.com/office/drawing/2014/main" id="{9D7142AB-75FE-4B5F-9F26-E888857DA321}"/>
            </a:ext>
          </a:extLst>
        </xdr:cNvPr>
        <xdr:cNvSpPr txBox="1"/>
      </xdr:nvSpPr>
      <xdr:spPr>
        <a:xfrm>
          <a:off x="12675235" y="1361122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46990</xdr:rowOff>
    </xdr:from>
    <xdr:ext cx="403860" cy="262255"/>
    <xdr:sp macro="" textlink="">
      <xdr:nvSpPr>
        <xdr:cNvPr id="754" name="n_3mainValue【消防施設】&#10;有形固定資産減価償却率">
          <a:extLst>
            <a:ext uri="{FF2B5EF4-FFF2-40B4-BE49-F238E27FC236}">
              <a16:creationId xmlns:a16="http://schemas.microsoft.com/office/drawing/2014/main" id="{850E6F40-D90E-4F3D-84A8-E3672DD3850E}"/>
            </a:ext>
          </a:extLst>
        </xdr:cNvPr>
        <xdr:cNvSpPr txBox="1"/>
      </xdr:nvSpPr>
      <xdr:spPr>
        <a:xfrm>
          <a:off x="11900535" y="1362583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25400</xdr:rowOff>
    </xdr:from>
    <xdr:ext cx="403860" cy="262255"/>
    <xdr:sp macro="" textlink="">
      <xdr:nvSpPr>
        <xdr:cNvPr id="755" name="n_4mainValue【消防施設】&#10;有形固定資産減価償却率">
          <a:extLst>
            <a:ext uri="{FF2B5EF4-FFF2-40B4-BE49-F238E27FC236}">
              <a16:creationId xmlns:a16="http://schemas.microsoft.com/office/drawing/2014/main" id="{AC70BC1F-5600-4BF3-9A80-DC201FE71B1E}"/>
            </a:ext>
          </a:extLst>
        </xdr:cNvPr>
        <xdr:cNvSpPr txBox="1"/>
      </xdr:nvSpPr>
      <xdr:spPr>
        <a:xfrm>
          <a:off x="11102975" y="1360424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154305</xdr:rowOff>
    </xdr:from>
    <xdr:to>
      <xdr:col>120</xdr:col>
      <xdr:colOff>152400</xdr:colOff>
      <xdr:row>72</xdr:row>
      <xdr:rowOff>103505</xdr:rowOff>
    </xdr:to>
    <xdr:sp macro="" textlink="">
      <xdr:nvSpPr>
        <xdr:cNvPr id="756" name="正方形/長方形 755">
          <a:extLst>
            <a:ext uri="{FF2B5EF4-FFF2-40B4-BE49-F238E27FC236}">
              <a16:creationId xmlns:a16="http://schemas.microsoft.com/office/drawing/2014/main" id="{2E0996F4-0FE2-4FAC-8BB0-F8A29F351BF0}"/>
            </a:ext>
          </a:extLst>
        </xdr:cNvPr>
        <xdr:cNvSpPr/>
      </xdr:nvSpPr>
      <xdr:spPr>
        <a:xfrm>
          <a:off x="16093440" y="1155382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128905</xdr:rowOff>
    </xdr:from>
    <xdr:to>
      <xdr:col>104</xdr:col>
      <xdr:colOff>127000</xdr:colOff>
      <xdr:row>74</xdr:row>
      <xdr:rowOff>38735</xdr:rowOff>
    </xdr:to>
    <xdr:sp macro="" textlink="">
      <xdr:nvSpPr>
        <xdr:cNvPr id="757" name="正方形/長方形 756">
          <a:extLst>
            <a:ext uri="{FF2B5EF4-FFF2-40B4-BE49-F238E27FC236}">
              <a16:creationId xmlns:a16="http://schemas.microsoft.com/office/drawing/2014/main" id="{1A39AE8B-DA9F-4694-AF9E-71EF5E26DB08}"/>
            </a:ext>
          </a:extLst>
        </xdr:cNvPr>
        <xdr:cNvSpPr/>
      </xdr:nvSpPr>
      <xdr:spPr>
        <a:xfrm>
          <a:off x="1622044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161290</xdr:rowOff>
    </xdr:from>
    <xdr:to>
      <xdr:col>104</xdr:col>
      <xdr:colOff>127000</xdr:colOff>
      <xdr:row>75</xdr:row>
      <xdr:rowOff>71120</xdr:rowOff>
    </xdr:to>
    <xdr:sp macro="" textlink="">
      <xdr:nvSpPr>
        <xdr:cNvPr id="758" name="正方形/長方形 757">
          <a:extLst>
            <a:ext uri="{FF2B5EF4-FFF2-40B4-BE49-F238E27FC236}">
              <a16:creationId xmlns:a16="http://schemas.microsoft.com/office/drawing/2014/main" id="{A7AA91F3-26B5-47D5-A3E2-A61A65CAA306}"/>
            </a:ext>
          </a:extLst>
        </xdr:cNvPr>
        <xdr:cNvSpPr/>
      </xdr:nvSpPr>
      <xdr:spPr>
        <a:xfrm>
          <a:off x="1622044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128905</xdr:rowOff>
    </xdr:from>
    <xdr:to>
      <xdr:col>110</xdr:col>
      <xdr:colOff>0</xdr:colOff>
      <xdr:row>74</xdr:row>
      <xdr:rowOff>38735</xdr:rowOff>
    </xdr:to>
    <xdr:sp macro="" textlink="">
      <xdr:nvSpPr>
        <xdr:cNvPr id="759" name="正方形/長方形 758">
          <a:extLst>
            <a:ext uri="{FF2B5EF4-FFF2-40B4-BE49-F238E27FC236}">
              <a16:creationId xmlns:a16="http://schemas.microsoft.com/office/drawing/2014/main" id="{7E2C2AEC-121A-47EB-9502-69C06A96ADA5}"/>
            </a:ext>
          </a:extLst>
        </xdr:cNvPr>
        <xdr:cNvSpPr/>
      </xdr:nvSpPr>
      <xdr:spPr>
        <a:xfrm>
          <a:off x="1709928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161290</xdr:rowOff>
    </xdr:from>
    <xdr:to>
      <xdr:col>110</xdr:col>
      <xdr:colOff>0</xdr:colOff>
      <xdr:row>75</xdr:row>
      <xdr:rowOff>71120</xdr:rowOff>
    </xdr:to>
    <xdr:sp macro="" textlink="">
      <xdr:nvSpPr>
        <xdr:cNvPr id="760" name="正方形/長方形 759">
          <a:extLst>
            <a:ext uri="{FF2B5EF4-FFF2-40B4-BE49-F238E27FC236}">
              <a16:creationId xmlns:a16="http://schemas.microsoft.com/office/drawing/2014/main" id="{A2AC44FC-8815-4FFF-8E89-BE5856473E3D}"/>
            </a:ext>
          </a:extLst>
        </xdr:cNvPr>
        <xdr:cNvSpPr/>
      </xdr:nvSpPr>
      <xdr:spPr>
        <a:xfrm>
          <a:off x="1709928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128905</xdr:rowOff>
    </xdr:from>
    <xdr:to>
      <xdr:col>116</xdr:col>
      <xdr:colOff>0</xdr:colOff>
      <xdr:row>74</xdr:row>
      <xdr:rowOff>38735</xdr:rowOff>
    </xdr:to>
    <xdr:sp macro="" textlink="">
      <xdr:nvSpPr>
        <xdr:cNvPr id="761" name="正方形/長方形 760">
          <a:extLst>
            <a:ext uri="{FF2B5EF4-FFF2-40B4-BE49-F238E27FC236}">
              <a16:creationId xmlns:a16="http://schemas.microsoft.com/office/drawing/2014/main" id="{380DE321-6F7E-4FDC-98BC-8D8C41CD2D5D}"/>
            </a:ext>
          </a:extLst>
        </xdr:cNvPr>
        <xdr:cNvSpPr/>
      </xdr:nvSpPr>
      <xdr:spPr>
        <a:xfrm>
          <a:off x="18105120" y="1219898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161290</xdr:rowOff>
    </xdr:from>
    <xdr:to>
      <xdr:col>116</xdr:col>
      <xdr:colOff>0</xdr:colOff>
      <xdr:row>75</xdr:row>
      <xdr:rowOff>71120</xdr:rowOff>
    </xdr:to>
    <xdr:sp macro="" textlink="">
      <xdr:nvSpPr>
        <xdr:cNvPr id="762" name="正方形/長方形 761">
          <a:extLst>
            <a:ext uri="{FF2B5EF4-FFF2-40B4-BE49-F238E27FC236}">
              <a16:creationId xmlns:a16="http://schemas.microsoft.com/office/drawing/2014/main" id="{C3A5F8CA-9895-48E2-9A49-55A96BFD23C9}"/>
            </a:ext>
          </a:extLst>
        </xdr:cNvPr>
        <xdr:cNvSpPr/>
      </xdr:nvSpPr>
      <xdr:spPr>
        <a:xfrm>
          <a:off x="18105120" y="1239901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96520</xdr:rowOff>
    </xdr:from>
    <xdr:to>
      <xdr:col>120</xdr:col>
      <xdr:colOff>152400</xdr:colOff>
      <xdr:row>88</xdr:row>
      <xdr:rowOff>154305</xdr:rowOff>
    </xdr:to>
    <xdr:sp macro="" textlink="">
      <xdr:nvSpPr>
        <xdr:cNvPr id="763" name="正方形/長方形 762">
          <a:extLst>
            <a:ext uri="{FF2B5EF4-FFF2-40B4-BE49-F238E27FC236}">
              <a16:creationId xmlns:a16="http://schemas.microsoft.com/office/drawing/2014/main" id="{4E99ED86-F5BA-439D-B3B5-F8DF79096D20}"/>
            </a:ext>
          </a:extLst>
        </xdr:cNvPr>
        <xdr:cNvSpPr/>
      </xdr:nvSpPr>
      <xdr:spPr>
        <a:xfrm>
          <a:off x="16093440" y="1266952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77470</xdr:rowOff>
    </xdr:from>
    <xdr:ext cx="349885" cy="228600"/>
    <xdr:sp macro="" textlink="">
      <xdr:nvSpPr>
        <xdr:cNvPr id="764" name="テキスト ボックス 763">
          <a:extLst>
            <a:ext uri="{FF2B5EF4-FFF2-40B4-BE49-F238E27FC236}">
              <a16:creationId xmlns:a16="http://schemas.microsoft.com/office/drawing/2014/main" id="{63A723F4-FDE0-4839-8B75-F2D896C09A17}"/>
            </a:ext>
          </a:extLst>
        </xdr:cNvPr>
        <xdr:cNvSpPr txBox="1"/>
      </xdr:nvSpPr>
      <xdr:spPr>
        <a:xfrm>
          <a:off x="16078200" y="1248283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154305</xdr:rowOff>
    </xdr:from>
    <xdr:to>
      <xdr:col>120</xdr:col>
      <xdr:colOff>114300</xdr:colOff>
      <xdr:row>88</xdr:row>
      <xdr:rowOff>154305</xdr:rowOff>
    </xdr:to>
    <xdr:cxnSp macro="">
      <xdr:nvCxnSpPr>
        <xdr:cNvPr id="765" name="直線コネクタ 764">
          <a:extLst>
            <a:ext uri="{FF2B5EF4-FFF2-40B4-BE49-F238E27FC236}">
              <a16:creationId xmlns:a16="http://schemas.microsoft.com/office/drawing/2014/main" id="{6DE37937-FBFB-43B1-AD39-C3264327657E}"/>
            </a:ext>
          </a:extLst>
        </xdr:cNvPr>
        <xdr:cNvCxnSpPr/>
      </xdr:nvCxnSpPr>
      <xdr:spPr>
        <a:xfrm>
          <a:off x="16093440" y="149066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116205</xdr:rowOff>
    </xdr:from>
    <xdr:to>
      <xdr:col>120</xdr:col>
      <xdr:colOff>114300</xdr:colOff>
      <xdr:row>86</xdr:row>
      <xdr:rowOff>116205</xdr:rowOff>
    </xdr:to>
    <xdr:cxnSp macro="">
      <xdr:nvCxnSpPr>
        <xdr:cNvPr id="766" name="直線コネクタ 765">
          <a:extLst>
            <a:ext uri="{FF2B5EF4-FFF2-40B4-BE49-F238E27FC236}">
              <a16:creationId xmlns:a16="http://schemas.microsoft.com/office/drawing/2014/main" id="{18EB1A48-1900-433C-8CD7-F387C1C2ADAA}"/>
            </a:ext>
          </a:extLst>
        </xdr:cNvPr>
        <xdr:cNvCxnSpPr/>
      </xdr:nvCxnSpPr>
      <xdr:spPr>
        <a:xfrm>
          <a:off x="16093440" y="145332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146050</xdr:rowOff>
    </xdr:from>
    <xdr:ext cx="467360" cy="262255"/>
    <xdr:sp macro="" textlink="">
      <xdr:nvSpPr>
        <xdr:cNvPr id="767" name="テキスト ボックス 766">
          <a:extLst>
            <a:ext uri="{FF2B5EF4-FFF2-40B4-BE49-F238E27FC236}">
              <a16:creationId xmlns:a16="http://schemas.microsoft.com/office/drawing/2014/main" id="{7411A2A0-96EF-42FE-A288-991EF2CF1A29}"/>
            </a:ext>
          </a:extLst>
        </xdr:cNvPr>
        <xdr:cNvSpPr txBox="1"/>
      </xdr:nvSpPr>
      <xdr:spPr>
        <a:xfrm>
          <a:off x="15694660" y="143954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77470</xdr:rowOff>
    </xdr:from>
    <xdr:to>
      <xdr:col>120</xdr:col>
      <xdr:colOff>114300</xdr:colOff>
      <xdr:row>84</xdr:row>
      <xdr:rowOff>77470</xdr:rowOff>
    </xdr:to>
    <xdr:cxnSp macro="">
      <xdr:nvCxnSpPr>
        <xdr:cNvPr id="768" name="直線コネクタ 767">
          <a:extLst>
            <a:ext uri="{FF2B5EF4-FFF2-40B4-BE49-F238E27FC236}">
              <a16:creationId xmlns:a16="http://schemas.microsoft.com/office/drawing/2014/main" id="{8214A658-2EAD-4E1A-977C-D185D2BA4CA5}"/>
            </a:ext>
          </a:extLst>
        </xdr:cNvPr>
        <xdr:cNvCxnSpPr/>
      </xdr:nvCxnSpPr>
      <xdr:spPr>
        <a:xfrm>
          <a:off x="16093440" y="141592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107315</xdr:rowOff>
    </xdr:from>
    <xdr:ext cx="467360" cy="262255"/>
    <xdr:sp macro="" textlink="">
      <xdr:nvSpPr>
        <xdr:cNvPr id="769" name="テキスト ボックス 768">
          <a:extLst>
            <a:ext uri="{FF2B5EF4-FFF2-40B4-BE49-F238E27FC236}">
              <a16:creationId xmlns:a16="http://schemas.microsoft.com/office/drawing/2014/main" id="{D45E9877-4910-49C9-A924-225F480BE7F0}"/>
            </a:ext>
          </a:extLst>
        </xdr:cNvPr>
        <xdr:cNvSpPr txBox="1"/>
      </xdr:nvSpPr>
      <xdr:spPr>
        <a:xfrm>
          <a:off x="15694660" y="1402143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38735</xdr:rowOff>
    </xdr:from>
    <xdr:to>
      <xdr:col>120</xdr:col>
      <xdr:colOff>114300</xdr:colOff>
      <xdr:row>82</xdr:row>
      <xdr:rowOff>38735</xdr:rowOff>
    </xdr:to>
    <xdr:cxnSp macro="">
      <xdr:nvCxnSpPr>
        <xdr:cNvPr id="770" name="直線コネクタ 769">
          <a:extLst>
            <a:ext uri="{FF2B5EF4-FFF2-40B4-BE49-F238E27FC236}">
              <a16:creationId xmlns:a16="http://schemas.microsoft.com/office/drawing/2014/main" id="{73D979D0-F1C2-4179-A629-B7C3970D5C98}"/>
            </a:ext>
          </a:extLst>
        </xdr:cNvPr>
        <xdr:cNvCxnSpPr/>
      </xdr:nvCxnSpPr>
      <xdr:spPr>
        <a:xfrm>
          <a:off x="16093440" y="137852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68580</xdr:rowOff>
    </xdr:from>
    <xdr:ext cx="467360" cy="262255"/>
    <xdr:sp macro="" textlink="">
      <xdr:nvSpPr>
        <xdr:cNvPr id="771" name="テキスト ボックス 770">
          <a:extLst>
            <a:ext uri="{FF2B5EF4-FFF2-40B4-BE49-F238E27FC236}">
              <a16:creationId xmlns:a16="http://schemas.microsoft.com/office/drawing/2014/main" id="{1D70C33B-A890-4DEB-AA24-486C2EACE397}"/>
            </a:ext>
          </a:extLst>
        </xdr:cNvPr>
        <xdr:cNvSpPr txBox="1"/>
      </xdr:nvSpPr>
      <xdr:spPr>
        <a:xfrm>
          <a:off x="15694660" y="1364742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2" name="直線コネクタ 771">
          <a:extLst>
            <a:ext uri="{FF2B5EF4-FFF2-40B4-BE49-F238E27FC236}">
              <a16:creationId xmlns:a16="http://schemas.microsoft.com/office/drawing/2014/main" id="{404DF5EF-BC6A-40D5-AFB9-59D1B2E41278}"/>
            </a:ext>
          </a:extLst>
        </xdr:cNvPr>
        <xdr:cNvCxnSpPr/>
      </xdr:nvCxnSpPr>
      <xdr:spPr>
        <a:xfrm>
          <a:off x="1609344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29845</xdr:rowOff>
    </xdr:from>
    <xdr:ext cx="467360" cy="261620"/>
    <xdr:sp macro="" textlink="">
      <xdr:nvSpPr>
        <xdr:cNvPr id="773" name="テキスト ボックス 772">
          <a:extLst>
            <a:ext uri="{FF2B5EF4-FFF2-40B4-BE49-F238E27FC236}">
              <a16:creationId xmlns:a16="http://schemas.microsoft.com/office/drawing/2014/main" id="{8F8B9772-7930-4FC4-9D89-CE9D910E1E40}"/>
            </a:ext>
          </a:extLst>
        </xdr:cNvPr>
        <xdr:cNvSpPr txBox="1"/>
      </xdr:nvSpPr>
      <xdr:spPr>
        <a:xfrm>
          <a:off x="15694660" y="1327340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135255</xdr:rowOff>
    </xdr:from>
    <xdr:to>
      <xdr:col>120</xdr:col>
      <xdr:colOff>114300</xdr:colOff>
      <xdr:row>77</xdr:row>
      <xdr:rowOff>135255</xdr:rowOff>
    </xdr:to>
    <xdr:cxnSp macro="">
      <xdr:nvCxnSpPr>
        <xdr:cNvPr id="774" name="直線コネクタ 773">
          <a:extLst>
            <a:ext uri="{FF2B5EF4-FFF2-40B4-BE49-F238E27FC236}">
              <a16:creationId xmlns:a16="http://schemas.microsoft.com/office/drawing/2014/main" id="{BE4482EC-FB0B-48F2-9AE6-D7449F70CBB1}"/>
            </a:ext>
          </a:extLst>
        </xdr:cNvPr>
        <xdr:cNvCxnSpPr/>
      </xdr:nvCxnSpPr>
      <xdr:spPr>
        <a:xfrm>
          <a:off x="16093440" y="130435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165100</xdr:rowOff>
    </xdr:from>
    <xdr:ext cx="467360" cy="261620"/>
    <xdr:sp macro="" textlink="">
      <xdr:nvSpPr>
        <xdr:cNvPr id="775" name="テキスト ボックス 774">
          <a:extLst>
            <a:ext uri="{FF2B5EF4-FFF2-40B4-BE49-F238E27FC236}">
              <a16:creationId xmlns:a16="http://schemas.microsoft.com/office/drawing/2014/main" id="{BE2594C6-B062-4D11-9A47-6585149F44C6}"/>
            </a:ext>
          </a:extLst>
        </xdr:cNvPr>
        <xdr:cNvSpPr txBox="1"/>
      </xdr:nvSpPr>
      <xdr:spPr>
        <a:xfrm>
          <a:off x="15694660" y="1290574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96520</xdr:rowOff>
    </xdr:from>
    <xdr:to>
      <xdr:col>120</xdr:col>
      <xdr:colOff>114300</xdr:colOff>
      <xdr:row>75</xdr:row>
      <xdr:rowOff>96520</xdr:rowOff>
    </xdr:to>
    <xdr:cxnSp macro="">
      <xdr:nvCxnSpPr>
        <xdr:cNvPr id="776" name="直線コネクタ 775">
          <a:extLst>
            <a:ext uri="{FF2B5EF4-FFF2-40B4-BE49-F238E27FC236}">
              <a16:creationId xmlns:a16="http://schemas.microsoft.com/office/drawing/2014/main" id="{DEDA2638-4FE9-4DD9-901E-E29608CBC345}"/>
            </a:ext>
          </a:extLst>
        </xdr:cNvPr>
        <xdr:cNvCxnSpPr/>
      </xdr:nvCxnSpPr>
      <xdr:spPr>
        <a:xfrm>
          <a:off x="16093440" y="12669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126365</xdr:rowOff>
    </xdr:from>
    <xdr:ext cx="467360" cy="261620"/>
    <xdr:sp macro="" textlink="">
      <xdr:nvSpPr>
        <xdr:cNvPr id="777" name="テキスト ボックス 776">
          <a:extLst>
            <a:ext uri="{FF2B5EF4-FFF2-40B4-BE49-F238E27FC236}">
              <a16:creationId xmlns:a16="http://schemas.microsoft.com/office/drawing/2014/main" id="{F0220C5D-4F28-41A7-810A-DEB7C039C56D}"/>
            </a:ext>
          </a:extLst>
        </xdr:cNvPr>
        <xdr:cNvSpPr txBox="1"/>
      </xdr:nvSpPr>
      <xdr:spPr>
        <a:xfrm>
          <a:off x="15694660" y="1253172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96520</xdr:rowOff>
    </xdr:from>
    <xdr:to>
      <xdr:col>120</xdr:col>
      <xdr:colOff>152400</xdr:colOff>
      <xdr:row>88</xdr:row>
      <xdr:rowOff>154305</xdr:rowOff>
    </xdr:to>
    <xdr:sp macro="" textlink="">
      <xdr:nvSpPr>
        <xdr:cNvPr id="778" name="【消防施設】&#10;一人当たり面積グラフ枠">
          <a:extLst>
            <a:ext uri="{FF2B5EF4-FFF2-40B4-BE49-F238E27FC236}">
              <a16:creationId xmlns:a16="http://schemas.microsoft.com/office/drawing/2014/main" id="{01736412-CFC4-4DFB-ACAB-A3D6EBD8CD80}"/>
            </a:ext>
          </a:extLst>
        </xdr:cNvPr>
        <xdr:cNvSpPr/>
      </xdr:nvSpPr>
      <xdr:spPr>
        <a:xfrm>
          <a:off x="16093440" y="1266952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84455</xdr:rowOff>
    </xdr:from>
    <xdr:to>
      <xdr:col>116</xdr:col>
      <xdr:colOff>62865</xdr:colOff>
      <xdr:row>86</xdr:row>
      <xdr:rowOff>0</xdr:rowOff>
    </xdr:to>
    <xdr:cxnSp macro="">
      <xdr:nvCxnSpPr>
        <xdr:cNvPr id="779" name="直線コネクタ 778">
          <a:extLst>
            <a:ext uri="{FF2B5EF4-FFF2-40B4-BE49-F238E27FC236}">
              <a16:creationId xmlns:a16="http://schemas.microsoft.com/office/drawing/2014/main" id="{63777981-4478-46B6-A753-57F5226B4E58}"/>
            </a:ext>
          </a:extLst>
        </xdr:cNvPr>
        <xdr:cNvCxnSpPr/>
      </xdr:nvCxnSpPr>
      <xdr:spPr>
        <a:xfrm flipV="1">
          <a:off x="19509105" y="1299273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3810</xdr:rowOff>
    </xdr:from>
    <xdr:ext cx="469900" cy="262890"/>
    <xdr:sp macro="" textlink="">
      <xdr:nvSpPr>
        <xdr:cNvPr id="780" name="【消防施設】&#10;一人当たり面積最小値テキスト">
          <a:extLst>
            <a:ext uri="{FF2B5EF4-FFF2-40B4-BE49-F238E27FC236}">
              <a16:creationId xmlns:a16="http://schemas.microsoft.com/office/drawing/2014/main" id="{1E73A107-1FFE-4F05-8ABA-31B04490D9A8}"/>
            </a:ext>
          </a:extLst>
        </xdr:cNvPr>
        <xdr:cNvSpPr txBox="1"/>
      </xdr:nvSpPr>
      <xdr:spPr>
        <a:xfrm>
          <a:off x="19547840" y="144208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81" name="直線コネクタ 780">
          <a:extLst>
            <a:ext uri="{FF2B5EF4-FFF2-40B4-BE49-F238E27FC236}">
              <a16:creationId xmlns:a16="http://schemas.microsoft.com/office/drawing/2014/main" id="{39D4374A-1EF9-405E-8E1F-F44A699A8B56}"/>
            </a:ext>
          </a:extLst>
        </xdr:cNvPr>
        <xdr:cNvCxnSpPr/>
      </xdr:nvCxnSpPr>
      <xdr:spPr>
        <a:xfrm>
          <a:off x="19443700" y="14417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29845</xdr:rowOff>
    </xdr:from>
    <xdr:ext cx="469900" cy="261620"/>
    <xdr:sp macro="" textlink="">
      <xdr:nvSpPr>
        <xdr:cNvPr id="782" name="【消防施設】&#10;一人当たり面積最大値テキスト">
          <a:extLst>
            <a:ext uri="{FF2B5EF4-FFF2-40B4-BE49-F238E27FC236}">
              <a16:creationId xmlns:a16="http://schemas.microsoft.com/office/drawing/2014/main" id="{2D0C6623-CED7-4BE1-9B89-F98EFF5E101C}"/>
            </a:ext>
          </a:extLst>
        </xdr:cNvPr>
        <xdr:cNvSpPr txBox="1"/>
      </xdr:nvSpPr>
      <xdr:spPr>
        <a:xfrm>
          <a:off x="19547840" y="1277048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84455</xdr:rowOff>
    </xdr:from>
    <xdr:to>
      <xdr:col>116</xdr:col>
      <xdr:colOff>152400</xdr:colOff>
      <xdr:row>77</xdr:row>
      <xdr:rowOff>84455</xdr:rowOff>
    </xdr:to>
    <xdr:cxnSp macro="">
      <xdr:nvCxnSpPr>
        <xdr:cNvPr id="783" name="直線コネクタ 782">
          <a:extLst>
            <a:ext uri="{FF2B5EF4-FFF2-40B4-BE49-F238E27FC236}">
              <a16:creationId xmlns:a16="http://schemas.microsoft.com/office/drawing/2014/main" id="{18F1F482-D859-4EE4-9742-5C5EE0646887}"/>
            </a:ext>
          </a:extLst>
        </xdr:cNvPr>
        <xdr:cNvCxnSpPr/>
      </xdr:nvCxnSpPr>
      <xdr:spPr>
        <a:xfrm>
          <a:off x="19443700" y="129927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107315</xdr:rowOff>
    </xdr:from>
    <xdr:ext cx="469900" cy="262255"/>
    <xdr:sp macro="" textlink="">
      <xdr:nvSpPr>
        <xdr:cNvPr id="784" name="【消防施設】&#10;一人当たり面積平均値テキスト">
          <a:extLst>
            <a:ext uri="{FF2B5EF4-FFF2-40B4-BE49-F238E27FC236}">
              <a16:creationId xmlns:a16="http://schemas.microsoft.com/office/drawing/2014/main" id="{344B8F85-1A17-4E0A-8EC2-96BAA7F95526}"/>
            </a:ext>
          </a:extLst>
        </xdr:cNvPr>
        <xdr:cNvSpPr txBox="1"/>
      </xdr:nvSpPr>
      <xdr:spPr>
        <a:xfrm>
          <a:off x="19547840" y="13853795"/>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128905</xdr:rowOff>
    </xdr:from>
    <xdr:to>
      <xdr:col>116</xdr:col>
      <xdr:colOff>114300</xdr:colOff>
      <xdr:row>83</xdr:row>
      <xdr:rowOff>57785</xdr:rowOff>
    </xdr:to>
    <xdr:sp macro="" textlink="">
      <xdr:nvSpPr>
        <xdr:cNvPr id="785" name="フローチャート: 判断 784">
          <a:extLst>
            <a:ext uri="{FF2B5EF4-FFF2-40B4-BE49-F238E27FC236}">
              <a16:creationId xmlns:a16="http://schemas.microsoft.com/office/drawing/2014/main" id="{C0ECC9E1-4F71-4FF2-8F5E-395B3DB1301D}"/>
            </a:ext>
          </a:extLst>
        </xdr:cNvPr>
        <xdr:cNvSpPr/>
      </xdr:nvSpPr>
      <xdr:spPr>
        <a:xfrm>
          <a:off x="19458940" y="138753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128905</xdr:rowOff>
    </xdr:from>
    <xdr:to>
      <xdr:col>112</xdr:col>
      <xdr:colOff>38100</xdr:colOff>
      <xdr:row>83</xdr:row>
      <xdr:rowOff>57785</xdr:rowOff>
    </xdr:to>
    <xdr:sp macro="" textlink="">
      <xdr:nvSpPr>
        <xdr:cNvPr id="786" name="フローチャート: 判断 785">
          <a:extLst>
            <a:ext uri="{FF2B5EF4-FFF2-40B4-BE49-F238E27FC236}">
              <a16:creationId xmlns:a16="http://schemas.microsoft.com/office/drawing/2014/main" id="{9D5097D1-4CF1-4063-AA61-7722FF3E247F}"/>
            </a:ext>
          </a:extLst>
        </xdr:cNvPr>
        <xdr:cNvSpPr/>
      </xdr:nvSpPr>
      <xdr:spPr>
        <a:xfrm>
          <a:off x="18735040" y="1387538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128905</xdr:rowOff>
    </xdr:from>
    <xdr:to>
      <xdr:col>107</xdr:col>
      <xdr:colOff>101600</xdr:colOff>
      <xdr:row>83</xdr:row>
      <xdr:rowOff>57785</xdr:rowOff>
    </xdr:to>
    <xdr:sp macro="" textlink="">
      <xdr:nvSpPr>
        <xdr:cNvPr id="787" name="フローチャート: 判断 786">
          <a:extLst>
            <a:ext uri="{FF2B5EF4-FFF2-40B4-BE49-F238E27FC236}">
              <a16:creationId xmlns:a16="http://schemas.microsoft.com/office/drawing/2014/main" id="{FC739281-F847-4D87-A40D-1F7DA83412DF}"/>
            </a:ext>
          </a:extLst>
        </xdr:cNvPr>
        <xdr:cNvSpPr/>
      </xdr:nvSpPr>
      <xdr:spPr>
        <a:xfrm>
          <a:off x="17937480" y="138753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128905</xdr:rowOff>
    </xdr:from>
    <xdr:to>
      <xdr:col>102</xdr:col>
      <xdr:colOff>165100</xdr:colOff>
      <xdr:row>83</xdr:row>
      <xdr:rowOff>57785</xdr:rowOff>
    </xdr:to>
    <xdr:sp macro="" textlink="">
      <xdr:nvSpPr>
        <xdr:cNvPr id="788" name="フローチャート: 判断 787">
          <a:extLst>
            <a:ext uri="{FF2B5EF4-FFF2-40B4-BE49-F238E27FC236}">
              <a16:creationId xmlns:a16="http://schemas.microsoft.com/office/drawing/2014/main" id="{F36A9DEF-0F19-4FAB-8326-32B4ECC7A865}"/>
            </a:ext>
          </a:extLst>
        </xdr:cNvPr>
        <xdr:cNvSpPr/>
      </xdr:nvSpPr>
      <xdr:spPr>
        <a:xfrm>
          <a:off x="17162780" y="138753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142240</xdr:rowOff>
    </xdr:from>
    <xdr:to>
      <xdr:col>98</xdr:col>
      <xdr:colOff>38100</xdr:colOff>
      <xdr:row>83</xdr:row>
      <xdr:rowOff>71120</xdr:rowOff>
    </xdr:to>
    <xdr:sp macro="" textlink="">
      <xdr:nvSpPr>
        <xdr:cNvPr id="789" name="フローチャート: 判断 788">
          <a:extLst>
            <a:ext uri="{FF2B5EF4-FFF2-40B4-BE49-F238E27FC236}">
              <a16:creationId xmlns:a16="http://schemas.microsoft.com/office/drawing/2014/main" id="{9E887AD6-6814-41DE-B1EE-FF5767957ED0}"/>
            </a:ext>
          </a:extLst>
        </xdr:cNvPr>
        <xdr:cNvSpPr/>
      </xdr:nvSpPr>
      <xdr:spPr>
        <a:xfrm>
          <a:off x="16388080" y="1388872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151765</xdr:rowOff>
    </xdr:from>
    <xdr:ext cx="762000" cy="262890"/>
    <xdr:sp macro="" textlink="">
      <xdr:nvSpPr>
        <xdr:cNvPr id="790" name="テキスト ボックス 789">
          <a:extLst>
            <a:ext uri="{FF2B5EF4-FFF2-40B4-BE49-F238E27FC236}">
              <a16:creationId xmlns:a16="http://schemas.microsoft.com/office/drawing/2014/main" id="{C879E372-DB4B-4DF4-B57B-AE648537F410}"/>
            </a:ext>
          </a:extLst>
        </xdr:cNvPr>
        <xdr:cNvSpPr txBox="1"/>
      </xdr:nvSpPr>
      <xdr:spPr>
        <a:xfrm>
          <a:off x="1934210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88</xdr:row>
      <xdr:rowOff>151765</xdr:rowOff>
    </xdr:from>
    <xdr:ext cx="762000" cy="262890"/>
    <xdr:sp macro="" textlink="">
      <xdr:nvSpPr>
        <xdr:cNvPr id="791" name="テキスト ボックス 790">
          <a:extLst>
            <a:ext uri="{FF2B5EF4-FFF2-40B4-BE49-F238E27FC236}">
              <a16:creationId xmlns:a16="http://schemas.microsoft.com/office/drawing/2014/main" id="{91DD30CD-94DD-4D2D-A19D-E6C9C60CAA2C}"/>
            </a:ext>
          </a:extLst>
        </xdr:cNvPr>
        <xdr:cNvSpPr txBox="1"/>
      </xdr:nvSpPr>
      <xdr:spPr>
        <a:xfrm>
          <a:off x="1860804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151765</xdr:rowOff>
    </xdr:from>
    <xdr:ext cx="762000" cy="262890"/>
    <xdr:sp macro="" textlink="">
      <xdr:nvSpPr>
        <xdr:cNvPr id="792" name="テキスト ボックス 791">
          <a:extLst>
            <a:ext uri="{FF2B5EF4-FFF2-40B4-BE49-F238E27FC236}">
              <a16:creationId xmlns:a16="http://schemas.microsoft.com/office/drawing/2014/main" id="{A2D9B406-A02E-4D6D-B562-3F96C8DE6994}"/>
            </a:ext>
          </a:extLst>
        </xdr:cNvPr>
        <xdr:cNvSpPr txBox="1"/>
      </xdr:nvSpPr>
      <xdr:spPr>
        <a:xfrm>
          <a:off x="1782064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151765</xdr:rowOff>
    </xdr:from>
    <xdr:ext cx="762000" cy="262890"/>
    <xdr:sp macro="" textlink="">
      <xdr:nvSpPr>
        <xdr:cNvPr id="793" name="テキスト ボックス 792">
          <a:extLst>
            <a:ext uri="{FF2B5EF4-FFF2-40B4-BE49-F238E27FC236}">
              <a16:creationId xmlns:a16="http://schemas.microsoft.com/office/drawing/2014/main" id="{56A83F7A-ED93-4BA0-A56B-24A659673D54}"/>
            </a:ext>
          </a:extLst>
        </xdr:cNvPr>
        <xdr:cNvSpPr txBox="1"/>
      </xdr:nvSpPr>
      <xdr:spPr>
        <a:xfrm>
          <a:off x="1704594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88</xdr:row>
      <xdr:rowOff>151765</xdr:rowOff>
    </xdr:from>
    <xdr:ext cx="762000" cy="262890"/>
    <xdr:sp macro="" textlink="">
      <xdr:nvSpPr>
        <xdr:cNvPr id="794" name="テキスト ボックス 793">
          <a:extLst>
            <a:ext uri="{FF2B5EF4-FFF2-40B4-BE49-F238E27FC236}">
              <a16:creationId xmlns:a16="http://schemas.microsoft.com/office/drawing/2014/main" id="{61C4535A-039E-40DD-AA86-730ED500D0CA}"/>
            </a:ext>
          </a:extLst>
        </xdr:cNvPr>
        <xdr:cNvSpPr txBox="1"/>
      </xdr:nvSpPr>
      <xdr:spPr>
        <a:xfrm>
          <a:off x="16261080" y="14904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13335</xdr:rowOff>
    </xdr:from>
    <xdr:to>
      <xdr:col>116</xdr:col>
      <xdr:colOff>114300</xdr:colOff>
      <xdr:row>82</xdr:row>
      <xdr:rowOff>116205</xdr:rowOff>
    </xdr:to>
    <xdr:sp macro="" textlink="">
      <xdr:nvSpPr>
        <xdr:cNvPr id="795" name="楕円 794">
          <a:extLst>
            <a:ext uri="{FF2B5EF4-FFF2-40B4-BE49-F238E27FC236}">
              <a16:creationId xmlns:a16="http://schemas.microsoft.com/office/drawing/2014/main" id="{7BF9EA85-2AAF-4304-9427-9C523AC33F38}"/>
            </a:ext>
          </a:extLst>
        </xdr:cNvPr>
        <xdr:cNvSpPr/>
      </xdr:nvSpPr>
      <xdr:spPr>
        <a:xfrm>
          <a:off x="19458940" y="137598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36195</xdr:rowOff>
    </xdr:from>
    <xdr:ext cx="469900" cy="262255"/>
    <xdr:sp macro="" textlink="">
      <xdr:nvSpPr>
        <xdr:cNvPr id="796" name="【消防施設】&#10;一人当たり面積該当値テキスト">
          <a:extLst>
            <a:ext uri="{FF2B5EF4-FFF2-40B4-BE49-F238E27FC236}">
              <a16:creationId xmlns:a16="http://schemas.microsoft.com/office/drawing/2014/main" id="{69076897-C549-42ED-A5A9-BFF6ECCF1EA4}"/>
            </a:ext>
          </a:extLst>
        </xdr:cNvPr>
        <xdr:cNvSpPr txBox="1"/>
      </xdr:nvSpPr>
      <xdr:spPr>
        <a:xfrm>
          <a:off x="19547840" y="136150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161290</xdr:rowOff>
    </xdr:from>
    <xdr:to>
      <xdr:col>112</xdr:col>
      <xdr:colOff>38100</xdr:colOff>
      <xdr:row>82</xdr:row>
      <xdr:rowOff>90170</xdr:rowOff>
    </xdr:to>
    <xdr:sp macro="" textlink="">
      <xdr:nvSpPr>
        <xdr:cNvPr id="797" name="楕円 796">
          <a:extLst>
            <a:ext uri="{FF2B5EF4-FFF2-40B4-BE49-F238E27FC236}">
              <a16:creationId xmlns:a16="http://schemas.microsoft.com/office/drawing/2014/main" id="{806D1A63-FB6C-4241-8905-E8249A96E920}"/>
            </a:ext>
          </a:extLst>
        </xdr:cNvPr>
        <xdr:cNvSpPr/>
      </xdr:nvSpPr>
      <xdr:spPr>
        <a:xfrm>
          <a:off x="18735040" y="1374013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82</xdr:row>
      <xdr:rowOff>38735</xdr:rowOff>
    </xdr:from>
    <xdr:to>
      <xdr:col>116</xdr:col>
      <xdr:colOff>63500</xdr:colOff>
      <xdr:row>82</xdr:row>
      <xdr:rowOff>64135</xdr:rowOff>
    </xdr:to>
    <xdr:cxnSp macro="">
      <xdr:nvCxnSpPr>
        <xdr:cNvPr id="798" name="直線コネクタ 797">
          <a:extLst>
            <a:ext uri="{FF2B5EF4-FFF2-40B4-BE49-F238E27FC236}">
              <a16:creationId xmlns:a16="http://schemas.microsoft.com/office/drawing/2014/main" id="{4015832B-6E6D-4049-944F-87A9F48747F7}"/>
            </a:ext>
          </a:extLst>
        </xdr:cNvPr>
        <xdr:cNvCxnSpPr/>
      </xdr:nvCxnSpPr>
      <xdr:spPr>
        <a:xfrm>
          <a:off x="18775680" y="13785215"/>
          <a:ext cx="7340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161290</xdr:rowOff>
    </xdr:from>
    <xdr:to>
      <xdr:col>107</xdr:col>
      <xdr:colOff>101600</xdr:colOff>
      <xdr:row>82</xdr:row>
      <xdr:rowOff>90170</xdr:rowOff>
    </xdr:to>
    <xdr:sp macro="" textlink="">
      <xdr:nvSpPr>
        <xdr:cNvPr id="799" name="楕円 798">
          <a:extLst>
            <a:ext uri="{FF2B5EF4-FFF2-40B4-BE49-F238E27FC236}">
              <a16:creationId xmlns:a16="http://schemas.microsoft.com/office/drawing/2014/main" id="{F0A9720E-0B3E-41C9-9383-E31169E2DC18}"/>
            </a:ext>
          </a:extLst>
        </xdr:cNvPr>
        <xdr:cNvSpPr/>
      </xdr:nvSpPr>
      <xdr:spPr>
        <a:xfrm>
          <a:off x="17937480" y="137401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38735</xdr:rowOff>
    </xdr:from>
    <xdr:to>
      <xdr:col>111</xdr:col>
      <xdr:colOff>167640</xdr:colOff>
      <xdr:row>82</xdr:row>
      <xdr:rowOff>38735</xdr:rowOff>
    </xdr:to>
    <xdr:cxnSp macro="">
      <xdr:nvCxnSpPr>
        <xdr:cNvPr id="800" name="直線コネクタ 799">
          <a:extLst>
            <a:ext uri="{FF2B5EF4-FFF2-40B4-BE49-F238E27FC236}">
              <a16:creationId xmlns:a16="http://schemas.microsoft.com/office/drawing/2014/main" id="{A0CC77F6-66C0-4016-BB7D-CBBA989EF1A6}"/>
            </a:ext>
          </a:extLst>
        </xdr:cNvPr>
        <xdr:cNvCxnSpPr/>
      </xdr:nvCxnSpPr>
      <xdr:spPr>
        <a:xfrm>
          <a:off x="17988280" y="1378521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161290</xdr:rowOff>
    </xdr:from>
    <xdr:to>
      <xdr:col>102</xdr:col>
      <xdr:colOff>165100</xdr:colOff>
      <xdr:row>82</xdr:row>
      <xdr:rowOff>90170</xdr:rowOff>
    </xdr:to>
    <xdr:sp macro="" textlink="">
      <xdr:nvSpPr>
        <xdr:cNvPr id="801" name="楕円 800">
          <a:extLst>
            <a:ext uri="{FF2B5EF4-FFF2-40B4-BE49-F238E27FC236}">
              <a16:creationId xmlns:a16="http://schemas.microsoft.com/office/drawing/2014/main" id="{1838C24C-FE32-407D-B7FE-94C2C8E67F9E}"/>
            </a:ext>
          </a:extLst>
        </xdr:cNvPr>
        <xdr:cNvSpPr/>
      </xdr:nvSpPr>
      <xdr:spPr>
        <a:xfrm>
          <a:off x="17162780" y="137401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38735</xdr:rowOff>
    </xdr:from>
    <xdr:to>
      <xdr:col>107</xdr:col>
      <xdr:colOff>50800</xdr:colOff>
      <xdr:row>82</xdr:row>
      <xdr:rowOff>38735</xdr:rowOff>
    </xdr:to>
    <xdr:cxnSp macro="">
      <xdr:nvCxnSpPr>
        <xdr:cNvPr id="802" name="直線コネクタ 801">
          <a:extLst>
            <a:ext uri="{FF2B5EF4-FFF2-40B4-BE49-F238E27FC236}">
              <a16:creationId xmlns:a16="http://schemas.microsoft.com/office/drawing/2014/main" id="{4683FB1C-ED7E-4DB1-A5E3-182784FDF61E}"/>
            </a:ext>
          </a:extLst>
        </xdr:cNvPr>
        <xdr:cNvCxnSpPr/>
      </xdr:nvCxnSpPr>
      <xdr:spPr>
        <a:xfrm>
          <a:off x="17213580" y="1378521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51435</xdr:rowOff>
    </xdr:from>
    <xdr:to>
      <xdr:col>98</xdr:col>
      <xdr:colOff>38100</xdr:colOff>
      <xdr:row>82</xdr:row>
      <xdr:rowOff>154305</xdr:rowOff>
    </xdr:to>
    <xdr:sp macro="" textlink="">
      <xdr:nvSpPr>
        <xdr:cNvPr id="803" name="楕円 802">
          <a:extLst>
            <a:ext uri="{FF2B5EF4-FFF2-40B4-BE49-F238E27FC236}">
              <a16:creationId xmlns:a16="http://schemas.microsoft.com/office/drawing/2014/main" id="{E4744E9E-6ECF-47AC-AC1C-B81C85811598}"/>
            </a:ext>
          </a:extLst>
        </xdr:cNvPr>
        <xdr:cNvSpPr/>
      </xdr:nvSpPr>
      <xdr:spPr>
        <a:xfrm>
          <a:off x="16388080" y="1379791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82</xdr:row>
      <xdr:rowOff>38735</xdr:rowOff>
    </xdr:from>
    <xdr:to>
      <xdr:col>102</xdr:col>
      <xdr:colOff>114300</xdr:colOff>
      <xdr:row>82</xdr:row>
      <xdr:rowOff>103505</xdr:rowOff>
    </xdr:to>
    <xdr:cxnSp macro="">
      <xdr:nvCxnSpPr>
        <xdr:cNvPr id="804" name="直線コネクタ 803">
          <a:extLst>
            <a:ext uri="{FF2B5EF4-FFF2-40B4-BE49-F238E27FC236}">
              <a16:creationId xmlns:a16="http://schemas.microsoft.com/office/drawing/2014/main" id="{37CCD79A-9D55-4D2E-A044-E9EA61B414D0}"/>
            </a:ext>
          </a:extLst>
        </xdr:cNvPr>
        <xdr:cNvCxnSpPr/>
      </xdr:nvCxnSpPr>
      <xdr:spPr>
        <a:xfrm flipV="1">
          <a:off x="16428720" y="13785215"/>
          <a:ext cx="7848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49530</xdr:rowOff>
    </xdr:from>
    <xdr:ext cx="468630" cy="262255"/>
    <xdr:sp macro="" textlink="">
      <xdr:nvSpPr>
        <xdr:cNvPr id="805" name="n_1aveValue【消防施設】&#10;一人当たり面積">
          <a:extLst>
            <a:ext uri="{FF2B5EF4-FFF2-40B4-BE49-F238E27FC236}">
              <a16:creationId xmlns:a16="http://schemas.microsoft.com/office/drawing/2014/main" id="{FC0083CF-F4B2-43B5-97E1-A844D4DFFB30}"/>
            </a:ext>
          </a:extLst>
        </xdr:cNvPr>
        <xdr:cNvSpPr txBox="1"/>
      </xdr:nvSpPr>
      <xdr:spPr>
        <a:xfrm>
          <a:off x="18561050" y="1396365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49530</xdr:rowOff>
    </xdr:from>
    <xdr:ext cx="469900" cy="262255"/>
    <xdr:sp macro="" textlink="">
      <xdr:nvSpPr>
        <xdr:cNvPr id="806" name="n_2aveValue【消防施設】&#10;一人当たり面積">
          <a:extLst>
            <a:ext uri="{FF2B5EF4-FFF2-40B4-BE49-F238E27FC236}">
              <a16:creationId xmlns:a16="http://schemas.microsoft.com/office/drawing/2014/main" id="{FABC13A0-949F-4698-AFD5-60B31CB3F568}"/>
            </a:ext>
          </a:extLst>
        </xdr:cNvPr>
        <xdr:cNvSpPr txBox="1"/>
      </xdr:nvSpPr>
      <xdr:spPr>
        <a:xfrm>
          <a:off x="17776190" y="139636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49530</xdr:rowOff>
    </xdr:from>
    <xdr:ext cx="468630" cy="262255"/>
    <xdr:sp macro="" textlink="">
      <xdr:nvSpPr>
        <xdr:cNvPr id="807" name="n_3aveValue【消防施設】&#10;一人当たり面積">
          <a:extLst>
            <a:ext uri="{FF2B5EF4-FFF2-40B4-BE49-F238E27FC236}">
              <a16:creationId xmlns:a16="http://schemas.microsoft.com/office/drawing/2014/main" id="{773367B8-438E-4210-A35E-9586C6AF8CF6}"/>
            </a:ext>
          </a:extLst>
        </xdr:cNvPr>
        <xdr:cNvSpPr txBox="1"/>
      </xdr:nvSpPr>
      <xdr:spPr>
        <a:xfrm>
          <a:off x="17001490" y="1396365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61595</xdr:rowOff>
    </xdr:from>
    <xdr:ext cx="469900" cy="262255"/>
    <xdr:sp macro="" textlink="">
      <xdr:nvSpPr>
        <xdr:cNvPr id="808" name="n_4aveValue【消防施設】&#10;一人当たり面積">
          <a:extLst>
            <a:ext uri="{FF2B5EF4-FFF2-40B4-BE49-F238E27FC236}">
              <a16:creationId xmlns:a16="http://schemas.microsoft.com/office/drawing/2014/main" id="{54383231-FA09-45EA-BA75-2F7463DF19C7}"/>
            </a:ext>
          </a:extLst>
        </xdr:cNvPr>
        <xdr:cNvSpPr txBox="1"/>
      </xdr:nvSpPr>
      <xdr:spPr>
        <a:xfrm>
          <a:off x="16226790" y="1397571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107315</xdr:rowOff>
    </xdr:from>
    <xdr:ext cx="468630" cy="262255"/>
    <xdr:sp macro="" textlink="">
      <xdr:nvSpPr>
        <xdr:cNvPr id="809" name="n_1mainValue【消防施設】&#10;一人当たり面積">
          <a:extLst>
            <a:ext uri="{FF2B5EF4-FFF2-40B4-BE49-F238E27FC236}">
              <a16:creationId xmlns:a16="http://schemas.microsoft.com/office/drawing/2014/main" id="{8F60ABBD-7185-4636-9AAF-66696AC587E1}"/>
            </a:ext>
          </a:extLst>
        </xdr:cNvPr>
        <xdr:cNvSpPr txBox="1"/>
      </xdr:nvSpPr>
      <xdr:spPr>
        <a:xfrm>
          <a:off x="18561050" y="1351851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107315</xdr:rowOff>
    </xdr:from>
    <xdr:ext cx="469900" cy="262255"/>
    <xdr:sp macro="" textlink="">
      <xdr:nvSpPr>
        <xdr:cNvPr id="810" name="n_2mainValue【消防施設】&#10;一人当たり面積">
          <a:extLst>
            <a:ext uri="{FF2B5EF4-FFF2-40B4-BE49-F238E27FC236}">
              <a16:creationId xmlns:a16="http://schemas.microsoft.com/office/drawing/2014/main" id="{E8665227-432C-4E0A-8E7B-C0033F407CA2}"/>
            </a:ext>
          </a:extLst>
        </xdr:cNvPr>
        <xdr:cNvSpPr txBox="1"/>
      </xdr:nvSpPr>
      <xdr:spPr>
        <a:xfrm>
          <a:off x="17776190" y="1351851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107315</xdr:rowOff>
    </xdr:from>
    <xdr:ext cx="468630" cy="262255"/>
    <xdr:sp macro="" textlink="">
      <xdr:nvSpPr>
        <xdr:cNvPr id="811" name="n_3mainValue【消防施設】&#10;一人当たり面積">
          <a:extLst>
            <a:ext uri="{FF2B5EF4-FFF2-40B4-BE49-F238E27FC236}">
              <a16:creationId xmlns:a16="http://schemas.microsoft.com/office/drawing/2014/main" id="{247693F7-3697-4C6F-A873-813A6B88B589}"/>
            </a:ext>
          </a:extLst>
        </xdr:cNvPr>
        <xdr:cNvSpPr txBox="1"/>
      </xdr:nvSpPr>
      <xdr:spPr>
        <a:xfrm>
          <a:off x="17001490" y="1351851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167640</xdr:rowOff>
    </xdr:from>
    <xdr:ext cx="469900" cy="262890"/>
    <xdr:sp macro="" textlink="">
      <xdr:nvSpPr>
        <xdr:cNvPr id="812" name="n_4mainValue【消防施設】&#10;一人当たり面積">
          <a:extLst>
            <a:ext uri="{FF2B5EF4-FFF2-40B4-BE49-F238E27FC236}">
              <a16:creationId xmlns:a16="http://schemas.microsoft.com/office/drawing/2014/main" id="{DF65A721-39D5-49AD-8E06-973C8FEB3F43}"/>
            </a:ext>
          </a:extLst>
        </xdr:cNvPr>
        <xdr:cNvSpPr txBox="1"/>
      </xdr:nvSpPr>
      <xdr:spPr>
        <a:xfrm>
          <a:off x="16226790" y="135788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a:extLst>
            <a:ext uri="{FF2B5EF4-FFF2-40B4-BE49-F238E27FC236}">
              <a16:creationId xmlns:a16="http://schemas.microsoft.com/office/drawing/2014/main" id="{0528B0F3-3D85-4D38-9D65-5289136291D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a:extLst>
            <a:ext uri="{FF2B5EF4-FFF2-40B4-BE49-F238E27FC236}">
              <a16:creationId xmlns:a16="http://schemas.microsoft.com/office/drawing/2014/main" id="{278EE202-AA6F-42B5-8B88-17A3912E3D4B}"/>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a:extLst>
            <a:ext uri="{FF2B5EF4-FFF2-40B4-BE49-F238E27FC236}">
              <a16:creationId xmlns:a16="http://schemas.microsoft.com/office/drawing/2014/main" id="{9C3807E5-122E-4E87-BEBA-7A514C38B21D}"/>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a:extLst>
            <a:ext uri="{FF2B5EF4-FFF2-40B4-BE49-F238E27FC236}">
              <a16:creationId xmlns:a16="http://schemas.microsoft.com/office/drawing/2014/main" id="{58CE47A8-702F-4EC9-8A1D-23FD5EBE72DA}"/>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a:extLst>
            <a:ext uri="{FF2B5EF4-FFF2-40B4-BE49-F238E27FC236}">
              <a16:creationId xmlns:a16="http://schemas.microsoft.com/office/drawing/2014/main" id="{E559AA85-679F-4F6E-AE38-B4A3947E8AF0}"/>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a:extLst>
            <a:ext uri="{FF2B5EF4-FFF2-40B4-BE49-F238E27FC236}">
              <a16:creationId xmlns:a16="http://schemas.microsoft.com/office/drawing/2014/main" id="{C3708C03-D951-4E76-AB86-C943FA92D3B0}"/>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a:extLst>
            <a:ext uri="{FF2B5EF4-FFF2-40B4-BE49-F238E27FC236}">
              <a16:creationId xmlns:a16="http://schemas.microsoft.com/office/drawing/2014/main" id="{500A21A2-6624-4374-B87E-6D010E84B1AE}"/>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a:extLst>
            <a:ext uri="{FF2B5EF4-FFF2-40B4-BE49-F238E27FC236}">
              <a16:creationId xmlns:a16="http://schemas.microsoft.com/office/drawing/2014/main" id="{756B68D4-3B15-4B1C-99AB-50AD1F8A668F}"/>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21" name="テキスト ボックス 820">
          <a:extLst>
            <a:ext uri="{FF2B5EF4-FFF2-40B4-BE49-F238E27FC236}">
              <a16:creationId xmlns:a16="http://schemas.microsoft.com/office/drawing/2014/main" id="{BE7E2EF3-D583-4DAC-BC0D-5FA5C27B1819}"/>
            </a:ext>
          </a:extLst>
        </xdr:cNvPr>
        <xdr:cNvSpPr txBox="1"/>
      </xdr:nvSpPr>
      <xdr:spPr>
        <a:xfrm>
          <a:off x="10922000" y="1620774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167640</xdr:colOff>
      <xdr:row>111</xdr:row>
      <xdr:rowOff>19050</xdr:rowOff>
    </xdr:to>
    <xdr:cxnSp macro="">
      <xdr:nvCxnSpPr>
        <xdr:cNvPr id="822" name="直線コネクタ 821">
          <a:extLst>
            <a:ext uri="{FF2B5EF4-FFF2-40B4-BE49-F238E27FC236}">
              <a16:creationId xmlns:a16="http://schemas.microsoft.com/office/drawing/2014/main" id="{8458FDCB-85D7-4EB3-B187-27D53ECC89F2}"/>
            </a:ext>
          </a:extLst>
        </xdr:cNvPr>
        <xdr:cNvCxnSpPr/>
      </xdr:nvCxnSpPr>
      <xdr:spPr>
        <a:xfrm>
          <a:off x="10960100" y="1862709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823" name="テキスト ボックス 822">
          <a:extLst>
            <a:ext uri="{FF2B5EF4-FFF2-40B4-BE49-F238E27FC236}">
              <a16:creationId xmlns:a16="http://schemas.microsoft.com/office/drawing/2014/main" id="{E9620162-D613-4D94-8AC2-320BE126F2CE}"/>
            </a:ext>
          </a:extLst>
        </xdr:cNvPr>
        <xdr:cNvSpPr txBox="1"/>
      </xdr:nvSpPr>
      <xdr:spPr>
        <a:xfrm>
          <a:off x="10561320" y="18488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167640</xdr:colOff>
      <xdr:row>108</xdr:row>
      <xdr:rowOff>152400</xdr:rowOff>
    </xdr:to>
    <xdr:cxnSp macro="">
      <xdr:nvCxnSpPr>
        <xdr:cNvPr id="824" name="直線コネクタ 823">
          <a:extLst>
            <a:ext uri="{FF2B5EF4-FFF2-40B4-BE49-F238E27FC236}">
              <a16:creationId xmlns:a16="http://schemas.microsoft.com/office/drawing/2014/main" id="{5A2769BD-F5E5-4DD4-A899-1780CCAA2009}"/>
            </a:ext>
          </a:extLst>
        </xdr:cNvPr>
        <xdr:cNvCxnSpPr/>
      </xdr:nvCxnSpPr>
      <xdr:spPr>
        <a:xfrm>
          <a:off x="10960100" y="182575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7360" cy="259080"/>
    <xdr:sp macro="" textlink="">
      <xdr:nvSpPr>
        <xdr:cNvPr id="825" name="テキスト ボックス 824">
          <a:extLst>
            <a:ext uri="{FF2B5EF4-FFF2-40B4-BE49-F238E27FC236}">
              <a16:creationId xmlns:a16="http://schemas.microsoft.com/office/drawing/2014/main" id="{A8FC1E83-68BF-4DAA-BC3E-5DA7967E2D09}"/>
            </a:ext>
          </a:extLst>
        </xdr:cNvPr>
        <xdr:cNvSpPr txBox="1"/>
      </xdr:nvSpPr>
      <xdr:spPr>
        <a:xfrm>
          <a:off x="10561320" y="1811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167640</xdr:colOff>
      <xdr:row>106</xdr:row>
      <xdr:rowOff>114300</xdr:rowOff>
    </xdr:to>
    <xdr:cxnSp macro="">
      <xdr:nvCxnSpPr>
        <xdr:cNvPr id="826" name="直線コネクタ 825">
          <a:extLst>
            <a:ext uri="{FF2B5EF4-FFF2-40B4-BE49-F238E27FC236}">
              <a16:creationId xmlns:a16="http://schemas.microsoft.com/office/drawing/2014/main" id="{F0B1D478-4D8F-4CBA-B2C3-BF0FB636F2AB}"/>
            </a:ext>
          </a:extLst>
        </xdr:cNvPr>
        <xdr:cNvCxnSpPr/>
      </xdr:nvCxnSpPr>
      <xdr:spPr>
        <a:xfrm>
          <a:off x="10960100" y="178841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827" name="テキスト ボックス 826">
          <a:extLst>
            <a:ext uri="{FF2B5EF4-FFF2-40B4-BE49-F238E27FC236}">
              <a16:creationId xmlns:a16="http://schemas.microsoft.com/office/drawing/2014/main" id="{7E333374-0560-4B86-9C10-9376F1CA774F}"/>
            </a:ext>
          </a:extLst>
        </xdr:cNvPr>
        <xdr:cNvSpPr txBox="1"/>
      </xdr:nvSpPr>
      <xdr:spPr>
        <a:xfrm>
          <a:off x="10602595" y="177457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167640</xdr:colOff>
      <xdr:row>104</xdr:row>
      <xdr:rowOff>76200</xdr:rowOff>
    </xdr:to>
    <xdr:cxnSp macro="">
      <xdr:nvCxnSpPr>
        <xdr:cNvPr id="828" name="直線コネクタ 827">
          <a:extLst>
            <a:ext uri="{FF2B5EF4-FFF2-40B4-BE49-F238E27FC236}">
              <a16:creationId xmlns:a16="http://schemas.microsoft.com/office/drawing/2014/main" id="{00B9F2F5-8DE1-4A42-A475-681AB3D900D6}"/>
            </a:ext>
          </a:extLst>
        </xdr:cNvPr>
        <xdr:cNvCxnSpPr/>
      </xdr:nvCxnSpPr>
      <xdr:spPr>
        <a:xfrm>
          <a:off x="10960100" y="1751076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29" name="テキスト ボックス 828">
          <a:extLst>
            <a:ext uri="{FF2B5EF4-FFF2-40B4-BE49-F238E27FC236}">
              <a16:creationId xmlns:a16="http://schemas.microsoft.com/office/drawing/2014/main" id="{258A1D63-10DF-4570-91CD-679F138BA34C}"/>
            </a:ext>
          </a:extLst>
        </xdr:cNvPr>
        <xdr:cNvSpPr txBox="1"/>
      </xdr:nvSpPr>
      <xdr:spPr>
        <a:xfrm>
          <a:off x="10602595" y="1737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167640</xdr:colOff>
      <xdr:row>102</xdr:row>
      <xdr:rowOff>38100</xdr:rowOff>
    </xdr:to>
    <xdr:cxnSp macro="">
      <xdr:nvCxnSpPr>
        <xdr:cNvPr id="830" name="直線コネクタ 829">
          <a:extLst>
            <a:ext uri="{FF2B5EF4-FFF2-40B4-BE49-F238E27FC236}">
              <a16:creationId xmlns:a16="http://schemas.microsoft.com/office/drawing/2014/main" id="{67F8DE5E-3295-4709-BDFC-63C3D0682990}"/>
            </a:ext>
          </a:extLst>
        </xdr:cNvPr>
        <xdr:cNvCxnSpPr/>
      </xdr:nvCxnSpPr>
      <xdr:spPr>
        <a:xfrm>
          <a:off x="10960100" y="1713738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31" name="テキスト ボックス 830">
          <a:extLst>
            <a:ext uri="{FF2B5EF4-FFF2-40B4-BE49-F238E27FC236}">
              <a16:creationId xmlns:a16="http://schemas.microsoft.com/office/drawing/2014/main" id="{509B4FA3-FD43-48DB-B96C-2F806C279382}"/>
            </a:ext>
          </a:extLst>
        </xdr:cNvPr>
        <xdr:cNvSpPr txBox="1"/>
      </xdr:nvSpPr>
      <xdr:spPr>
        <a:xfrm>
          <a:off x="10602595" y="1699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167640</xdr:colOff>
      <xdr:row>100</xdr:row>
      <xdr:rowOff>0</xdr:rowOff>
    </xdr:to>
    <xdr:cxnSp macro="">
      <xdr:nvCxnSpPr>
        <xdr:cNvPr id="832" name="直線コネクタ 831">
          <a:extLst>
            <a:ext uri="{FF2B5EF4-FFF2-40B4-BE49-F238E27FC236}">
              <a16:creationId xmlns:a16="http://schemas.microsoft.com/office/drawing/2014/main" id="{F4AFC887-F963-41D3-858E-B472684AD4F0}"/>
            </a:ext>
          </a:extLst>
        </xdr:cNvPr>
        <xdr:cNvCxnSpPr/>
      </xdr:nvCxnSpPr>
      <xdr:spPr>
        <a:xfrm>
          <a:off x="10960100" y="167640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833" name="テキスト ボックス 832">
          <a:extLst>
            <a:ext uri="{FF2B5EF4-FFF2-40B4-BE49-F238E27FC236}">
              <a16:creationId xmlns:a16="http://schemas.microsoft.com/office/drawing/2014/main" id="{52BF19FC-4F41-41D3-ABF7-A775F120BD1C}"/>
            </a:ext>
          </a:extLst>
        </xdr:cNvPr>
        <xdr:cNvSpPr txBox="1"/>
      </xdr:nvSpPr>
      <xdr:spPr>
        <a:xfrm>
          <a:off x="10602595" y="166255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167640</xdr:colOff>
      <xdr:row>97</xdr:row>
      <xdr:rowOff>133350</xdr:rowOff>
    </xdr:to>
    <xdr:cxnSp macro="">
      <xdr:nvCxnSpPr>
        <xdr:cNvPr id="834" name="直線コネクタ 833">
          <a:extLst>
            <a:ext uri="{FF2B5EF4-FFF2-40B4-BE49-F238E27FC236}">
              <a16:creationId xmlns:a16="http://schemas.microsoft.com/office/drawing/2014/main" id="{5C46FEB7-F2FD-4C3C-88E9-BB6F21F11405}"/>
            </a:ext>
          </a:extLst>
        </xdr:cNvPr>
        <xdr:cNvCxnSpPr/>
      </xdr:nvCxnSpPr>
      <xdr:spPr>
        <a:xfrm>
          <a:off x="10960100" y="163944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835" name="テキスト ボックス 834">
          <a:extLst>
            <a:ext uri="{FF2B5EF4-FFF2-40B4-BE49-F238E27FC236}">
              <a16:creationId xmlns:a16="http://schemas.microsoft.com/office/drawing/2014/main" id="{5F386F42-DB01-427A-B4C6-EB2D0115148A}"/>
            </a:ext>
          </a:extLst>
        </xdr:cNvPr>
        <xdr:cNvSpPr txBox="1"/>
      </xdr:nvSpPr>
      <xdr:spPr>
        <a:xfrm>
          <a:off x="10666730" y="1625600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6" name="【庁舎】&#10;有形固定資産減価償却率グラフ枠">
          <a:extLst>
            <a:ext uri="{FF2B5EF4-FFF2-40B4-BE49-F238E27FC236}">
              <a16:creationId xmlns:a16="http://schemas.microsoft.com/office/drawing/2014/main" id="{E32272CB-2E42-40F7-B2F5-4F1FF66A971A}"/>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109220</xdr:rowOff>
    </xdr:from>
    <xdr:to>
      <xdr:col>85</xdr:col>
      <xdr:colOff>126365</xdr:colOff>
      <xdr:row>107</xdr:row>
      <xdr:rowOff>74930</xdr:rowOff>
    </xdr:to>
    <xdr:cxnSp macro="">
      <xdr:nvCxnSpPr>
        <xdr:cNvPr id="837" name="直線コネクタ 836">
          <a:extLst>
            <a:ext uri="{FF2B5EF4-FFF2-40B4-BE49-F238E27FC236}">
              <a16:creationId xmlns:a16="http://schemas.microsoft.com/office/drawing/2014/main" id="{7035A6E4-4E10-49D8-A9FF-15909B048BB9}"/>
            </a:ext>
          </a:extLst>
        </xdr:cNvPr>
        <xdr:cNvCxnSpPr/>
      </xdr:nvCxnSpPr>
      <xdr:spPr>
        <a:xfrm flipV="1">
          <a:off x="14375765" y="1670558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78105</xdr:rowOff>
    </xdr:from>
    <xdr:ext cx="405130" cy="257810"/>
    <xdr:sp macro="" textlink="">
      <xdr:nvSpPr>
        <xdr:cNvPr id="838" name="【庁舎】&#10;有形固定資産減価償却率最小値テキスト">
          <a:extLst>
            <a:ext uri="{FF2B5EF4-FFF2-40B4-BE49-F238E27FC236}">
              <a16:creationId xmlns:a16="http://schemas.microsoft.com/office/drawing/2014/main" id="{C8685B82-50FD-4114-A4D0-A259248957AA}"/>
            </a:ext>
          </a:extLst>
        </xdr:cNvPr>
        <xdr:cNvSpPr txBox="1"/>
      </xdr:nvSpPr>
      <xdr:spPr>
        <a:xfrm>
          <a:off x="14414500" y="180155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74930</xdr:rowOff>
    </xdr:from>
    <xdr:to>
      <xdr:col>86</xdr:col>
      <xdr:colOff>25400</xdr:colOff>
      <xdr:row>107</xdr:row>
      <xdr:rowOff>74930</xdr:rowOff>
    </xdr:to>
    <xdr:cxnSp macro="">
      <xdr:nvCxnSpPr>
        <xdr:cNvPr id="839" name="直線コネクタ 838">
          <a:extLst>
            <a:ext uri="{FF2B5EF4-FFF2-40B4-BE49-F238E27FC236}">
              <a16:creationId xmlns:a16="http://schemas.microsoft.com/office/drawing/2014/main" id="{352D4DC5-D5E5-49BF-9D72-435657E08C94}"/>
            </a:ext>
          </a:extLst>
        </xdr:cNvPr>
        <xdr:cNvCxnSpPr/>
      </xdr:nvCxnSpPr>
      <xdr:spPr>
        <a:xfrm>
          <a:off x="14287500" y="180124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55245</xdr:rowOff>
    </xdr:from>
    <xdr:ext cx="405130" cy="257810"/>
    <xdr:sp macro="" textlink="">
      <xdr:nvSpPr>
        <xdr:cNvPr id="840" name="【庁舎】&#10;有形固定資産減価償却率最大値テキスト">
          <a:extLst>
            <a:ext uri="{FF2B5EF4-FFF2-40B4-BE49-F238E27FC236}">
              <a16:creationId xmlns:a16="http://schemas.microsoft.com/office/drawing/2014/main" id="{3D53D6AD-819D-408F-B217-EC3D978C0D29}"/>
            </a:ext>
          </a:extLst>
        </xdr:cNvPr>
        <xdr:cNvSpPr txBox="1"/>
      </xdr:nvSpPr>
      <xdr:spPr>
        <a:xfrm>
          <a:off x="14414500" y="16483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109220</xdr:rowOff>
    </xdr:from>
    <xdr:to>
      <xdr:col>86</xdr:col>
      <xdr:colOff>25400</xdr:colOff>
      <xdr:row>99</xdr:row>
      <xdr:rowOff>109220</xdr:rowOff>
    </xdr:to>
    <xdr:cxnSp macro="">
      <xdr:nvCxnSpPr>
        <xdr:cNvPr id="841" name="直線コネクタ 840">
          <a:extLst>
            <a:ext uri="{FF2B5EF4-FFF2-40B4-BE49-F238E27FC236}">
              <a16:creationId xmlns:a16="http://schemas.microsoft.com/office/drawing/2014/main" id="{A1BD4287-626D-45AC-B6D1-8E48BC4B3AA9}"/>
            </a:ext>
          </a:extLst>
        </xdr:cNvPr>
        <xdr:cNvCxnSpPr/>
      </xdr:nvCxnSpPr>
      <xdr:spPr>
        <a:xfrm>
          <a:off x="14287500" y="16705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132080</xdr:rowOff>
    </xdr:from>
    <xdr:ext cx="405130" cy="257810"/>
    <xdr:sp macro="" textlink="">
      <xdr:nvSpPr>
        <xdr:cNvPr id="842" name="【庁舎】&#10;有形固定資産減価償却率平均値テキスト">
          <a:extLst>
            <a:ext uri="{FF2B5EF4-FFF2-40B4-BE49-F238E27FC236}">
              <a16:creationId xmlns:a16="http://schemas.microsoft.com/office/drawing/2014/main" id="{EFB91D10-0F13-4460-B196-18B777B13CAC}"/>
            </a:ext>
          </a:extLst>
        </xdr:cNvPr>
        <xdr:cNvSpPr txBox="1"/>
      </xdr:nvSpPr>
      <xdr:spPr>
        <a:xfrm>
          <a:off x="14414500" y="172313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109220</xdr:rowOff>
    </xdr:from>
    <xdr:to>
      <xdr:col>85</xdr:col>
      <xdr:colOff>167640</xdr:colOff>
      <xdr:row>104</xdr:row>
      <xdr:rowOff>39370</xdr:rowOff>
    </xdr:to>
    <xdr:sp macro="" textlink="">
      <xdr:nvSpPr>
        <xdr:cNvPr id="843" name="フローチャート: 判断 842">
          <a:extLst>
            <a:ext uri="{FF2B5EF4-FFF2-40B4-BE49-F238E27FC236}">
              <a16:creationId xmlns:a16="http://schemas.microsoft.com/office/drawing/2014/main" id="{9D07A2A3-F6E6-429F-BB78-784D667BEEE9}"/>
            </a:ext>
          </a:extLst>
        </xdr:cNvPr>
        <xdr:cNvSpPr/>
      </xdr:nvSpPr>
      <xdr:spPr>
        <a:xfrm>
          <a:off x="14325600" y="17376140"/>
          <a:ext cx="914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78740</xdr:rowOff>
    </xdr:from>
    <xdr:to>
      <xdr:col>81</xdr:col>
      <xdr:colOff>101600</xdr:colOff>
      <xdr:row>104</xdr:row>
      <xdr:rowOff>8890</xdr:rowOff>
    </xdr:to>
    <xdr:sp macro="" textlink="">
      <xdr:nvSpPr>
        <xdr:cNvPr id="844" name="フローチャート: 判断 843">
          <a:extLst>
            <a:ext uri="{FF2B5EF4-FFF2-40B4-BE49-F238E27FC236}">
              <a16:creationId xmlns:a16="http://schemas.microsoft.com/office/drawing/2014/main" id="{512F23B3-DC7F-4269-B7D2-EA5929D10C9C}"/>
            </a:ext>
          </a:extLst>
        </xdr:cNvPr>
        <xdr:cNvSpPr/>
      </xdr:nvSpPr>
      <xdr:spPr>
        <a:xfrm>
          <a:off x="13578840" y="17345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48260</xdr:rowOff>
    </xdr:from>
    <xdr:to>
      <xdr:col>76</xdr:col>
      <xdr:colOff>165100</xdr:colOff>
      <xdr:row>103</xdr:row>
      <xdr:rowOff>149860</xdr:rowOff>
    </xdr:to>
    <xdr:sp macro="" textlink="">
      <xdr:nvSpPr>
        <xdr:cNvPr id="845" name="フローチャート: 判断 844">
          <a:extLst>
            <a:ext uri="{FF2B5EF4-FFF2-40B4-BE49-F238E27FC236}">
              <a16:creationId xmlns:a16="http://schemas.microsoft.com/office/drawing/2014/main" id="{B177CC9C-1B16-4078-B73A-C76952113F62}"/>
            </a:ext>
          </a:extLst>
        </xdr:cNvPr>
        <xdr:cNvSpPr/>
      </xdr:nvSpPr>
      <xdr:spPr>
        <a:xfrm>
          <a:off x="12804140" y="1731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46" name="フローチャート: 判断 845">
          <a:extLst>
            <a:ext uri="{FF2B5EF4-FFF2-40B4-BE49-F238E27FC236}">
              <a16:creationId xmlns:a16="http://schemas.microsoft.com/office/drawing/2014/main" id="{57F2D52D-56D7-4E35-9570-4C1F0C5FE1FD}"/>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47" name="フローチャート: 判断 846">
          <a:extLst>
            <a:ext uri="{FF2B5EF4-FFF2-40B4-BE49-F238E27FC236}">
              <a16:creationId xmlns:a16="http://schemas.microsoft.com/office/drawing/2014/main" id="{016CCBA2-6C50-4D25-90A0-F8B191F438A9}"/>
            </a:ext>
          </a:extLst>
        </xdr:cNvPr>
        <xdr:cNvSpPr/>
      </xdr:nvSpPr>
      <xdr:spPr>
        <a:xfrm>
          <a:off x="1123188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48" name="テキスト ボックス 847">
          <a:extLst>
            <a:ext uri="{FF2B5EF4-FFF2-40B4-BE49-F238E27FC236}">
              <a16:creationId xmlns:a16="http://schemas.microsoft.com/office/drawing/2014/main" id="{5F8F4846-7F59-4D14-8EBF-AE7B8D05ED0C}"/>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49" name="テキスト ボックス 848">
          <a:extLst>
            <a:ext uri="{FF2B5EF4-FFF2-40B4-BE49-F238E27FC236}">
              <a16:creationId xmlns:a16="http://schemas.microsoft.com/office/drawing/2014/main" id="{F2435159-430F-462D-A63D-63A6C64029C3}"/>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50" name="テキスト ボックス 849">
          <a:extLst>
            <a:ext uri="{FF2B5EF4-FFF2-40B4-BE49-F238E27FC236}">
              <a16:creationId xmlns:a16="http://schemas.microsoft.com/office/drawing/2014/main" id="{2BC59860-1244-4D96-B92F-1D89DD8EB4BE}"/>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111</xdr:row>
      <xdr:rowOff>16510</xdr:rowOff>
    </xdr:from>
    <xdr:ext cx="762000" cy="259080"/>
    <xdr:sp macro="" textlink="">
      <xdr:nvSpPr>
        <xdr:cNvPr id="851" name="テキスト ボックス 850">
          <a:extLst>
            <a:ext uri="{FF2B5EF4-FFF2-40B4-BE49-F238E27FC236}">
              <a16:creationId xmlns:a16="http://schemas.microsoft.com/office/drawing/2014/main" id="{61A72224-C4DF-4D2F-A41E-F5F6C5931555}"/>
            </a:ext>
          </a:extLst>
        </xdr:cNvPr>
        <xdr:cNvSpPr txBox="1"/>
      </xdr:nvSpPr>
      <xdr:spPr>
        <a:xfrm>
          <a:off x="119024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52" name="テキスト ボックス 851">
          <a:extLst>
            <a:ext uri="{FF2B5EF4-FFF2-40B4-BE49-F238E27FC236}">
              <a16:creationId xmlns:a16="http://schemas.microsoft.com/office/drawing/2014/main" id="{6DF5161C-417F-4505-9CEC-762EECCA9F1F}"/>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19685</xdr:rowOff>
    </xdr:from>
    <xdr:to>
      <xdr:col>85</xdr:col>
      <xdr:colOff>167640</xdr:colOff>
      <xdr:row>105</xdr:row>
      <xdr:rowOff>121285</xdr:rowOff>
    </xdr:to>
    <xdr:sp macro="" textlink="">
      <xdr:nvSpPr>
        <xdr:cNvPr id="853" name="楕円 852">
          <a:extLst>
            <a:ext uri="{FF2B5EF4-FFF2-40B4-BE49-F238E27FC236}">
              <a16:creationId xmlns:a16="http://schemas.microsoft.com/office/drawing/2014/main" id="{D9B1577B-CB37-4BCC-9C21-E6BFE0C90ACF}"/>
            </a:ext>
          </a:extLst>
        </xdr:cNvPr>
        <xdr:cNvSpPr/>
      </xdr:nvSpPr>
      <xdr:spPr>
        <a:xfrm>
          <a:off x="14325600" y="1762188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169545</xdr:rowOff>
    </xdr:from>
    <xdr:ext cx="405130" cy="257810"/>
    <xdr:sp macro="" textlink="">
      <xdr:nvSpPr>
        <xdr:cNvPr id="854" name="【庁舎】&#10;有形固定資産減価償却率該当値テキスト">
          <a:extLst>
            <a:ext uri="{FF2B5EF4-FFF2-40B4-BE49-F238E27FC236}">
              <a16:creationId xmlns:a16="http://schemas.microsoft.com/office/drawing/2014/main" id="{E3E9FF09-C6A5-4E73-9153-8B35B4544C4B}"/>
            </a:ext>
          </a:extLst>
        </xdr:cNvPr>
        <xdr:cNvSpPr txBox="1"/>
      </xdr:nvSpPr>
      <xdr:spPr>
        <a:xfrm>
          <a:off x="14414500" y="17604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855" name="楕円 854">
          <a:extLst>
            <a:ext uri="{FF2B5EF4-FFF2-40B4-BE49-F238E27FC236}">
              <a16:creationId xmlns:a16="http://schemas.microsoft.com/office/drawing/2014/main" id="{3BDE3145-5304-41B0-BAAC-B4B4E3B3275F}"/>
            </a:ext>
          </a:extLst>
        </xdr:cNvPr>
        <xdr:cNvSpPr/>
      </xdr:nvSpPr>
      <xdr:spPr>
        <a:xfrm>
          <a:off x="135788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70485</xdr:rowOff>
    </xdr:to>
    <xdr:cxnSp macro="">
      <xdr:nvCxnSpPr>
        <xdr:cNvPr id="856" name="直線コネクタ 855">
          <a:extLst>
            <a:ext uri="{FF2B5EF4-FFF2-40B4-BE49-F238E27FC236}">
              <a16:creationId xmlns:a16="http://schemas.microsoft.com/office/drawing/2014/main" id="{74629DAD-7BD1-4002-BE15-6B6ABA60DD07}"/>
            </a:ext>
          </a:extLst>
        </xdr:cNvPr>
        <xdr:cNvCxnSpPr/>
      </xdr:nvCxnSpPr>
      <xdr:spPr>
        <a:xfrm>
          <a:off x="13629640" y="17666970"/>
          <a:ext cx="746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38735</xdr:rowOff>
    </xdr:from>
    <xdr:to>
      <xdr:col>76</xdr:col>
      <xdr:colOff>165100</xdr:colOff>
      <xdr:row>105</xdr:row>
      <xdr:rowOff>140335</xdr:rowOff>
    </xdr:to>
    <xdr:sp macro="" textlink="">
      <xdr:nvSpPr>
        <xdr:cNvPr id="857" name="楕円 856">
          <a:extLst>
            <a:ext uri="{FF2B5EF4-FFF2-40B4-BE49-F238E27FC236}">
              <a16:creationId xmlns:a16="http://schemas.microsoft.com/office/drawing/2014/main" id="{1833DAFD-4B76-46E6-9AFB-DF5CF6F24275}"/>
            </a:ext>
          </a:extLst>
        </xdr:cNvPr>
        <xdr:cNvSpPr/>
      </xdr:nvSpPr>
      <xdr:spPr>
        <a:xfrm>
          <a:off x="1280414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89535</xdr:rowOff>
    </xdr:to>
    <xdr:cxnSp macro="">
      <xdr:nvCxnSpPr>
        <xdr:cNvPr id="858" name="直線コネクタ 857">
          <a:extLst>
            <a:ext uri="{FF2B5EF4-FFF2-40B4-BE49-F238E27FC236}">
              <a16:creationId xmlns:a16="http://schemas.microsoft.com/office/drawing/2014/main" id="{B5B429CA-7F39-45F0-8F77-6C33145C7643}"/>
            </a:ext>
          </a:extLst>
        </xdr:cNvPr>
        <xdr:cNvCxnSpPr/>
      </xdr:nvCxnSpPr>
      <xdr:spPr>
        <a:xfrm flipV="1">
          <a:off x="12854940" y="17666970"/>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59" name="楕円 858">
          <a:extLst>
            <a:ext uri="{FF2B5EF4-FFF2-40B4-BE49-F238E27FC236}">
              <a16:creationId xmlns:a16="http://schemas.microsoft.com/office/drawing/2014/main" id="{1639AC30-1B3C-4FA6-B9D5-23FB9B16C743}"/>
            </a:ext>
          </a:extLst>
        </xdr:cNvPr>
        <xdr:cNvSpPr/>
      </xdr:nvSpPr>
      <xdr:spPr>
        <a:xfrm>
          <a:off x="1202944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105</xdr:row>
      <xdr:rowOff>76200</xdr:rowOff>
    </xdr:from>
    <xdr:to>
      <xdr:col>76</xdr:col>
      <xdr:colOff>114300</xdr:colOff>
      <xdr:row>105</xdr:row>
      <xdr:rowOff>89535</xdr:rowOff>
    </xdr:to>
    <xdr:cxnSp macro="">
      <xdr:nvCxnSpPr>
        <xdr:cNvPr id="860" name="直線コネクタ 859">
          <a:extLst>
            <a:ext uri="{FF2B5EF4-FFF2-40B4-BE49-F238E27FC236}">
              <a16:creationId xmlns:a16="http://schemas.microsoft.com/office/drawing/2014/main" id="{3953EB77-40A0-425D-A9B3-B2C8C67D783E}"/>
            </a:ext>
          </a:extLst>
        </xdr:cNvPr>
        <xdr:cNvCxnSpPr/>
      </xdr:nvCxnSpPr>
      <xdr:spPr>
        <a:xfrm>
          <a:off x="12070080" y="17678400"/>
          <a:ext cx="7848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19685</xdr:rowOff>
    </xdr:from>
    <xdr:to>
      <xdr:col>67</xdr:col>
      <xdr:colOff>101600</xdr:colOff>
      <xdr:row>105</xdr:row>
      <xdr:rowOff>121285</xdr:rowOff>
    </xdr:to>
    <xdr:sp macro="" textlink="">
      <xdr:nvSpPr>
        <xdr:cNvPr id="861" name="楕円 860">
          <a:extLst>
            <a:ext uri="{FF2B5EF4-FFF2-40B4-BE49-F238E27FC236}">
              <a16:creationId xmlns:a16="http://schemas.microsoft.com/office/drawing/2014/main" id="{3CC121CE-E412-4C58-9DCA-C25F75C5A7A4}"/>
            </a:ext>
          </a:extLst>
        </xdr:cNvPr>
        <xdr:cNvSpPr/>
      </xdr:nvSpPr>
      <xdr:spPr>
        <a:xfrm>
          <a:off x="11231880" y="176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70485</xdr:rowOff>
    </xdr:from>
    <xdr:to>
      <xdr:col>71</xdr:col>
      <xdr:colOff>167640</xdr:colOff>
      <xdr:row>105</xdr:row>
      <xdr:rowOff>76200</xdr:rowOff>
    </xdr:to>
    <xdr:cxnSp macro="">
      <xdr:nvCxnSpPr>
        <xdr:cNvPr id="862" name="直線コネクタ 861">
          <a:extLst>
            <a:ext uri="{FF2B5EF4-FFF2-40B4-BE49-F238E27FC236}">
              <a16:creationId xmlns:a16="http://schemas.microsoft.com/office/drawing/2014/main" id="{187742E2-280D-4B50-98AE-70E562E37625}"/>
            </a:ext>
          </a:extLst>
        </xdr:cNvPr>
        <xdr:cNvCxnSpPr/>
      </xdr:nvCxnSpPr>
      <xdr:spPr>
        <a:xfrm>
          <a:off x="11282680" y="17672685"/>
          <a:ext cx="7874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25400</xdr:rowOff>
    </xdr:from>
    <xdr:ext cx="405130" cy="259080"/>
    <xdr:sp macro="" textlink="">
      <xdr:nvSpPr>
        <xdr:cNvPr id="863" name="n_1aveValue【庁舎】&#10;有形固定資産減価償却率">
          <a:extLst>
            <a:ext uri="{FF2B5EF4-FFF2-40B4-BE49-F238E27FC236}">
              <a16:creationId xmlns:a16="http://schemas.microsoft.com/office/drawing/2014/main" id="{013FABA7-3DD4-4FBB-B9EE-7CEE3A95137C}"/>
            </a:ext>
          </a:extLst>
        </xdr:cNvPr>
        <xdr:cNvSpPr txBox="1"/>
      </xdr:nvSpPr>
      <xdr:spPr>
        <a:xfrm>
          <a:off x="13437235" y="1712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166370</xdr:rowOff>
    </xdr:from>
    <xdr:ext cx="405130" cy="257810"/>
    <xdr:sp macro="" textlink="">
      <xdr:nvSpPr>
        <xdr:cNvPr id="864" name="n_2aveValue【庁舎】&#10;有形固定資産減価償却率">
          <a:extLst>
            <a:ext uri="{FF2B5EF4-FFF2-40B4-BE49-F238E27FC236}">
              <a16:creationId xmlns:a16="http://schemas.microsoft.com/office/drawing/2014/main" id="{5EAE28BE-1F8E-4C93-91DA-51B00C83ECA4}"/>
            </a:ext>
          </a:extLst>
        </xdr:cNvPr>
        <xdr:cNvSpPr txBox="1"/>
      </xdr:nvSpPr>
      <xdr:spPr>
        <a:xfrm>
          <a:off x="12675235" y="17098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8255</xdr:rowOff>
    </xdr:from>
    <xdr:ext cx="403860" cy="257810"/>
    <xdr:sp macro="" textlink="">
      <xdr:nvSpPr>
        <xdr:cNvPr id="865" name="n_3aveValue【庁舎】&#10;有形固定資産減価償却率">
          <a:extLst>
            <a:ext uri="{FF2B5EF4-FFF2-40B4-BE49-F238E27FC236}">
              <a16:creationId xmlns:a16="http://schemas.microsoft.com/office/drawing/2014/main" id="{DDA32CF7-D029-4937-9B01-1277F4414679}"/>
            </a:ext>
          </a:extLst>
        </xdr:cNvPr>
        <xdr:cNvSpPr txBox="1"/>
      </xdr:nvSpPr>
      <xdr:spPr>
        <a:xfrm>
          <a:off x="11900535" y="17107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38735</xdr:rowOff>
    </xdr:from>
    <xdr:ext cx="403860" cy="259080"/>
    <xdr:sp macro="" textlink="">
      <xdr:nvSpPr>
        <xdr:cNvPr id="866" name="n_4aveValue【庁舎】&#10;有形固定資産減価償却率">
          <a:extLst>
            <a:ext uri="{FF2B5EF4-FFF2-40B4-BE49-F238E27FC236}">
              <a16:creationId xmlns:a16="http://schemas.microsoft.com/office/drawing/2014/main" id="{CF5C9464-394D-43AF-ABD7-6C1167F0042A}"/>
            </a:ext>
          </a:extLst>
        </xdr:cNvPr>
        <xdr:cNvSpPr txBox="1"/>
      </xdr:nvSpPr>
      <xdr:spPr>
        <a:xfrm>
          <a:off x="11102975" y="17138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106680</xdr:rowOff>
    </xdr:from>
    <xdr:ext cx="405130" cy="259080"/>
    <xdr:sp macro="" textlink="">
      <xdr:nvSpPr>
        <xdr:cNvPr id="867" name="n_1mainValue【庁舎】&#10;有形固定資産減価償却率">
          <a:extLst>
            <a:ext uri="{FF2B5EF4-FFF2-40B4-BE49-F238E27FC236}">
              <a16:creationId xmlns:a16="http://schemas.microsoft.com/office/drawing/2014/main" id="{F8F5E8B2-AA34-4573-A1B0-BDF42BA5591F}"/>
            </a:ext>
          </a:extLst>
        </xdr:cNvPr>
        <xdr:cNvSpPr txBox="1"/>
      </xdr:nvSpPr>
      <xdr:spPr>
        <a:xfrm>
          <a:off x="13437235" y="17708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132080</xdr:rowOff>
    </xdr:from>
    <xdr:ext cx="405130" cy="257810"/>
    <xdr:sp macro="" textlink="">
      <xdr:nvSpPr>
        <xdr:cNvPr id="868" name="n_2mainValue【庁舎】&#10;有形固定資産減価償却率">
          <a:extLst>
            <a:ext uri="{FF2B5EF4-FFF2-40B4-BE49-F238E27FC236}">
              <a16:creationId xmlns:a16="http://schemas.microsoft.com/office/drawing/2014/main" id="{E045968F-3CBD-4F6D-B347-E4EFB104FE03}"/>
            </a:ext>
          </a:extLst>
        </xdr:cNvPr>
        <xdr:cNvSpPr txBox="1"/>
      </xdr:nvSpPr>
      <xdr:spPr>
        <a:xfrm>
          <a:off x="12675235" y="17734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118110</xdr:rowOff>
    </xdr:from>
    <xdr:ext cx="403860" cy="259080"/>
    <xdr:sp macro="" textlink="">
      <xdr:nvSpPr>
        <xdr:cNvPr id="869" name="n_3mainValue【庁舎】&#10;有形固定資産減価償却率">
          <a:extLst>
            <a:ext uri="{FF2B5EF4-FFF2-40B4-BE49-F238E27FC236}">
              <a16:creationId xmlns:a16="http://schemas.microsoft.com/office/drawing/2014/main" id="{D7A61415-3D41-4805-A511-81B307AD5D1F}"/>
            </a:ext>
          </a:extLst>
        </xdr:cNvPr>
        <xdr:cNvSpPr txBox="1"/>
      </xdr:nvSpPr>
      <xdr:spPr>
        <a:xfrm>
          <a:off x="11900535" y="17720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112395</xdr:rowOff>
    </xdr:from>
    <xdr:ext cx="403860" cy="257810"/>
    <xdr:sp macro="" textlink="">
      <xdr:nvSpPr>
        <xdr:cNvPr id="870" name="n_4mainValue【庁舎】&#10;有形固定資産減価償却率">
          <a:extLst>
            <a:ext uri="{FF2B5EF4-FFF2-40B4-BE49-F238E27FC236}">
              <a16:creationId xmlns:a16="http://schemas.microsoft.com/office/drawing/2014/main" id="{DD035E23-C9EC-4D19-A5DB-77F2C71EB22A}"/>
            </a:ext>
          </a:extLst>
        </xdr:cNvPr>
        <xdr:cNvSpPr txBox="1"/>
      </xdr:nvSpPr>
      <xdr:spPr>
        <a:xfrm>
          <a:off x="11102975" y="17714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a:extLst>
            <a:ext uri="{FF2B5EF4-FFF2-40B4-BE49-F238E27FC236}">
              <a16:creationId xmlns:a16="http://schemas.microsoft.com/office/drawing/2014/main" id="{C0B0D4AE-5970-4B5F-BC4A-6241A2912FC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a:extLst>
            <a:ext uri="{FF2B5EF4-FFF2-40B4-BE49-F238E27FC236}">
              <a16:creationId xmlns:a16="http://schemas.microsoft.com/office/drawing/2014/main" id="{7DAD0281-8929-4B99-B711-013098C49BDD}"/>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a:extLst>
            <a:ext uri="{FF2B5EF4-FFF2-40B4-BE49-F238E27FC236}">
              <a16:creationId xmlns:a16="http://schemas.microsoft.com/office/drawing/2014/main" id="{EB94FDCD-FA9C-4A94-A390-BF67B180C3C1}"/>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a:extLst>
            <a:ext uri="{FF2B5EF4-FFF2-40B4-BE49-F238E27FC236}">
              <a16:creationId xmlns:a16="http://schemas.microsoft.com/office/drawing/2014/main" id="{41801A68-4398-49F4-A930-550048990289}"/>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a:extLst>
            <a:ext uri="{FF2B5EF4-FFF2-40B4-BE49-F238E27FC236}">
              <a16:creationId xmlns:a16="http://schemas.microsoft.com/office/drawing/2014/main" id="{27BB5440-C0E1-46C0-BD15-2D1446877BF9}"/>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a:extLst>
            <a:ext uri="{FF2B5EF4-FFF2-40B4-BE49-F238E27FC236}">
              <a16:creationId xmlns:a16="http://schemas.microsoft.com/office/drawing/2014/main" id="{645A2C2A-85E7-40E9-8AC6-FD520C69BB51}"/>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a:extLst>
            <a:ext uri="{FF2B5EF4-FFF2-40B4-BE49-F238E27FC236}">
              <a16:creationId xmlns:a16="http://schemas.microsoft.com/office/drawing/2014/main" id="{F811FEC5-0535-4D4C-A779-DD0DCC0EE901}"/>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a:extLst>
            <a:ext uri="{FF2B5EF4-FFF2-40B4-BE49-F238E27FC236}">
              <a16:creationId xmlns:a16="http://schemas.microsoft.com/office/drawing/2014/main" id="{9095547B-317D-4F49-9ACC-6368D3CD2C45}"/>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879" name="テキスト ボックス 878">
          <a:extLst>
            <a:ext uri="{FF2B5EF4-FFF2-40B4-BE49-F238E27FC236}">
              <a16:creationId xmlns:a16="http://schemas.microsoft.com/office/drawing/2014/main" id="{37F0EE6D-DDC8-4505-9764-34D404F0418D}"/>
            </a:ext>
          </a:extLst>
        </xdr:cNvPr>
        <xdr:cNvSpPr txBox="1"/>
      </xdr:nvSpPr>
      <xdr:spPr>
        <a:xfrm>
          <a:off x="16078200" y="162077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a:extLst>
            <a:ext uri="{FF2B5EF4-FFF2-40B4-BE49-F238E27FC236}">
              <a16:creationId xmlns:a16="http://schemas.microsoft.com/office/drawing/2014/main" id="{3C749E9F-99F0-413E-AB44-65A3281FEAF7}"/>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1" name="直線コネクタ 880">
          <a:extLst>
            <a:ext uri="{FF2B5EF4-FFF2-40B4-BE49-F238E27FC236}">
              <a16:creationId xmlns:a16="http://schemas.microsoft.com/office/drawing/2014/main" id="{B49FF4D9-2C1E-400C-89AD-9CBDCBA0F5E2}"/>
            </a:ext>
          </a:extLst>
        </xdr:cNvPr>
        <xdr:cNvCxnSpPr/>
      </xdr:nvCxnSpPr>
      <xdr:spPr>
        <a:xfrm>
          <a:off x="1609344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7360" cy="259080"/>
    <xdr:sp macro="" textlink="">
      <xdr:nvSpPr>
        <xdr:cNvPr id="882" name="テキスト ボックス 881">
          <a:extLst>
            <a:ext uri="{FF2B5EF4-FFF2-40B4-BE49-F238E27FC236}">
              <a16:creationId xmlns:a16="http://schemas.microsoft.com/office/drawing/2014/main" id="{689445FC-B36A-492D-94F0-996DBED34D6E}"/>
            </a:ext>
          </a:extLst>
        </xdr:cNvPr>
        <xdr:cNvSpPr txBox="1"/>
      </xdr:nvSpPr>
      <xdr:spPr>
        <a:xfrm>
          <a:off x="15694660" y="1811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3" name="直線コネクタ 882">
          <a:extLst>
            <a:ext uri="{FF2B5EF4-FFF2-40B4-BE49-F238E27FC236}">
              <a16:creationId xmlns:a16="http://schemas.microsoft.com/office/drawing/2014/main" id="{C0282812-6A8D-466F-9C9C-FA6F564C44C5}"/>
            </a:ext>
          </a:extLst>
        </xdr:cNvPr>
        <xdr:cNvCxnSpPr/>
      </xdr:nvCxnSpPr>
      <xdr:spPr>
        <a:xfrm>
          <a:off x="1609344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7360" cy="257810"/>
    <xdr:sp macro="" textlink="">
      <xdr:nvSpPr>
        <xdr:cNvPr id="884" name="テキスト ボックス 883">
          <a:extLst>
            <a:ext uri="{FF2B5EF4-FFF2-40B4-BE49-F238E27FC236}">
              <a16:creationId xmlns:a16="http://schemas.microsoft.com/office/drawing/2014/main" id="{89CBA2E7-362E-4B5E-9639-40D623C21CDE}"/>
            </a:ext>
          </a:extLst>
        </xdr:cNvPr>
        <xdr:cNvSpPr txBox="1"/>
      </xdr:nvSpPr>
      <xdr:spPr>
        <a:xfrm>
          <a:off x="15694660" y="177457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5" name="直線コネクタ 884">
          <a:extLst>
            <a:ext uri="{FF2B5EF4-FFF2-40B4-BE49-F238E27FC236}">
              <a16:creationId xmlns:a16="http://schemas.microsoft.com/office/drawing/2014/main" id="{0A68606F-F248-482D-A26B-D760F54F9334}"/>
            </a:ext>
          </a:extLst>
        </xdr:cNvPr>
        <xdr:cNvCxnSpPr/>
      </xdr:nvCxnSpPr>
      <xdr:spPr>
        <a:xfrm>
          <a:off x="1609344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7360" cy="259080"/>
    <xdr:sp macro="" textlink="">
      <xdr:nvSpPr>
        <xdr:cNvPr id="886" name="テキスト ボックス 885">
          <a:extLst>
            <a:ext uri="{FF2B5EF4-FFF2-40B4-BE49-F238E27FC236}">
              <a16:creationId xmlns:a16="http://schemas.microsoft.com/office/drawing/2014/main" id="{E9EB1420-8C2D-4CDF-86C3-03A183CA10AD}"/>
            </a:ext>
          </a:extLst>
        </xdr:cNvPr>
        <xdr:cNvSpPr txBox="1"/>
      </xdr:nvSpPr>
      <xdr:spPr>
        <a:xfrm>
          <a:off x="15694660" y="17372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7" name="直線コネクタ 886">
          <a:extLst>
            <a:ext uri="{FF2B5EF4-FFF2-40B4-BE49-F238E27FC236}">
              <a16:creationId xmlns:a16="http://schemas.microsoft.com/office/drawing/2014/main" id="{F46907D8-2BA0-467B-A411-1AE28B61834A}"/>
            </a:ext>
          </a:extLst>
        </xdr:cNvPr>
        <xdr:cNvCxnSpPr/>
      </xdr:nvCxnSpPr>
      <xdr:spPr>
        <a:xfrm>
          <a:off x="1609344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7360" cy="259080"/>
    <xdr:sp macro="" textlink="">
      <xdr:nvSpPr>
        <xdr:cNvPr id="888" name="テキスト ボックス 887">
          <a:extLst>
            <a:ext uri="{FF2B5EF4-FFF2-40B4-BE49-F238E27FC236}">
              <a16:creationId xmlns:a16="http://schemas.microsoft.com/office/drawing/2014/main" id="{FD0350D0-6568-4F8B-A033-4F8CEE254325}"/>
            </a:ext>
          </a:extLst>
        </xdr:cNvPr>
        <xdr:cNvSpPr txBox="1"/>
      </xdr:nvSpPr>
      <xdr:spPr>
        <a:xfrm>
          <a:off x="15694660" y="1699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9" name="直線コネクタ 888">
          <a:extLst>
            <a:ext uri="{FF2B5EF4-FFF2-40B4-BE49-F238E27FC236}">
              <a16:creationId xmlns:a16="http://schemas.microsoft.com/office/drawing/2014/main" id="{E40D3697-7F2A-4A51-8673-A90D9271BFEF}"/>
            </a:ext>
          </a:extLst>
        </xdr:cNvPr>
        <xdr:cNvCxnSpPr/>
      </xdr:nvCxnSpPr>
      <xdr:spPr>
        <a:xfrm>
          <a:off x="1609344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7360" cy="257810"/>
    <xdr:sp macro="" textlink="">
      <xdr:nvSpPr>
        <xdr:cNvPr id="890" name="テキスト ボックス 889">
          <a:extLst>
            <a:ext uri="{FF2B5EF4-FFF2-40B4-BE49-F238E27FC236}">
              <a16:creationId xmlns:a16="http://schemas.microsoft.com/office/drawing/2014/main" id="{B00084C7-930A-4900-9789-1699450D5D89}"/>
            </a:ext>
          </a:extLst>
        </xdr:cNvPr>
        <xdr:cNvSpPr txBox="1"/>
      </xdr:nvSpPr>
      <xdr:spPr>
        <a:xfrm>
          <a:off x="15694660" y="166255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1" name="直線コネクタ 890">
          <a:extLst>
            <a:ext uri="{FF2B5EF4-FFF2-40B4-BE49-F238E27FC236}">
              <a16:creationId xmlns:a16="http://schemas.microsoft.com/office/drawing/2014/main" id="{F82A6BE8-1311-414D-9E37-4AB9EC8FB326}"/>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892" name="テキスト ボックス 891">
          <a:extLst>
            <a:ext uri="{FF2B5EF4-FFF2-40B4-BE49-F238E27FC236}">
              <a16:creationId xmlns:a16="http://schemas.microsoft.com/office/drawing/2014/main" id="{7E5848E1-5AE6-4A68-91D4-01D4E5D78E70}"/>
            </a:ext>
          </a:extLst>
        </xdr:cNvPr>
        <xdr:cNvSpPr txBox="1"/>
      </xdr:nvSpPr>
      <xdr:spPr>
        <a:xfrm>
          <a:off x="15694660" y="16256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3" name="【庁舎】&#10;一人当たり面積グラフ枠">
          <a:extLst>
            <a:ext uri="{FF2B5EF4-FFF2-40B4-BE49-F238E27FC236}">
              <a16:creationId xmlns:a16="http://schemas.microsoft.com/office/drawing/2014/main" id="{7108AA45-9695-44F8-B3FB-8EB1F6F9E45C}"/>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57150</xdr:rowOff>
    </xdr:from>
    <xdr:to>
      <xdr:col>116</xdr:col>
      <xdr:colOff>62865</xdr:colOff>
      <xdr:row>107</xdr:row>
      <xdr:rowOff>60960</xdr:rowOff>
    </xdr:to>
    <xdr:cxnSp macro="">
      <xdr:nvCxnSpPr>
        <xdr:cNvPr id="894" name="直線コネクタ 893">
          <a:extLst>
            <a:ext uri="{FF2B5EF4-FFF2-40B4-BE49-F238E27FC236}">
              <a16:creationId xmlns:a16="http://schemas.microsoft.com/office/drawing/2014/main" id="{9FA14B6C-E61A-45ED-A0C3-B8E8609C12A8}"/>
            </a:ext>
          </a:extLst>
        </xdr:cNvPr>
        <xdr:cNvCxnSpPr/>
      </xdr:nvCxnSpPr>
      <xdr:spPr>
        <a:xfrm flipV="1">
          <a:off x="19509105" y="1698879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64770</xdr:rowOff>
    </xdr:from>
    <xdr:ext cx="469900" cy="257810"/>
    <xdr:sp macro="" textlink="">
      <xdr:nvSpPr>
        <xdr:cNvPr id="895" name="【庁舎】&#10;一人当たり面積最小値テキスト">
          <a:extLst>
            <a:ext uri="{FF2B5EF4-FFF2-40B4-BE49-F238E27FC236}">
              <a16:creationId xmlns:a16="http://schemas.microsoft.com/office/drawing/2014/main" id="{B8855A1D-83CB-4613-A14A-210D97B3562C}"/>
            </a:ext>
          </a:extLst>
        </xdr:cNvPr>
        <xdr:cNvSpPr txBox="1"/>
      </xdr:nvSpPr>
      <xdr:spPr>
        <a:xfrm>
          <a:off x="19547840" y="18002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60960</xdr:rowOff>
    </xdr:from>
    <xdr:to>
      <xdr:col>116</xdr:col>
      <xdr:colOff>152400</xdr:colOff>
      <xdr:row>107</xdr:row>
      <xdr:rowOff>60960</xdr:rowOff>
    </xdr:to>
    <xdr:cxnSp macro="">
      <xdr:nvCxnSpPr>
        <xdr:cNvPr id="896" name="直線コネクタ 895">
          <a:extLst>
            <a:ext uri="{FF2B5EF4-FFF2-40B4-BE49-F238E27FC236}">
              <a16:creationId xmlns:a16="http://schemas.microsoft.com/office/drawing/2014/main" id="{7FA56F4F-8179-4818-8E31-98EBE5431207}"/>
            </a:ext>
          </a:extLst>
        </xdr:cNvPr>
        <xdr:cNvCxnSpPr/>
      </xdr:nvCxnSpPr>
      <xdr:spPr>
        <a:xfrm>
          <a:off x="19443700" y="179984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3810</xdr:rowOff>
    </xdr:from>
    <xdr:ext cx="469900" cy="259080"/>
    <xdr:sp macro="" textlink="">
      <xdr:nvSpPr>
        <xdr:cNvPr id="897" name="【庁舎】&#10;一人当たり面積最大値テキスト">
          <a:extLst>
            <a:ext uri="{FF2B5EF4-FFF2-40B4-BE49-F238E27FC236}">
              <a16:creationId xmlns:a16="http://schemas.microsoft.com/office/drawing/2014/main" id="{FDC992CC-244D-429E-A124-723ABF947207}"/>
            </a:ext>
          </a:extLst>
        </xdr:cNvPr>
        <xdr:cNvSpPr txBox="1"/>
      </xdr:nvSpPr>
      <xdr:spPr>
        <a:xfrm>
          <a:off x="1954784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98" name="直線コネクタ 897">
          <a:extLst>
            <a:ext uri="{FF2B5EF4-FFF2-40B4-BE49-F238E27FC236}">
              <a16:creationId xmlns:a16="http://schemas.microsoft.com/office/drawing/2014/main" id="{DC87DC11-7F8F-49D1-BB05-28329929AB0A}"/>
            </a:ext>
          </a:extLst>
        </xdr:cNvPr>
        <xdr:cNvCxnSpPr/>
      </xdr:nvCxnSpPr>
      <xdr:spPr>
        <a:xfrm>
          <a:off x="19443700" y="169887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41910</xdr:rowOff>
    </xdr:from>
    <xdr:ext cx="469900" cy="257810"/>
    <xdr:sp macro="" textlink="">
      <xdr:nvSpPr>
        <xdr:cNvPr id="899" name="【庁舎】&#10;一人当たり面積平均値テキスト">
          <a:extLst>
            <a:ext uri="{FF2B5EF4-FFF2-40B4-BE49-F238E27FC236}">
              <a16:creationId xmlns:a16="http://schemas.microsoft.com/office/drawing/2014/main" id="{7F8E5CC4-5B9D-4BE0-B4E9-241AB353363C}"/>
            </a:ext>
          </a:extLst>
        </xdr:cNvPr>
        <xdr:cNvSpPr txBox="1"/>
      </xdr:nvSpPr>
      <xdr:spPr>
        <a:xfrm>
          <a:off x="19547840" y="176441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00" name="フローチャート: 判断 899">
          <a:extLst>
            <a:ext uri="{FF2B5EF4-FFF2-40B4-BE49-F238E27FC236}">
              <a16:creationId xmlns:a16="http://schemas.microsoft.com/office/drawing/2014/main" id="{2F884AE8-D589-4BFA-851B-6C24E90B253E}"/>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01" name="フローチャート: 判断 900">
          <a:extLst>
            <a:ext uri="{FF2B5EF4-FFF2-40B4-BE49-F238E27FC236}">
              <a16:creationId xmlns:a16="http://schemas.microsoft.com/office/drawing/2014/main" id="{E991F7CC-A642-4731-8497-79F3AEB4930B}"/>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02" name="フローチャート: 判断 901">
          <a:extLst>
            <a:ext uri="{FF2B5EF4-FFF2-40B4-BE49-F238E27FC236}">
              <a16:creationId xmlns:a16="http://schemas.microsoft.com/office/drawing/2014/main" id="{F4CE5821-5D3A-4768-BF0D-2A1BEB757546}"/>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03" name="フローチャート: 判断 902">
          <a:extLst>
            <a:ext uri="{FF2B5EF4-FFF2-40B4-BE49-F238E27FC236}">
              <a16:creationId xmlns:a16="http://schemas.microsoft.com/office/drawing/2014/main" id="{9F65B37A-3BD7-4D6D-BDCF-9C1ACB2C20AE}"/>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86360</xdr:rowOff>
    </xdr:from>
    <xdr:to>
      <xdr:col>98</xdr:col>
      <xdr:colOff>38100</xdr:colOff>
      <xdr:row>106</xdr:row>
      <xdr:rowOff>16510</xdr:rowOff>
    </xdr:to>
    <xdr:sp macro="" textlink="">
      <xdr:nvSpPr>
        <xdr:cNvPr id="904" name="フローチャート: 判断 903">
          <a:extLst>
            <a:ext uri="{FF2B5EF4-FFF2-40B4-BE49-F238E27FC236}">
              <a16:creationId xmlns:a16="http://schemas.microsoft.com/office/drawing/2014/main" id="{79023B64-BC93-44A7-9283-799000CD0ACE}"/>
            </a:ext>
          </a:extLst>
        </xdr:cNvPr>
        <xdr:cNvSpPr/>
      </xdr:nvSpPr>
      <xdr:spPr>
        <a:xfrm>
          <a:off x="16388080" y="17688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05" name="テキスト ボックス 904">
          <a:extLst>
            <a:ext uri="{FF2B5EF4-FFF2-40B4-BE49-F238E27FC236}">
              <a16:creationId xmlns:a16="http://schemas.microsoft.com/office/drawing/2014/main" id="{0E7FF694-B2E6-47F9-9161-DE37C1C06E4C}"/>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111</xdr:row>
      <xdr:rowOff>16510</xdr:rowOff>
    </xdr:from>
    <xdr:ext cx="762000" cy="259080"/>
    <xdr:sp macro="" textlink="">
      <xdr:nvSpPr>
        <xdr:cNvPr id="906" name="テキスト ボックス 905">
          <a:extLst>
            <a:ext uri="{FF2B5EF4-FFF2-40B4-BE49-F238E27FC236}">
              <a16:creationId xmlns:a16="http://schemas.microsoft.com/office/drawing/2014/main" id="{15052DBF-90B9-4C9C-9363-DF3361DFD35A}"/>
            </a:ext>
          </a:extLst>
        </xdr:cNvPr>
        <xdr:cNvSpPr txBox="1"/>
      </xdr:nvSpPr>
      <xdr:spPr>
        <a:xfrm>
          <a:off x="18608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07" name="テキスト ボックス 906">
          <a:extLst>
            <a:ext uri="{FF2B5EF4-FFF2-40B4-BE49-F238E27FC236}">
              <a16:creationId xmlns:a16="http://schemas.microsoft.com/office/drawing/2014/main" id="{DF643087-DED8-498E-81EE-F1EB4F247C84}"/>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08" name="テキスト ボックス 907">
          <a:extLst>
            <a:ext uri="{FF2B5EF4-FFF2-40B4-BE49-F238E27FC236}">
              <a16:creationId xmlns:a16="http://schemas.microsoft.com/office/drawing/2014/main" id="{BE5F0560-6BF5-4EB1-ABC6-6269BA8BD4CA}"/>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111</xdr:row>
      <xdr:rowOff>16510</xdr:rowOff>
    </xdr:from>
    <xdr:ext cx="762000" cy="259080"/>
    <xdr:sp macro="" textlink="">
      <xdr:nvSpPr>
        <xdr:cNvPr id="909" name="テキスト ボックス 908">
          <a:extLst>
            <a:ext uri="{FF2B5EF4-FFF2-40B4-BE49-F238E27FC236}">
              <a16:creationId xmlns:a16="http://schemas.microsoft.com/office/drawing/2014/main" id="{6D45B76D-6F05-444F-914B-C10D51C56450}"/>
            </a:ext>
          </a:extLst>
        </xdr:cNvPr>
        <xdr:cNvSpPr txBox="1"/>
      </xdr:nvSpPr>
      <xdr:spPr>
        <a:xfrm>
          <a:off x="162610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10" name="楕円 909">
          <a:extLst>
            <a:ext uri="{FF2B5EF4-FFF2-40B4-BE49-F238E27FC236}">
              <a16:creationId xmlns:a16="http://schemas.microsoft.com/office/drawing/2014/main" id="{C961D5D9-B47B-4103-8647-501E66E45339}"/>
            </a:ext>
          </a:extLst>
        </xdr:cNvPr>
        <xdr:cNvSpPr/>
      </xdr:nvSpPr>
      <xdr:spPr>
        <a:xfrm>
          <a:off x="194589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36830</xdr:rowOff>
    </xdr:from>
    <xdr:ext cx="469900" cy="259080"/>
    <xdr:sp macro="" textlink="">
      <xdr:nvSpPr>
        <xdr:cNvPr id="911" name="【庁舎】&#10;一人当たり面積該当値テキスト">
          <a:extLst>
            <a:ext uri="{FF2B5EF4-FFF2-40B4-BE49-F238E27FC236}">
              <a16:creationId xmlns:a16="http://schemas.microsoft.com/office/drawing/2014/main" id="{104BB32E-4B81-4140-BDB4-EAB2749ACEAC}"/>
            </a:ext>
          </a:extLst>
        </xdr:cNvPr>
        <xdr:cNvSpPr txBox="1"/>
      </xdr:nvSpPr>
      <xdr:spPr>
        <a:xfrm>
          <a:off x="19547840" y="17471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12" name="楕円 911">
          <a:extLst>
            <a:ext uri="{FF2B5EF4-FFF2-40B4-BE49-F238E27FC236}">
              <a16:creationId xmlns:a16="http://schemas.microsoft.com/office/drawing/2014/main" id="{F58B4F7C-B685-4CAA-A35A-E18F97FFB5C5}"/>
            </a:ext>
          </a:extLst>
        </xdr:cNvPr>
        <xdr:cNvSpPr/>
      </xdr:nvSpPr>
      <xdr:spPr>
        <a:xfrm>
          <a:off x="187350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105</xdr:row>
      <xdr:rowOff>64770</xdr:rowOff>
    </xdr:from>
    <xdr:to>
      <xdr:col>116</xdr:col>
      <xdr:colOff>63500</xdr:colOff>
      <xdr:row>105</xdr:row>
      <xdr:rowOff>64770</xdr:rowOff>
    </xdr:to>
    <xdr:cxnSp macro="">
      <xdr:nvCxnSpPr>
        <xdr:cNvPr id="913" name="直線コネクタ 912">
          <a:extLst>
            <a:ext uri="{FF2B5EF4-FFF2-40B4-BE49-F238E27FC236}">
              <a16:creationId xmlns:a16="http://schemas.microsoft.com/office/drawing/2014/main" id="{28437EE8-EA91-48ED-9474-E99D555C56BE}"/>
            </a:ext>
          </a:extLst>
        </xdr:cNvPr>
        <xdr:cNvCxnSpPr/>
      </xdr:nvCxnSpPr>
      <xdr:spPr>
        <a:xfrm>
          <a:off x="18775680" y="1766697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14" name="楕円 913">
          <a:extLst>
            <a:ext uri="{FF2B5EF4-FFF2-40B4-BE49-F238E27FC236}">
              <a16:creationId xmlns:a16="http://schemas.microsoft.com/office/drawing/2014/main" id="{1FC49AD1-ABFC-4BC2-944C-BE38C334B779}"/>
            </a:ext>
          </a:extLst>
        </xdr:cNvPr>
        <xdr:cNvSpPr/>
      </xdr:nvSpPr>
      <xdr:spPr>
        <a:xfrm>
          <a:off x="1793748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167640</xdr:colOff>
      <xdr:row>105</xdr:row>
      <xdr:rowOff>87630</xdr:rowOff>
    </xdr:to>
    <xdr:cxnSp macro="">
      <xdr:nvCxnSpPr>
        <xdr:cNvPr id="915" name="直線コネクタ 914">
          <a:extLst>
            <a:ext uri="{FF2B5EF4-FFF2-40B4-BE49-F238E27FC236}">
              <a16:creationId xmlns:a16="http://schemas.microsoft.com/office/drawing/2014/main" id="{69B0D3AA-4FE9-4F33-A599-A82E29D9DFF7}"/>
            </a:ext>
          </a:extLst>
        </xdr:cNvPr>
        <xdr:cNvCxnSpPr/>
      </xdr:nvCxnSpPr>
      <xdr:spPr>
        <a:xfrm flipV="1">
          <a:off x="17988280" y="1766697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16" name="楕円 915">
          <a:extLst>
            <a:ext uri="{FF2B5EF4-FFF2-40B4-BE49-F238E27FC236}">
              <a16:creationId xmlns:a16="http://schemas.microsoft.com/office/drawing/2014/main" id="{8B274F21-7088-4E49-B505-3A061C609D8C}"/>
            </a:ext>
          </a:extLst>
        </xdr:cNvPr>
        <xdr:cNvSpPr/>
      </xdr:nvSpPr>
      <xdr:spPr>
        <a:xfrm>
          <a:off x="1716278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917" name="直線コネクタ 916">
          <a:extLst>
            <a:ext uri="{FF2B5EF4-FFF2-40B4-BE49-F238E27FC236}">
              <a16:creationId xmlns:a16="http://schemas.microsoft.com/office/drawing/2014/main" id="{B7A6C82B-5E39-47CE-8CCF-D97B7C43DB65}"/>
            </a:ext>
          </a:extLst>
        </xdr:cNvPr>
        <xdr:cNvCxnSpPr/>
      </xdr:nvCxnSpPr>
      <xdr:spPr>
        <a:xfrm>
          <a:off x="17213580" y="1768983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21590</xdr:rowOff>
    </xdr:from>
    <xdr:to>
      <xdr:col>98</xdr:col>
      <xdr:colOff>38100</xdr:colOff>
      <xdr:row>105</xdr:row>
      <xdr:rowOff>123190</xdr:rowOff>
    </xdr:to>
    <xdr:sp macro="" textlink="">
      <xdr:nvSpPr>
        <xdr:cNvPr id="918" name="楕円 917">
          <a:extLst>
            <a:ext uri="{FF2B5EF4-FFF2-40B4-BE49-F238E27FC236}">
              <a16:creationId xmlns:a16="http://schemas.microsoft.com/office/drawing/2014/main" id="{24845074-05A9-41E0-8F3A-CB2E9C7EB04E}"/>
            </a:ext>
          </a:extLst>
        </xdr:cNvPr>
        <xdr:cNvSpPr/>
      </xdr:nvSpPr>
      <xdr:spPr>
        <a:xfrm>
          <a:off x="16388080" y="17623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105</xdr:row>
      <xdr:rowOff>72390</xdr:rowOff>
    </xdr:from>
    <xdr:to>
      <xdr:col>102</xdr:col>
      <xdr:colOff>114300</xdr:colOff>
      <xdr:row>105</xdr:row>
      <xdr:rowOff>87630</xdr:rowOff>
    </xdr:to>
    <xdr:cxnSp macro="">
      <xdr:nvCxnSpPr>
        <xdr:cNvPr id="919" name="直線コネクタ 918">
          <a:extLst>
            <a:ext uri="{FF2B5EF4-FFF2-40B4-BE49-F238E27FC236}">
              <a16:creationId xmlns:a16="http://schemas.microsoft.com/office/drawing/2014/main" id="{8418BC4C-6BC4-4054-B310-DAD490F753D0}"/>
            </a:ext>
          </a:extLst>
        </xdr:cNvPr>
        <xdr:cNvCxnSpPr/>
      </xdr:nvCxnSpPr>
      <xdr:spPr>
        <a:xfrm>
          <a:off x="16428720" y="17674590"/>
          <a:ext cx="7848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163830</xdr:rowOff>
    </xdr:from>
    <xdr:ext cx="468630" cy="259080"/>
    <xdr:sp macro="" textlink="">
      <xdr:nvSpPr>
        <xdr:cNvPr id="920" name="n_1aveValue【庁舎】&#10;一人当たり面積">
          <a:extLst>
            <a:ext uri="{FF2B5EF4-FFF2-40B4-BE49-F238E27FC236}">
              <a16:creationId xmlns:a16="http://schemas.microsoft.com/office/drawing/2014/main" id="{FDCBF14B-4B07-404A-95F5-ADB642866E37}"/>
            </a:ext>
          </a:extLst>
        </xdr:cNvPr>
        <xdr:cNvSpPr txBox="1"/>
      </xdr:nvSpPr>
      <xdr:spPr>
        <a:xfrm>
          <a:off x="18561050" y="17766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167640</xdr:rowOff>
    </xdr:from>
    <xdr:ext cx="469900" cy="257810"/>
    <xdr:sp macro="" textlink="">
      <xdr:nvSpPr>
        <xdr:cNvPr id="921" name="n_2aveValue【庁舎】&#10;一人当たり面積">
          <a:extLst>
            <a:ext uri="{FF2B5EF4-FFF2-40B4-BE49-F238E27FC236}">
              <a16:creationId xmlns:a16="http://schemas.microsoft.com/office/drawing/2014/main" id="{8F9B9E6D-14E8-43D0-BF5A-6E6C27B37A61}"/>
            </a:ext>
          </a:extLst>
        </xdr:cNvPr>
        <xdr:cNvSpPr txBox="1"/>
      </xdr:nvSpPr>
      <xdr:spPr>
        <a:xfrm>
          <a:off x="17776190" y="17769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167640</xdr:rowOff>
    </xdr:from>
    <xdr:ext cx="468630" cy="257810"/>
    <xdr:sp macro="" textlink="">
      <xdr:nvSpPr>
        <xdr:cNvPr id="922" name="n_3aveValue【庁舎】&#10;一人当たり面積">
          <a:extLst>
            <a:ext uri="{FF2B5EF4-FFF2-40B4-BE49-F238E27FC236}">
              <a16:creationId xmlns:a16="http://schemas.microsoft.com/office/drawing/2014/main" id="{769DE8BE-C62F-4BFF-B885-CCD6343E4469}"/>
            </a:ext>
          </a:extLst>
        </xdr:cNvPr>
        <xdr:cNvSpPr txBox="1"/>
      </xdr:nvSpPr>
      <xdr:spPr>
        <a:xfrm>
          <a:off x="17001490" y="17769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7620</xdr:rowOff>
    </xdr:from>
    <xdr:ext cx="469900" cy="257810"/>
    <xdr:sp macro="" textlink="">
      <xdr:nvSpPr>
        <xdr:cNvPr id="923" name="n_4aveValue【庁舎】&#10;一人当たり面積">
          <a:extLst>
            <a:ext uri="{FF2B5EF4-FFF2-40B4-BE49-F238E27FC236}">
              <a16:creationId xmlns:a16="http://schemas.microsoft.com/office/drawing/2014/main" id="{FF2A925B-FF6F-46AA-80AE-5CB926138220}"/>
            </a:ext>
          </a:extLst>
        </xdr:cNvPr>
        <xdr:cNvSpPr txBox="1"/>
      </xdr:nvSpPr>
      <xdr:spPr>
        <a:xfrm>
          <a:off x="16226790" y="17777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132080</xdr:rowOff>
    </xdr:from>
    <xdr:ext cx="468630" cy="257810"/>
    <xdr:sp macro="" textlink="">
      <xdr:nvSpPr>
        <xdr:cNvPr id="924" name="n_1mainValue【庁舎】&#10;一人当たり面積">
          <a:extLst>
            <a:ext uri="{FF2B5EF4-FFF2-40B4-BE49-F238E27FC236}">
              <a16:creationId xmlns:a16="http://schemas.microsoft.com/office/drawing/2014/main" id="{8F425BB3-ED3B-4BF3-B34C-0F962DCB08B5}"/>
            </a:ext>
          </a:extLst>
        </xdr:cNvPr>
        <xdr:cNvSpPr txBox="1"/>
      </xdr:nvSpPr>
      <xdr:spPr>
        <a:xfrm>
          <a:off x="18561050" y="17399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154940</xdr:rowOff>
    </xdr:from>
    <xdr:ext cx="469900" cy="257810"/>
    <xdr:sp macro="" textlink="">
      <xdr:nvSpPr>
        <xdr:cNvPr id="925" name="n_2mainValue【庁舎】&#10;一人当たり面積">
          <a:extLst>
            <a:ext uri="{FF2B5EF4-FFF2-40B4-BE49-F238E27FC236}">
              <a16:creationId xmlns:a16="http://schemas.microsoft.com/office/drawing/2014/main" id="{8389A23E-2F33-411C-879C-F5024D1FB0A4}"/>
            </a:ext>
          </a:extLst>
        </xdr:cNvPr>
        <xdr:cNvSpPr txBox="1"/>
      </xdr:nvSpPr>
      <xdr:spPr>
        <a:xfrm>
          <a:off x="17776190" y="17421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154940</xdr:rowOff>
    </xdr:from>
    <xdr:ext cx="468630" cy="257810"/>
    <xdr:sp macro="" textlink="">
      <xdr:nvSpPr>
        <xdr:cNvPr id="926" name="n_3mainValue【庁舎】&#10;一人当たり面積">
          <a:extLst>
            <a:ext uri="{FF2B5EF4-FFF2-40B4-BE49-F238E27FC236}">
              <a16:creationId xmlns:a16="http://schemas.microsoft.com/office/drawing/2014/main" id="{C792819E-2325-4CF4-9182-834B3A4DA258}"/>
            </a:ext>
          </a:extLst>
        </xdr:cNvPr>
        <xdr:cNvSpPr txBox="1"/>
      </xdr:nvSpPr>
      <xdr:spPr>
        <a:xfrm>
          <a:off x="17001490" y="17421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139700</xdr:rowOff>
    </xdr:from>
    <xdr:ext cx="469900" cy="259080"/>
    <xdr:sp macro="" textlink="">
      <xdr:nvSpPr>
        <xdr:cNvPr id="927" name="n_4mainValue【庁舎】&#10;一人当たり面積">
          <a:extLst>
            <a:ext uri="{FF2B5EF4-FFF2-40B4-BE49-F238E27FC236}">
              <a16:creationId xmlns:a16="http://schemas.microsoft.com/office/drawing/2014/main" id="{B84342E4-0DCC-460D-A690-269070CAC95C}"/>
            </a:ext>
          </a:extLst>
        </xdr:cNvPr>
        <xdr:cNvSpPr txBox="1"/>
      </xdr:nvSpPr>
      <xdr:spPr>
        <a:xfrm>
          <a:off x="16226790" y="17406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8" name="正方形/長方形 927">
          <a:extLst>
            <a:ext uri="{FF2B5EF4-FFF2-40B4-BE49-F238E27FC236}">
              <a16:creationId xmlns:a16="http://schemas.microsoft.com/office/drawing/2014/main" id="{C0E5D432-0EAB-4F10-B817-DBB1561D85D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9" name="正方形/長方形 928">
          <a:extLst>
            <a:ext uri="{FF2B5EF4-FFF2-40B4-BE49-F238E27FC236}">
              <a16:creationId xmlns:a16="http://schemas.microsoft.com/office/drawing/2014/main" id="{8572E6CD-AB45-442F-A184-AD6689C27768}"/>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0" name="テキスト ボックス 929">
          <a:extLst>
            <a:ext uri="{FF2B5EF4-FFF2-40B4-BE49-F238E27FC236}">
              <a16:creationId xmlns:a16="http://schemas.microsoft.com/office/drawing/2014/main" id="{99278B5E-25D8-4597-BCEB-030D25FECDC9}"/>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有形固定資産減価償却率は、類似団体の平均と比較すると本市は同程度の水準となっている。その内、特に有形固定資産減価償却率が高くなっている施設は、保健センター・保健所と庁舎である。保健センター・保健所は、施設本体の有形固定資産減価償却率は低いものの、付随する施設で償却率が高い傾向があるためである。また、庁舎については、施設本体の有形固定資産減価償却率が高い傾向にある。</a:t>
          </a:r>
          <a:endParaRPr lang="ja-JP" altLang="ja-JP" sz="1400">
            <a:effectLst/>
          </a:endParaRPr>
        </a:p>
        <a:p>
          <a:r>
            <a:rPr lang="ja-JP" altLang="ja-JP" sz="1100">
              <a:solidFill>
                <a:schemeClr val="dk1"/>
              </a:solidFill>
              <a:effectLst/>
              <a:latin typeface="+mn-lt"/>
              <a:ea typeface="+mn-ea"/>
              <a:cs typeface="+mn-cs"/>
            </a:rPr>
            <a:t>　本市にあっては、人口推移等を踏まえつつ、宮崎市公共施設等総合管理計画に基づく施設の長寿命化や最適な公共施設サービスの提供を行うこととしている。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39" t="s">
        <v>137</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3.4" x14ac:dyDescent="0.2">
      <c r="B2" s="3" t="s">
        <v>138</v>
      </c>
      <c r="C2" s="3"/>
      <c r="D2" s="10"/>
    </row>
    <row r="3" spans="1:119" ht="18.75" customHeight="1" x14ac:dyDescent="0.2">
      <c r="A3" s="2"/>
      <c r="B3" s="494" t="s">
        <v>140</v>
      </c>
      <c r="C3" s="495"/>
      <c r="D3" s="495"/>
      <c r="E3" s="496"/>
      <c r="F3" s="496"/>
      <c r="G3" s="496"/>
      <c r="H3" s="496"/>
      <c r="I3" s="496"/>
      <c r="J3" s="496"/>
      <c r="K3" s="496"/>
      <c r="L3" s="496" t="s">
        <v>143</v>
      </c>
      <c r="M3" s="496"/>
      <c r="N3" s="496"/>
      <c r="O3" s="496"/>
      <c r="P3" s="496"/>
      <c r="Q3" s="496"/>
      <c r="R3" s="503"/>
      <c r="S3" s="503"/>
      <c r="T3" s="503"/>
      <c r="U3" s="503"/>
      <c r="V3" s="504"/>
      <c r="W3" s="343" t="s">
        <v>145</v>
      </c>
      <c r="X3" s="344"/>
      <c r="Y3" s="344"/>
      <c r="Z3" s="344"/>
      <c r="AA3" s="344"/>
      <c r="AB3" s="495"/>
      <c r="AC3" s="503" t="s">
        <v>147</v>
      </c>
      <c r="AD3" s="344"/>
      <c r="AE3" s="344"/>
      <c r="AF3" s="344"/>
      <c r="AG3" s="344"/>
      <c r="AH3" s="344"/>
      <c r="AI3" s="344"/>
      <c r="AJ3" s="344"/>
      <c r="AK3" s="344"/>
      <c r="AL3" s="345"/>
      <c r="AM3" s="343" t="s">
        <v>149</v>
      </c>
      <c r="AN3" s="344"/>
      <c r="AO3" s="344"/>
      <c r="AP3" s="344"/>
      <c r="AQ3" s="344"/>
      <c r="AR3" s="344"/>
      <c r="AS3" s="344"/>
      <c r="AT3" s="344"/>
      <c r="AU3" s="344"/>
      <c r="AV3" s="344"/>
      <c r="AW3" s="344"/>
      <c r="AX3" s="345"/>
      <c r="AY3" s="340" t="s">
        <v>8</v>
      </c>
      <c r="AZ3" s="341"/>
      <c r="BA3" s="341"/>
      <c r="BB3" s="341"/>
      <c r="BC3" s="341"/>
      <c r="BD3" s="341"/>
      <c r="BE3" s="341"/>
      <c r="BF3" s="341"/>
      <c r="BG3" s="341"/>
      <c r="BH3" s="341"/>
      <c r="BI3" s="341"/>
      <c r="BJ3" s="341"/>
      <c r="BK3" s="341"/>
      <c r="BL3" s="341"/>
      <c r="BM3" s="342"/>
      <c r="BN3" s="343" t="s">
        <v>153</v>
      </c>
      <c r="BO3" s="344"/>
      <c r="BP3" s="344"/>
      <c r="BQ3" s="344"/>
      <c r="BR3" s="344"/>
      <c r="BS3" s="344"/>
      <c r="BT3" s="344"/>
      <c r="BU3" s="345"/>
      <c r="BV3" s="343" t="s">
        <v>154</v>
      </c>
      <c r="BW3" s="344"/>
      <c r="BX3" s="344"/>
      <c r="BY3" s="344"/>
      <c r="BZ3" s="344"/>
      <c r="CA3" s="344"/>
      <c r="CB3" s="344"/>
      <c r="CC3" s="345"/>
      <c r="CD3" s="340" t="s">
        <v>8</v>
      </c>
      <c r="CE3" s="341"/>
      <c r="CF3" s="341"/>
      <c r="CG3" s="341"/>
      <c r="CH3" s="341"/>
      <c r="CI3" s="341"/>
      <c r="CJ3" s="341"/>
      <c r="CK3" s="341"/>
      <c r="CL3" s="341"/>
      <c r="CM3" s="341"/>
      <c r="CN3" s="341"/>
      <c r="CO3" s="341"/>
      <c r="CP3" s="341"/>
      <c r="CQ3" s="341"/>
      <c r="CR3" s="341"/>
      <c r="CS3" s="342"/>
      <c r="CT3" s="343" t="s">
        <v>157</v>
      </c>
      <c r="CU3" s="344"/>
      <c r="CV3" s="344"/>
      <c r="CW3" s="344"/>
      <c r="CX3" s="344"/>
      <c r="CY3" s="344"/>
      <c r="CZ3" s="344"/>
      <c r="DA3" s="345"/>
      <c r="DB3" s="343" t="s">
        <v>132</v>
      </c>
      <c r="DC3" s="344"/>
      <c r="DD3" s="344"/>
      <c r="DE3" s="344"/>
      <c r="DF3" s="344"/>
      <c r="DG3" s="344"/>
      <c r="DH3" s="344"/>
      <c r="DI3" s="345"/>
    </row>
    <row r="4" spans="1:119" ht="18.75" customHeight="1" x14ac:dyDescent="0.2">
      <c r="A4" s="2"/>
      <c r="B4" s="497"/>
      <c r="C4" s="498"/>
      <c r="D4" s="498"/>
      <c r="E4" s="499"/>
      <c r="F4" s="499"/>
      <c r="G4" s="499"/>
      <c r="H4" s="499"/>
      <c r="I4" s="499"/>
      <c r="J4" s="499"/>
      <c r="K4" s="499"/>
      <c r="L4" s="499"/>
      <c r="M4" s="499"/>
      <c r="N4" s="499"/>
      <c r="O4" s="499"/>
      <c r="P4" s="499"/>
      <c r="Q4" s="499"/>
      <c r="R4" s="505"/>
      <c r="S4" s="505"/>
      <c r="T4" s="505"/>
      <c r="U4" s="505"/>
      <c r="V4" s="506"/>
      <c r="W4" s="509"/>
      <c r="X4" s="488"/>
      <c r="Y4" s="488"/>
      <c r="Z4" s="488"/>
      <c r="AA4" s="488"/>
      <c r="AB4" s="498"/>
      <c r="AC4" s="505"/>
      <c r="AD4" s="488"/>
      <c r="AE4" s="488"/>
      <c r="AF4" s="488"/>
      <c r="AG4" s="488"/>
      <c r="AH4" s="488"/>
      <c r="AI4" s="488"/>
      <c r="AJ4" s="488"/>
      <c r="AK4" s="488"/>
      <c r="AL4" s="512"/>
      <c r="AM4" s="510"/>
      <c r="AN4" s="511"/>
      <c r="AO4" s="511"/>
      <c r="AP4" s="511"/>
      <c r="AQ4" s="511"/>
      <c r="AR4" s="511"/>
      <c r="AS4" s="511"/>
      <c r="AT4" s="511"/>
      <c r="AU4" s="511"/>
      <c r="AV4" s="511"/>
      <c r="AW4" s="511"/>
      <c r="AX4" s="513"/>
      <c r="AY4" s="346" t="s">
        <v>158</v>
      </c>
      <c r="AZ4" s="347"/>
      <c r="BA4" s="347"/>
      <c r="BB4" s="347"/>
      <c r="BC4" s="347"/>
      <c r="BD4" s="347"/>
      <c r="BE4" s="347"/>
      <c r="BF4" s="347"/>
      <c r="BG4" s="347"/>
      <c r="BH4" s="347"/>
      <c r="BI4" s="347"/>
      <c r="BJ4" s="347"/>
      <c r="BK4" s="347"/>
      <c r="BL4" s="347"/>
      <c r="BM4" s="348"/>
      <c r="BN4" s="349">
        <v>193271715</v>
      </c>
      <c r="BO4" s="350"/>
      <c r="BP4" s="350"/>
      <c r="BQ4" s="350"/>
      <c r="BR4" s="350"/>
      <c r="BS4" s="350"/>
      <c r="BT4" s="350"/>
      <c r="BU4" s="351"/>
      <c r="BV4" s="349">
        <v>209007439</v>
      </c>
      <c r="BW4" s="350"/>
      <c r="BX4" s="350"/>
      <c r="BY4" s="350"/>
      <c r="BZ4" s="350"/>
      <c r="CA4" s="350"/>
      <c r="CB4" s="350"/>
      <c r="CC4" s="351"/>
      <c r="CD4" s="352" t="s">
        <v>156</v>
      </c>
      <c r="CE4" s="353"/>
      <c r="CF4" s="353"/>
      <c r="CG4" s="353"/>
      <c r="CH4" s="353"/>
      <c r="CI4" s="353"/>
      <c r="CJ4" s="353"/>
      <c r="CK4" s="353"/>
      <c r="CL4" s="353"/>
      <c r="CM4" s="353"/>
      <c r="CN4" s="353"/>
      <c r="CO4" s="353"/>
      <c r="CP4" s="353"/>
      <c r="CQ4" s="353"/>
      <c r="CR4" s="353"/>
      <c r="CS4" s="354"/>
      <c r="CT4" s="355">
        <v>4.2</v>
      </c>
      <c r="CU4" s="356"/>
      <c r="CV4" s="356"/>
      <c r="CW4" s="356"/>
      <c r="CX4" s="356"/>
      <c r="CY4" s="356"/>
      <c r="CZ4" s="356"/>
      <c r="DA4" s="357"/>
      <c r="DB4" s="355">
        <v>5.2</v>
      </c>
      <c r="DC4" s="356"/>
      <c r="DD4" s="356"/>
      <c r="DE4" s="356"/>
      <c r="DF4" s="356"/>
      <c r="DG4" s="356"/>
      <c r="DH4" s="356"/>
      <c r="DI4" s="357"/>
    </row>
    <row r="5" spans="1:119" ht="18.75" customHeight="1" x14ac:dyDescent="0.2">
      <c r="A5" s="2"/>
      <c r="B5" s="500"/>
      <c r="C5" s="501"/>
      <c r="D5" s="501"/>
      <c r="E5" s="502"/>
      <c r="F5" s="502"/>
      <c r="G5" s="502"/>
      <c r="H5" s="502"/>
      <c r="I5" s="502"/>
      <c r="J5" s="502"/>
      <c r="K5" s="502"/>
      <c r="L5" s="502"/>
      <c r="M5" s="502"/>
      <c r="N5" s="502"/>
      <c r="O5" s="502"/>
      <c r="P5" s="502"/>
      <c r="Q5" s="502"/>
      <c r="R5" s="507"/>
      <c r="S5" s="507"/>
      <c r="T5" s="507"/>
      <c r="U5" s="507"/>
      <c r="V5" s="508"/>
      <c r="W5" s="510"/>
      <c r="X5" s="511"/>
      <c r="Y5" s="511"/>
      <c r="Z5" s="511"/>
      <c r="AA5" s="511"/>
      <c r="AB5" s="501"/>
      <c r="AC5" s="507"/>
      <c r="AD5" s="511"/>
      <c r="AE5" s="511"/>
      <c r="AF5" s="511"/>
      <c r="AG5" s="511"/>
      <c r="AH5" s="511"/>
      <c r="AI5" s="511"/>
      <c r="AJ5" s="511"/>
      <c r="AK5" s="511"/>
      <c r="AL5" s="513"/>
      <c r="AM5" s="358" t="s">
        <v>159</v>
      </c>
      <c r="AN5" s="359"/>
      <c r="AO5" s="359"/>
      <c r="AP5" s="359"/>
      <c r="AQ5" s="359"/>
      <c r="AR5" s="359"/>
      <c r="AS5" s="359"/>
      <c r="AT5" s="360"/>
      <c r="AU5" s="361" t="s">
        <v>75</v>
      </c>
      <c r="AV5" s="362"/>
      <c r="AW5" s="362"/>
      <c r="AX5" s="362"/>
      <c r="AY5" s="363" t="s">
        <v>150</v>
      </c>
      <c r="AZ5" s="364"/>
      <c r="BA5" s="364"/>
      <c r="BB5" s="364"/>
      <c r="BC5" s="364"/>
      <c r="BD5" s="364"/>
      <c r="BE5" s="364"/>
      <c r="BF5" s="364"/>
      <c r="BG5" s="364"/>
      <c r="BH5" s="364"/>
      <c r="BI5" s="364"/>
      <c r="BJ5" s="364"/>
      <c r="BK5" s="364"/>
      <c r="BL5" s="364"/>
      <c r="BM5" s="365"/>
      <c r="BN5" s="366">
        <v>188663443</v>
      </c>
      <c r="BO5" s="367"/>
      <c r="BP5" s="367"/>
      <c r="BQ5" s="367"/>
      <c r="BR5" s="367"/>
      <c r="BS5" s="367"/>
      <c r="BT5" s="367"/>
      <c r="BU5" s="368"/>
      <c r="BV5" s="366">
        <v>198063169</v>
      </c>
      <c r="BW5" s="367"/>
      <c r="BX5" s="367"/>
      <c r="BY5" s="367"/>
      <c r="BZ5" s="367"/>
      <c r="CA5" s="367"/>
      <c r="CB5" s="367"/>
      <c r="CC5" s="368"/>
      <c r="CD5" s="369" t="s">
        <v>161</v>
      </c>
      <c r="CE5" s="370"/>
      <c r="CF5" s="370"/>
      <c r="CG5" s="370"/>
      <c r="CH5" s="370"/>
      <c r="CI5" s="370"/>
      <c r="CJ5" s="370"/>
      <c r="CK5" s="370"/>
      <c r="CL5" s="370"/>
      <c r="CM5" s="370"/>
      <c r="CN5" s="370"/>
      <c r="CO5" s="370"/>
      <c r="CP5" s="370"/>
      <c r="CQ5" s="370"/>
      <c r="CR5" s="370"/>
      <c r="CS5" s="371"/>
      <c r="CT5" s="372">
        <v>90</v>
      </c>
      <c r="CU5" s="373"/>
      <c r="CV5" s="373"/>
      <c r="CW5" s="373"/>
      <c r="CX5" s="373"/>
      <c r="CY5" s="373"/>
      <c r="CZ5" s="373"/>
      <c r="DA5" s="374"/>
      <c r="DB5" s="372">
        <v>84</v>
      </c>
      <c r="DC5" s="373"/>
      <c r="DD5" s="373"/>
      <c r="DE5" s="373"/>
      <c r="DF5" s="373"/>
      <c r="DG5" s="373"/>
      <c r="DH5" s="373"/>
      <c r="DI5" s="374"/>
    </row>
    <row r="6" spans="1:119" ht="18.75" customHeight="1" x14ac:dyDescent="0.2">
      <c r="A6" s="2"/>
      <c r="B6" s="514" t="s">
        <v>163</v>
      </c>
      <c r="C6" s="515"/>
      <c r="D6" s="515"/>
      <c r="E6" s="516"/>
      <c r="F6" s="516"/>
      <c r="G6" s="516"/>
      <c r="H6" s="516"/>
      <c r="I6" s="516"/>
      <c r="J6" s="516"/>
      <c r="K6" s="516"/>
      <c r="L6" s="516" t="s">
        <v>166</v>
      </c>
      <c r="M6" s="516"/>
      <c r="N6" s="516"/>
      <c r="O6" s="516"/>
      <c r="P6" s="516"/>
      <c r="Q6" s="516"/>
      <c r="R6" s="520"/>
      <c r="S6" s="520"/>
      <c r="T6" s="520"/>
      <c r="U6" s="520"/>
      <c r="V6" s="521"/>
      <c r="W6" s="524" t="s">
        <v>167</v>
      </c>
      <c r="X6" s="525"/>
      <c r="Y6" s="525"/>
      <c r="Z6" s="525"/>
      <c r="AA6" s="525"/>
      <c r="AB6" s="515"/>
      <c r="AC6" s="526" t="s">
        <v>168</v>
      </c>
      <c r="AD6" s="527"/>
      <c r="AE6" s="527"/>
      <c r="AF6" s="527"/>
      <c r="AG6" s="527"/>
      <c r="AH6" s="527"/>
      <c r="AI6" s="527"/>
      <c r="AJ6" s="527"/>
      <c r="AK6" s="527"/>
      <c r="AL6" s="528"/>
      <c r="AM6" s="358" t="s">
        <v>79</v>
      </c>
      <c r="AN6" s="359"/>
      <c r="AO6" s="359"/>
      <c r="AP6" s="359"/>
      <c r="AQ6" s="359"/>
      <c r="AR6" s="359"/>
      <c r="AS6" s="359"/>
      <c r="AT6" s="360"/>
      <c r="AU6" s="361" t="s">
        <v>75</v>
      </c>
      <c r="AV6" s="362"/>
      <c r="AW6" s="362"/>
      <c r="AX6" s="362"/>
      <c r="AY6" s="363" t="s">
        <v>171</v>
      </c>
      <c r="AZ6" s="364"/>
      <c r="BA6" s="364"/>
      <c r="BB6" s="364"/>
      <c r="BC6" s="364"/>
      <c r="BD6" s="364"/>
      <c r="BE6" s="364"/>
      <c r="BF6" s="364"/>
      <c r="BG6" s="364"/>
      <c r="BH6" s="364"/>
      <c r="BI6" s="364"/>
      <c r="BJ6" s="364"/>
      <c r="BK6" s="364"/>
      <c r="BL6" s="364"/>
      <c r="BM6" s="365"/>
      <c r="BN6" s="366">
        <v>4608272</v>
      </c>
      <c r="BO6" s="367"/>
      <c r="BP6" s="367"/>
      <c r="BQ6" s="367"/>
      <c r="BR6" s="367"/>
      <c r="BS6" s="367"/>
      <c r="BT6" s="367"/>
      <c r="BU6" s="368"/>
      <c r="BV6" s="366">
        <v>10944270</v>
      </c>
      <c r="BW6" s="367"/>
      <c r="BX6" s="367"/>
      <c r="BY6" s="367"/>
      <c r="BZ6" s="367"/>
      <c r="CA6" s="367"/>
      <c r="CB6" s="367"/>
      <c r="CC6" s="368"/>
      <c r="CD6" s="369" t="s">
        <v>172</v>
      </c>
      <c r="CE6" s="370"/>
      <c r="CF6" s="370"/>
      <c r="CG6" s="370"/>
      <c r="CH6" s="370"/>
      <c r="CI6" s="370"/>
      <c r="CJ6" s="370"/>
      <c r="CK6" s="370"/>
      <c r="CL6" s="370"/>
      <c r="CM6" s="370"/>
      <c r="CN6" s="370"/>
      <c r="CO6" s="370"/>
      <c r="CP6" s="370"/>
      <c r="CQ6" s="370"/>
      <c r="CR6" s="370"/>
      <c r="CS6" s="371"/>
      <c r="CT6" s="375">
        <v>93.2</v>
      </c>
      <c r="CU6" s="376"/>
      <c r="CV6" s="376"/>
      <c r="CW6" s="376"/>
      <c r="CX6" s="376"/>
      <c r="CY6" s="376"/>
      <c r="CZ6" s="376"/>
      <c r="DA6" s="377"/>
      <c r="DB6" s="375">
        <v>90.6</v>
      </c>
      <c r="DC6" s="376"/>
      <c r="DD6" s="376"/>
      <c r="DE6" s="376"/>
      <c r="DF6" s="376"/>
      <c r="DG6" s="376"/>
      <c r="DH6" s="376"/>
      <c r="DI6" s="377"/>
    </row>
    <row r="7" spans="1:119" ht="18.75" customHeight="1" x14ac:dyDescent="0.2">
      <c r="A7" s="2"/>
      <c r="B7" s="497"/>
      <c r="C7" s="498"/>
      <c r="D7" s="498"/>
      <c r="E7" s="499"/>
      <c r="F7" s="499"/>
      <c r="G7" s="499"/>
      <c r="H7" s="499"/>
      <c r="I7" s="499"/>
      <c r="J7" s="499"/>
      <c r="K7" s="499"/>
      <c r="L7" s="499"/>
      <c r="M7" s="499"/>
      <c r="N7" s="499"/>
      <c r="O7" s="499"/>
      <c r="P7" s="499"/>
      <c r="Q7" s="499"/>
      <c r="R7" s="505"/>
      <c r="S7" s="505"/>
      <c r="T7" s="505"/>
      <c r="U7" s="505"/>
      <c r="V7" s="506"/>
      <c r="W7" s="509"/>
      <c r="X7" s="488"/>
      <c r="Y7" s="488"/>
      <c r="Z7" s="488"/>
      <c r="AA7" s="488"/>
      <c r="AB7" s="498"/>
      <c r="AC7" s="529"/>
      <c r="AD7" s="487"/>
      <c r="AE7" s="487"/>
      <c r="AF7" s="487"/>
      <c r="AG7" s="487"/>
      <c r="AH7" s="487"/>
      <c r="AI7" s="487"/>
      <c r="AJ7" s="487"/>
      <c r="AK7" s="487"/>
      <c r="AL7" s="530"/>
      <c r="AM7" s="358" t="s">
        <v>173</v>
      </c>
      <c r="AN7" s="359"/>
      <c r="AO7" s="359"/>
      <c r="AP7" s="359"/>
      <c r="AQ7" s="359"/>
      <c r="AR7" s="359"/>
      <c r="AS7" s="359"/>
      <c r="AT7" s="360"/>
      <c r="AU7" s="361" t="s">
        <v>75</v>
      </c>
      <c r="AV7" s="362"/>
      <c r="AW7" s="362"/>
      <c r="AX7" s="362"/>
      <c r="AY7" s="363" t="s">
        <v>174</v>
      </c>
      <c r="AZ7" s="364"/>
      <c r="BA7" s="364"/>
      <c r="BB7" s="364"/>
      <c r="BC7" s="364"/>
      <c r="BD7" s="364"/>
      <c r="BE7" s="364"/>
      <c r="BF7" s="364"/>
      <c r="BG7" s="364"/>
      <c r="BH7" s="364"/>
      <c r="BI7" s="364"/>
      <c r="BJ7" s="364"/>
      <c r="BK7" s="364"/>
      <c r="BL7" s="364"/>
      <c r="BM7" s="365"/>
      <c r="BN7" s="366">
        <v>749013</v>
      </c>
      <c r="BO7" s="367"/>
      <c r="BP7" s="367"/>
      <c r="BQ7" s="367"/>
      <c r="BR7" s="367"/>
      <c r="BS7" s="367"/>
      <c r="BT7" s="367"/>
      <c r="BU7" s="368"/>
      <c r="BV7" s="366">
        <v>6075601</v>
      </c>
      <c r="BW7" s="367"/>
      <c r="BX7" s="367"/>
      <c r="BY7" s="367"/>
      <c r="BZ7" s="367"/>
      <c r="CA7" s="367"/>
      <c r="CB7" s="367"/>
      <c r="CC7" s="368"/>
      <c r="CD7" s="369" t="s">
        <v>175</v>
      </c>
      <c r="CE7" s="370"/>
      <c r="CF7" s="370"/>
      <c r="CG7" s="370"/>
      <c r="CH7" s="370"/>
      <c r="CI7" s="370"/>
      <c r="CJ7" s="370"/>
      <c r="CK7" s="370"/>
      <c r="CL7" s="370"/>
      <c r="CM7" s="370"/>
      <c r="CN7" s="370"/>
      <c r="CO7" s="370"/>
      <c r="CP7" s="370"/>
      <c r="CQ7" s="370"/>
      <c r="CR7" s="370"/>
      <c r="CS7" s="371"/>
      <c r="CT7" s="366">
        <v>91465907</v>
      </c>
      <c r="CU7" s="367"/>
      <c r="CV7" s="367"/>
      <c r="CW7" s="367"/>
      <c r="CX7" s="367"/>
      <c r="CY7" s="367"/>
      <c r="CZ7" s="367"/>
      <c r="DA7" s="368"/>
      <c r="DB7" s="366">
        <v>92981394</v>
      </c>
      <c r="DC7" s="367"/>
      <c r="DD7" s="367"/>
      <c r="DE7" s="367"/>
      <c r="DF7" s="367"/>
      <c r="DG7" s="367"/>
      <c r="DH7" s="367"/>
      <c r="DI7" s="368"/>
    </row>
    <row r="8" spans="1:119" ht="18.75" customHeight="1" x14ac:dyDescent="0.2">
      <c r="A8" s="2"/>
      <c r="B8" s="517"/>
      <c r="C8" s="518"/>
      <c r="D8" s="518"/>
      <c r="E8" s="519"/>
      <c r="F8" s="519"/>
      <c r="G8" s="519"/>
      <c r="H8" s="519"/>
      <c r="I8" s="519"/>
      <c r="J8" s="519"/>
      <c r="K8" s="519"/>
      <c r="L8" s="519"/>
      <c r="M8" s="519"/>
      <c r="N8" s="519"/>
      <c r="O8" s="519"/>
      <c r="P8" s="519"/>
      <c r="Q8" s="519"/>
      <c r="R8" s="522"/>
      <c r="S8" s="522"/>
      <c r="T8" s="522"/>
      <c r="U8" s="522"/>
      <c r="V8" s="523"/>
      <c r="W8" s="456"/>
      <c r="X8" s="457"/>
      <c r="Y8" s="457"/>
      <c r="Z8" s="457"/>
      <c r="AA8" s="457"/>
      <c r="AB8" s="518"/>
      <c r="AC8" s="531"/>
      <c r="AD8" s="532"/>
      <c r="AE8" s="532"/>
      <c r="AF8" s="532"/>
      <c r="AG8" s="532"/>
      <c r="AH8" s="532"/>
      <c r="AI8" s="532"/>
      <c r="AJ8" s="532"/>
      <c r="AK8" s="532"/>
      <c r="AL8" s="533"/>
      <c r="AM8" s="358" t="s">
        <v>176</v>
      </c>
      <c r="AN8" s="359"/>
      <c r="AO8" s="359"/>
      <c r="AP8" s="359"/>
      <c r="AQ8" s="359"/>
      <c r="AR8" s="359"/>
      <c r="AS8" s="359"/>
      <c r="AT8" s="360"/>
      <c r="AU8" s="361" t="s">
        <v>75</v>
      </c>
      <c r="AV8" s="362"/>
      <c r="AW8" s="362"/>
      <c r="AX8" s="362"/>
      <c r="AY8" s="363" t="s">
        <v>179</v>
      </c>
      <c r="AZ8" s="364"/>
      <c r="BA8" s="364"/>
      <c r="BB8" s="364"/>
      <c r="BC8" s="364"/>
      <c r="BD8" s="364"/>
      <c r="BE8" s="364"/>
      <c r="BF8" s="364"/>
      <c r="BG8" s="364"/>
      <c r="BH8" s="364"/>
      <c r="BI8" s="364"/>
      <c r="BJ8" s="364"/>
      <c r="BK8" s="364"/>
      <c r="BL8" s="364"/>
      <c r="BM8" s="365"/>
      <c r="BN8" s="366">
        <v>3859259</v>
      </c>
      <c r="BO8" s="367"/>
      <c r="BP8" s="367"/>
      <c r="BQ8" s="367"/>
      <c r="BR8" s="367"/>
      <c r="BS8" s="367"/>
      <c r="BT8" s="367"/>
      <c r="BU8" s="368"/>
      <c r="BV8" s="366">
        <v>4868669</v>
      </c>
      <c r="BW8" s="367"/>
      <c r="BX8" s="367"/>
      <c r="BY8" s="367"/>
      <c r="BZ8" s="367"/>
      <c r="CA8" s="367"/>
      <c r="CB8" s="367"/>
      <c r="CC8" s="368"/>
      <c r="CD8" s="369" t="s">
        <v>180</v>
      </c>
      <c r="CE8" s="370"/>
      <c r="CF8" s="370"/>
      <c r="CG8" s="370"/>
      <c r="CH8" s="370"/>
      <c r="CI8" s="370"/>
      <c r="CJ8" s="370"/>
      <c r="CK8" s="370"/>
      <c r="CL8" s="370"/>
      <c r="CM8" s="370"/>
      <c r="CN8" s="370"/>
      <c r="CO8" s="370"/>
      <c r="CP8" s="370"/>
      <c r="CQ8" s="370"/>
      <c r="CR8" s="370"/>
      <c r="CS8" s="371"/>
      <c r="CT8" s="378">
        <v>0.7</v>
      </c>
      <c r="CU8" s="379"/>
      <c r="CV8" s="379"/>
      <c r="CW8" s="379"/>
      <c r="CX8" s="379"/>
      <c r="CY8" s="379"/>
      <c r="CZ8" s="379"/>
      <c r="DA8" s="380"/>
      <c r="DB8" s="378">
        <v>0.69</v>
      </c>
      <c r="DC8" s="379"/>
      <c r="DD8" s="379"/>
      <c r="DE8" s="379"/>
      <c r="DF8" s="379"/>
      <c r="DG8" s="379"/>
      <c r="DH8" s="379"/>
      <c r="DI8" s="380"/>
    </row>
    <row r="9" spans="1:119" ht="18.75" customHeight="1" x14ac:dyDescent="0.2">
      <c r="A9" s="2"/>
      <c r="B9" s="340" t="s">
        <v>20</v>
      </c>
      <c r="C9" s="341"/>
      <c r="D9" s="341"/>
      <c r="E9" s="341"/>
      <c r="F9" s="341"/>
      <c r="G9" s="341"/>
      <c r="H9" s="341"/>
      <c r="I9" s="341"/>
      <c r="J9" s="341"/>
      <c r="K9" s="438"/>
      <c r="L9" s="391" t="s">
        <v>14</v>
      </c>
      <c r="M9" s="392"/>
      <c r="N9" s="392"/>
      <c r="O9" s="392"/>
      <c r="P9" s="392"/>
      <c r="Q9" s="393"/>
      <c r="R9" s="394">
        <v>401339</v>
      </c>
      <c r="S9" s="395"/>
      <c r="T9" s="395"/>
      <c r="U9" s="395"/>
      <c r="V9" s="396"/>
      <c r="W9" s="343" t="s">
        <v>182</v>
      </c>
      <c r="X9" s="344"/>
      <c r="Y9" s="344"/>
      <c r="Z9" s="344"/>
      <c r="AA9" s="344"/>
      <c r="AB9" s="344"/>
      <c r="AC9" s="344"/>
      <c r="AD9" s="344"/>
      <c r="AE9" s="344"/>
      <c r="AF9" s="344"/>
      <c r="AG9" s="344"/>
      <c r="AH9" s="344"/>
      <c r="AI9" s="344"/>
      <c r="AJ9" s="344"/>
      <c r="AK9" s="344"/>
      <c r="AL9" s="345"/>
      <c r="AM9" s="358" t="s">
        <v>183</v>
      </c>
      <c r="AN9" s="359"/>
      <c r="AO9" s="359"/>
      <c r="AP9" s="359"/>
      <c r="AQ9" s="359"/>
      <c r="AR9" s="359"/>
      <c r="AS9" s="359"/>
      <c r="AT9" s="360"/>
      <c r="AU9" s="361" t="s">
        <v>75</v>
      </c>
      <c r="AV9" s="362"/>
      <c r="AW9" s="362"/>
      <c r="AX9" s="362"/>
      <c r="AY9" s="363" t="s">
        <v>76</v>
      </c>
      <c r="AZ9" s="364"/>
      <c r="BA9" s="364"/>
      <c r="BB9" s="364"/>
      <c r="BC9" s="364"/>
      <c r="BD9" s="364"/>
      <c r="BE9" s="364"/>
      <c r="BF9" s="364"/>
      <c r="BG9" s="364"/>
      <c r="BH9" s="364"/>
      <c r="BI9" s="364"/>
      <c r="BJ9" s="364"/>
      <c r="BK9" s="364"/>
      <c r="BL9" s="364"/>
      <c r="BM9" s="365"/>
      <c r="BN9" s="366">
        <v>-1009410</v>
      </c>
      <c r="BO9" s="367"/>
      <c r="BP9" s="367"/>
      <c r="BQ9" s="367"/>
      <c r="BR9" s="367"/>
      <c r="BS9" s="367"/>
      <c r="BT9" s="367"/>
      <c r="BU9" s="368"/>
      <c r="BV9" s="366">
        <v>1695773</v>
      </c>
      <c r="BW9" s="367"/>
      <c r="BX9" s="367"/>
      <c r="BY9" s="367"/>
      <c r="BZ9" s="367"/>
      <c r="CA9" s="367"/>
      <c r="CB9" s="367"/>
      <c r="CC9" s="368"/>
      <c r="CD9" s="369" t="s">
        <v>73</v>
      </c>
      <c r="CE9" s="370"/>
      <c r="CF9" s="370"/>
      <c r="CG9" s="370"/>
      <c r="CH9" s="370"/>
      <c r="CI9" s="370"/>
      <c r="CJ9" s="370"/>
      <c r="CK9" s="370"/>
      <c r="CL9" s="370"/>
      <c r="CM9" s="370"/>
      <c r="CN9" s="370"/>
      <c r="CO9" s="370"/>
      <c r="CP9" s="370"/>
      <c r="CQ9" s="370"/>
      <c r="CR9" s="370"/>
      <c r="CS9" s="371"/>
      <c r="CT9" s="372">
        <v>16.2</v>
      </c>
      <c r="CU9" s="373"/>
      <c r="CV9" s="373"/>
      <c r="CW9" s="373"/>
      <c r="CX9" s="373"/>
      <c r="CY9" s="373"/>
      <c r="CZ9" s="373"/>
      <c r="DA9" s="374"/>
      <c r="DB9" s="372">
        <v>15.1</v>
      </c>
      <c r="DC9" s="373"/>
      <c r="DD9" s="373"/>
      <c r="DE9" s="373"/>
      <c r="DF9" s="373"/>
      <c r="DG9" s="373"/>
      <c r="DH9" s="373"/>
      <c r="DI9" s="374"/>
    </row>
    <row r="10" spans="1:119" ht="18.75" customHeight="1" x14ac:dyDescent="0.2">
      <c r="A10" s="2"/>
      <c r="B10" s="340"/>
      <c r="C10" s="341"/>
      <c r="D10" s="341"/>
      <c r="E10" s="341"/>
      <c r="F10" s="341"/>
      <c r="G10" s="341"/>
      <c r="H10" s="341"/>
      <c r="I10" s="341"/>
      <c r="J10" s="341"/>
      <c r="K10" s="438"/>
      <c r="L10" s="381" t="s">
        <v>186</v>
      </c>
      <c r="M10" s="359"/>
      <c r="N10" s="359"/>
      <c r="O10" s="359"/>
      <c r="P10" s="359"/>
      <c r="Q10" s="360"/>
      <c r="R10" s="382">
        <v>401138</v>
      </c>
      <c r="S10" s="383"/>
      <c r="T10" s="383"/>
      <c r="U10" s="383"/>
      <c r="V10" s="384"/>
      <c r="W10" s="509"/>
      <c r="X10" s="488"/>
      <c r="Y10" s="488"/>
      <c r="Z10" s="488"/>
      <c r="AA10" s="488"/>
      <c r="AB10" s="488"/>
      <c r="AC10" s="488"/>
      <c r="AD10" s="488"/>
      <c r="AE10" s="488"/>
      <c r="AF10" s="488"/>
      <c r="AG10" s="488"/>
      <c r="AH10" s="488"/>
      <c r="AI10" s="488"/>
      <c r="AJ10" s="488"/>
      <c r="AK10" s="488"/>
      <c r="AL10" s="512"/>
      <c r="AM10" s="358" t="s">
        <v>187</v>
      </c>
      <c r="AN10" s="359"/>
      <c r="AO10" s="359"/>
      <c r="AP10" s="359"/>
      <c r="AQ10" s="359"/>
      <c r="AR10" s="359"/>
      <c r="AS10" s="359"/>
      <c r="AT10" s="360"/>
      <c r="AU10" s="361" t="s">
        <v>75</v>
      </c>
      <c r="AV10" s="362"/>
      <c r="AW10" s="362"/>
      <c r="AX10" s="362"/>
      <c r="AY10" s="363" t="s">
        <v>189</v>
      </c>
      <c r="AZ10" s="364"/>
      <c r="BA10" s="364"/>
      <c r="BB10" s="364"/>
      <c r="BC10" s="364"/>
      <c r="BD10" s="364"/>
      <c r="BE10" s="364"/>
      <c r="BF10" s="364"/>
      <c r="BG10" s="364"/>
      <c r="BH10" s="364"/>
      <c r="BI10" s="364"/>
      <c r="BJ10" s="364"/>
      <c r="BK10" s="364"/>
      <c r="BL10" s="364"/>
      <c r="BM10" s="365"/>
      <c r="BN10" s="366">
        <v>62236</v>
      </c>
      <c r="BO10" s="367"/>
      <c r="BP10" s="367"/>
      <c r="BQ10" s="367"/>
      <c r="BR10" s="367"/>
      <c r="BS10" s="367"/>
      <c r="BT10" s="367"/>
      <c r="BU10" s="368"/>
      <c r="BV10" s="366">
        <v>239335</v>
      </c>
      <c r="BW10" s="367"/>
      <c r="BX10" s="367"/>
      <c r="BY10" s="367"/>
      <c r="BZ10" s="367"/>
      <c r="CA10" s="367"/>
      <c r="CB10" s="367"/>
      <c r="CC10" s="368"/>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0"/>
      <c r="C11" s="341"/>
      <c r="D11" s="341"/>
      <c r="E11" s="341"/>
      <c r="F11" s="341"/>
      <c r="G11" s="341"/>
      <c r="H11" s="341"/>
      <c r="I11" s="341"/>
      <c r="J11" s="341"/>
      <c r="K11" s="438"/>
      <c r="L11" s="385" t="s">
        <v>194</v>
      </c>
      <c r="M11" s="386"/>
      <c r="N11" s="386"/>
      <c r="O11" s="386"/>
      <c r="P11" s="386"/>
      <c r="Q11" s="387"/>
      <c r="R11" s="388" t="s">
        <v>195</v>
      </c>
      <c r="S11" s="389"/>
      <c r="T11" s="389"/>
      <c r="U11" s="389"/>
      <c r="V11" s="390"/>
      <c r="W11" s="509"/>
      <c r="X11" s="488"/>
      <c r="Y11" s="488"/>
      <c r="Z11" s="488"/>
      <c r="AA11" s="488"/>
      <c r="AB11" s="488"/>
      <c r="AC11" s="488"/>
      <c r="AD11" s="488"/>
      <c r="AE11" s="488"/>
      <c r="AF11" s="488"/>
      <c r="AG11" s="488"/>
      <c r="AH11" s="488"/>
      <c r="AI11" s="488"/>
      <c r="AJ11" s="488"/>
      <c r="AK11" s="488"/>
      <c r="AL11" s="512"/>
      <c r="AM11" s="358" t="s">
        <v>196</v>
      </c>
      <c r="AN11" s="359"/>
      <c r="AO11" s="359"/>
      <c r="AP11" s="359"/>
      <c r="AQ11" s="359"/>
      <c r="AR11" s="359"/>
      <c r="AS11" s="359"/>
      <c r="AT11" s="360"/>
      <c r="AU11" s="361" t="s">
        <v>75</v>
      </c>
      <c r="AV11" s="362"/>
      <c r="AW11" s="362"/>
      <c r="AX11" s="362"/>
      <c r="AY11" s="363" t="s">
        <v>197</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200</v>
      </c>
      <c r="CE11" s="370"/>
      <c r="CF11" s="370"/>
      <c r="CG11" s="370"/>
      <c r="CH11" s="370"/>
      <c r="CI11" s="370"/>
      <c r="CJ11" s="370"/>
      <c r="CK11" s="370"/>
      <c r="CL11" s="370"/>
      <c r="CM11" s="370"/>
      <c r="CN11" s="370"/>
      <c r="CO11" s="370"/>
      <c r="CP11" s="370"/>
      <c r="CQ11" s="370"/>
      <c r="CR11" s="370"/>
      <c r="CS11" s="371"/>
      <c r="CT11" s="378" t="s">
        <v>201</v>
      </c>
      <c r="CU11" s="379"/>
      <c r="CV11" s="379"/>
      <c r="CW11" s="379"/>
      <c r="CX11" s="379"/>
      <c r="CY11" s="379"/>
      <c r="CZ11" s="379"/>
      <c r="DA11" s="380"/>
      <c r="DB11" s="378" t="s">
        <v>201</v>
      </c>
      <c r="DC11" s="379"/>
      <c r="DD11" s="379"/>
      <c r="DE11" s="379"/>
      <c r="DF11" s="379"/>
      <c r="DG11" s="379"/>
      <c r="DH11" s="379"/>
      <c r="DI11" s="380"/>
    </row>
    <row r="12" spans="1:119" ht="18.75" customHeight="1" x14ac:dyDescent="0.2">
      <c r="A12" s="2"/>
      <c r="B12" s="534" t="s">
        <v>203</v>
      </c>
      <c r="C12" s="535"/>
      <c r="D12" s="535"/>
      <c r="E12" s="535"/>
      <c r="F12" s="535"/>
      <c r="G12" s="535"/>
      <c r="H12" s="535"/>
      <c r="I12" s="535"/>
      <c r="J12" s="535"/>
      <c r="K12" s="536"/>
      <c r="L12" s="404" t="s">
        <v>204</v>
      </c>
      <c r="M12" s="405"/>
      <c r="N12" s="405"/>
      <c r="O12" s="405"/>
      <c r="P12" s="405"/>
      <c r="Q12" s="406"/>
      <c r="R12" s="407">
        <v>399576</v>
      </c>
      <c r="S12" s="408"/>
      <c r="T12" s="408"/>
      <c r="U12" s="408"/>
      <c r="V12" s="409"/>
      <c r="W12" s="410" t="s">
        <v>8</v>
      </c>
      <c r="X12" s="362"/>
      <c r="Y12" s="362"/>
      <c r="Z12" s="362"/>
      <c r="AA12" s="362"/>
      <c r="AB12" s="411"/>
      <c r="AC12" s="412" t="s">
        <v>109</v>
      </c>
      <c r="AD12" s="413"/>
      <c r="AE12" s="413"/>
      <c r="AF12" s="413"/>
      <c r="AG12" s="414"/>
      <c r="AH12" s="412" t="s">
        <v>207</v>
      </c>
      <c r="AI12" s="413"/>
      <c r="AJ12" s="413"/>
      <c r="AK12" s="413"/>
      <c r="AL12" s="415"/>
      <c r="AM12" s="358" t="s">
        <v>208</v>
      </c>
      <c r="AN12" s="359"/>
      <c r="AO12" s="359"/>
      <c r="AP12" s="359"/>
      <c r="AQ12" s="359"/>
      <c r="AR12" s="359"/>
      <c r="AS12" s="359"/>
      <c r="AT12" s="360"/>
      <c r="AU12" s="361" t="s">
        <v>211</v>
      </c>
      <c r="AV12" s="362"/>
      <c r="AW12" s="362"/>
      <c r="AX12" s="362"/>
      <c r="AY12" s="363" t="s">
        <v>213</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0</v>
      </c>
      <c r="BW12" s="367"/>
      <c r="BX12" s="367"/>
      <c r="BY12" s="367"/>
      <c r="BZ12" s="367"/>
      <c r="CA12" s="367"/>
      <c r="CB12" s="367"/>
      <c r="CC12" s="368"/>
      <c r="CD12" s="369" t="s">
        <v>214</v>
      </c>
      <c r="CE12" s="370"/>
      <c r="CF12" s="370"/>
      <c r="CG12" s="370"/>
      <c r="CH12" s="370"/>
      <c r="CI12" s="370"/>
      <c r="CJ12" s="370"/>
      <c r="CK12" s="370"/>
      <c r="CL12" s="370"/>
      <c r="CM12" s="370"/>
      <c r="CN12" s="370"/>
      <c r="CO12" s="370"/>
      <c r="CP12" s="370"/>
      <c r="CQ12" s="370"/>
      <c r="CR12" s="370"/>
      <c r="CS12" s="371"/>
      <c r="CT12" s="378" t="s">
        <v>201</v>
      </c>
      <c r="CU12" s="379"/>
      <c r="CV12" s="379"/>
      <c r="CW12" s="379"/>
      <c r="CX12" s="379"/>
      <c r="CY12" s="379"/>
      <c r="CZ12" s="379"/>
      <c r="DA12" s="380"/>
      <c r="DB12" s="378" t="s">
        <v>201</v>
      </c>
      <c r="DC12" s="379"/>
      <c r="DD12" s="379"/>
      <c r="DE12" s="379"/>
      <c r="DF12" s="379"/>
      <c r="DG12" s="379"/>
      <c r="DH12" s="379"/>
      <c r="DI12" s="380"/>
    </row>
    <row r="13" spans="1:119" ht="18.75" customHeight="1" x14ac:dyDescent="0.2">
      <c r="A13" s="2"/>
      <c r="B13" s="537"/>
      <c r="C13" s="538"/>
      <c r="D13" s="538"/>
      <c r="E13" s="538"/>
      <c r="F13" s="538"/>
      <c r="G13" s="538"/>
      <c r="H13" s="538"/>
      <c r="I13" s="538"/>
      <c r="J13" s="538"/>
      <c r="K13" s="539"/>
      <c r="L13" s="14"/>
      <c r="M13" s="397" t="s">
        <v>216</v>
      </c>
      <c r="N13" s="398"/>
      <c r="O13" s="398"/>
      <c r="P13" s="398"/>
      <c r="Q13" s="399"/>
      <c r="R13" s="400">
        <v>396942</v>
      </c>
      <c r="S13" s="401"/>
      <c r="T13" s="401"/>
      <c r="U13" s="401"/>
      <c r="V13" s="402"/>
      <c r="W13" s="524" t="s">
        <v>217</v>
      </c>
      <c r="X13" s="525"/>
      <c r="Y13" s="525"/>
      <c r="Z13" s="525"/>
      <c r="AA13" s="525"/>
      <c r="AB13" s="515"/>
      <c r="AC13" s="382">
        <v>8486</v>
      </c>
      <c r="AD13" s="383"/>
      <c r="AE13" s="383"/>
      <c r="AF13" s="383"/>
      <c r="AG13" s="403"/>
      <c r="AH13" s="382">
        <v>9661</v>
      </c>
      <c r="AI13" s="383"/>
      <c r="AJ13" s="383"/>
      <c r="AK13" s="383"/>
      <c r="AL13" s="384"/>
      <c r="AM13" s="358" t="s">
        <v>219</v>
      </c>
      <c r="AN13" s="359"/>
      <c r="AO13" s="359"/>
      <c r="AP13" s="359"/>
      <c r="AQ13" s="359"/>
      <c r="AR13" s="359"/>
      <c r="AS13" s="359"/>
      <c r="AT13" s="360"/>
      <c r="AU13" s="361" t="s">
        <v>211</v>
      </c>
      <c r="AV13" s="362"/>
      <c r="AW13" s="362"/>
      <c r="AX13" s="362"/>
      <c r="AY13" s="363" t="s">
        <v>148</v>
      </c>
      <c r="AZ13" s="364"/>
      <c r="BA13" s="364"/>
      <c r="BB13" s="364"/>
      <c r="BC13" s="364"/>
      <c r="BD13" s="364"/>
      <c r="BE13" s="364"/>
      <c r="BF13" s="364"/>
      <c r="BG13" s="364"/>
      <c r="BH13" s="364"/>
      <c r="BI13" s="364"/>
      <c r="BJ13" s="364"/>
      <c r="BK13" s="364"/>
      <c r="BL13" s="364"/>
      <c r="BM13" s="365"/>
      <c r="BN13" s="366">
        <v>-947174</v>
      </c>
      <c r="BO13" s="367"/>
      <c r="BP13" s="367"/>
      <c r="BQ13" s="367"/>
      <c r="BR13" s="367"/>
      <c r="BS13" s="367"/>
      <c r="BT13" s="367"/>
      <c r="BU13" s="368"/>
      <c r="BV13" s="366">
        <v>1935108</v>
      </c>
      <c r="BW13" s="367"/>
      <c r="BX13" s="367"/>
      <c r="BY13" s="367"/>
      <c r="BZ13" s="367"/>
      <c r="CA13" s="367"/>
      <c r="CB13" s="367"/>
      <c r="CC13" s="368"/>
      <c r="CD13" s="369" t="s">
        <v>220</v>
      </c>
      <c r="CE13" s="370"/>
      <c r="CF13" s="370"/>
      <c r="CG13" s="370"/>
      <c r="CH13" s="370"/>
      <c r="CI13" s="370"/>
      <c r="CJ13" s="370"/>
      <c r="CK13" s="370"/>
      <c r="CL13" s="370"/>
      <c r="CM13" s="370"/>
      <c r="CN13" s="370"/>
      <c r="CO13" s="370"/>
      <c r="CP13" s="370"/>
      <c r="CQ13" s="370"/>
      <c r="CR13" s="370"/>
      <c r="CS13" s="371"/>
      <c r="CT13" s="372">
        <v>6.8</v>
      </c>
      <c r="CU13" s="373"/>
      <c r="CV13" s="373"/>
      <c r="CW13" s="373"/>
      <c r="CX13" s="373"/>
      <c r="CY13" s="373"/>
      <c r="CZ13" s="373"/>
      <c r="DA13" s="374"/>
      <c r="DB13" s="372">
        <v>6.6</v>
      </c>
      <c r="DC13" s="373"/>
      <c r="DD13" s="373"/>
      <c r="DE13" s="373"/>
      <c r="DF13" s="373"/>
      <c r="DG13" s="373"/>
      <c r="DH13" s="373"/>
      <c r="DI13" s="374"/>
    </row>
    <row r="14" spans="1:119" ht="18.75" customHeight="1" x14ac:dyDescent="0.2">
      <c r="A14" s="2"/>
      <c r="B14" s="537"/>
      <c r="C14" s="538"/>
      <c r="D14" s="538"/>
      <c r="E14" s="538"/>
      <c r="F14" s="538"/>
      <c r="G14" s="538"/>
      <c r="H14" s="538"/>
      <c r="I14" s="538"/>
      <c r="J14" s="538"/>
      <c r="K14" s="539"/>
      <c r="L14" s="422" t="s">
        <v>221</v>
      </c>
      <c r="M14" s="423"/>
      <c r="N14" s="423"/>
      <c r="O14" s="423"/>
      <c r="P14" s="423"/>
      <c r="Q14" s="424"/>
      <c r="R14" s="400">
        <v>400918</v>
      </c>
      <c r="S14" s="401"/>
      <c r="T14" s="401"/>
      <c r="U14" s="401"/>
      <c r="V14" s="402"/>
      <c r="W14" s="510"/>
      <c r="X14" s="511"/>
      <c r="Y14" s="511"/>
      <c r="Z14" s="511"/>
      <c r="AA14" s="511"/>
      <c r="AB14" s="501"/>
      <c r="AC14" s="425">
        <v>4.8</v>
      </c>
      <c r="AD14" s="426"/>
      <c r="AE14" s="426"/>
      <c r="AF14" s="426"/>
      <c r="AG14" s="427"/>
      <c r="AH14" s="425">
        <v>5.4</v>
      </c>
      <c r="AI14" s="426"/>
      <c r="AJ14" s="426"/>
      <c r="AK14" s="426"/>
      <c r="AL14" s="428"/>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16" t="s">
        <v>224</v>
      </c>
      <c r="CE14" s="417"/>
      <c r="CF14" s="417"/>
      <c r="CG14" s="417"/>
      <c r="CH14" s="417"/>
      <c r="CI14" s="417"/>
      <c r="CJ14" s="417"/>
      <c r="CK14" s="417"/>
      <c r="CL14" s="417"/>
      <c r="CM14" s="417"/>
      <c r="CN14" s="417"/>
      <c r="CO14" s="417"/>
      <c r="CP14" s="417"/>
      <c r="CQ14" s="417"/>
      <c r="CR14" s="417"/>
      <c r="CS14" s="418"/>
      <c r="CT14" s="419">
        <v>30.1</v>
      </c>
      <c r="CU14" s="420"/>
      <c r="CV14" s="420"/>
      <c r="CW14" s="420"/>
      <c r="CX14" s="420"/>
      <c r="CY14" s="420"/>
      <c r="CZ14" s="420"/>
      <c r="DA14" s="421"/>
      <c r="DB14" s="419">
        <v>41.6</v>
      </c>
      <c r="DC14" s="420"/>
      <c r="DD14" s="420"/>
      <c r="DE14" s="420"/>
      <c r="DF14" s="420"/>
      <c r="DG14" s="420"/>
      <c r="DH14" s="420"/>
      <c r="DI14" s="421"/>
    </row>
    <row r="15" spans="1:119" ht="18.75" customHeight="1" x14ac:dyDescent="0.2">
      <c r="A15" s="2"/>
      <c r="B15" s="537"/>
      <c r="C15" s="538"/>
      <c r="D15" s="538"/>
      <c r="E15" s="538"/>
      <c r="F15" s="538"/>
      <c r="G15" s="538"/>
      <c r="H15" s="538"/>
      <c r="I15" s="538"/>
      <c r="J15" s="538"/>
      <c r="K15" s="539"/>
      <c r="L15" s="14"/>
      <c r="M15" s="397" t="s">
        <v>216</v>
      </c>
      <c r="N15" s="398"/>
      <c r="O15" s="398"/>
      <c r="P15" s="398"/>
      <c r="Q15" s="399"/>
      <c r="R15" s="400">
        <v>398620</v>
      </c>
      <c r="S15" s="401"/>
      <c r="T15" s="401"/>
      <c r="U15" s="401"/>
      <c r="V15" s="402"/>
      <c r="W15" s="524" t="s">
        <v>6</v>
      </c>
      <c r="X15" s="525"/>
      <c r="Y15" s="525"/>
      <c r="Z15" s="525"/>
      <c r="AA15" s="525"/>
      <c r="AB15" s="515"/>
      <c r="AC15" s="382">
        <v>27399</v>
      </c>
      <c r="AD15" s="383"/>
      <c r="AE15" s="383"/>
      <c r="AF15" s="383"/>
      <c r="AG15" s="403"/>
      <c r="AH15" s="382">
        <v>28871</v>
      </c>
      <c r="AI15" s="383"/>
      <c r="AJ15" s="383"/>
      <c r="AK15" s="383"/>
      <c r="AL15" s="384"/>
      <c r="AM15" s="358"/>
      <c r="AN15" s="359"/>
      <c r="AO15" s="359"/>
      <c r="AP15" s="359"/>
      <c r="AQ15" s="359"/>
      <c r="AR15" s="359"/>
      <c r="AS15" s="359"/>
      <c r="AT15" s="360"/>
      <c r="AU15" s="361"/>
      <c r="AV15" s="362"/>
      <c r="AW15" s="362"/>
      <c r="AX15" s="362"/>
      <c r="AY15" s="346" t="s">
        <v>226</v>
      </c>
      <c r="AZ15" s="347"/>
      <c r="BA15" s="347"/>
      <c r="BB15" s="347"/>
      <c r="BC15" s="347"/>
      <c r="BD15" s="347"/>
      <c r="BE15" s="347"/>
      <c r="BF15" s="347"/>
      <c r="BG15" s="347"/>
      <c r="BH15" s="347"/>
      <c r="BI15" s="347"/>
      <c r="BJ15" s="347"/>
      <c r="BK15" s="347"/>
      <c r="BL15" s="347"/>
      <c r="BM15" s="348"/>
      <c r="BN15" s="349">
        <v>51740449</v>
      </c>
      <c r="BO15" s="350"/>
      <c r="BP15" s="350"/>
      <c r="BQ15" s="350"/>
      <c r="BR15" s="350"/>
      <c r="BS15" s="350"/>
      <c r="BT15" s="350"/>
      <c r="BU15" s="351"/>
      <c r="BV15" s="349">
        <v>49316252</v>
      </c>
      <c r="BW15" s="350"/>
      <c r="BX15" s="350"/>
      <c r="BY15" s="350"/>
      <c r="BZ15" s="350"/>
      <c r="CA15" s="350"/>
      <c r="CB15" s="350"/>
      <c r="CC15" s="351"/>
      <c r="CD15" s="352" t="s">
        <v>215</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2">
      <c r="A16" s="2"/>
      <c r="B16" s="537"/>
      <c r="C16" s="538"/>
      <c r="D16" s="538"/>
      <c r="E16" s="538"/>
      <c r="F16" s="538"/>
      <c r="G16" s="538"/>
      <c r="H16" s="538"/>
      <c r="I16" s="538"/>
      <c r="J16" s="538"/>
      <c r="K16" s="539"/>
      <c r="L16" s="422" t="s">
        <v>228</v>
      </c>
      <c r="M16" s="429"/>
      <c r="N16" s="429"/>
      <c r="O16" s="429"/>
      <c r="P16" s="429"/>
      <c r="Q16" s="430"/>
      <c r="R16" s="431" t="s">
        <v>232</v>
      </c>
      <c r="S16" s="432"/>
      <c r="T16" s="432"/>
      <c r="U16" s="432"/>
      <c r="V16" s="433"/>
      <c r="W16" s="510"/>
      <c r="X16" s="511"/>
      <c r="Y16" s="511"/>
      <c r="Z16" s="511"/>
      <c r="AA16" s="511"/>
      <c r="AB16" s="501"/>
      <c r="AC16" s="425">
        <v>15.6</v>
      </c>
      <c r="AD16" s="426"/>
      <c r="AE16" s="426"/>
      <c r="AF16" s="426"/>
      <c r="AG16" s="427"/>
      <c r="AH16" s="425">
        <v>16</v>
      </c>
      <c r="AI16" s="426"/>
      <c r="AJ16" s="426"/>
      <c r="AK16" s="426"/>
      <c r="AL16" s="428"/>
      <c r="AM16" s="358"/>
      <c r="AN16" s="359"/>
      <c r="AO16" s="359"/>
      <c r="AP16" s="359"/>
      <c r="AQ16" s="359"/>
      <c r="AR16" s="359"/>
      <c r="AS16" s="359"/>
      <c r="AT16" s="360"/>
      <c r="AU16" s="361"/>
      <c r="AV16" s="362"/>
      <c r="AW16" s="362"/>
      <c r="AX16" s="362"/>
      <c r="AY16" s="363" t="s">
        <v>107</v>
      </c>
      <c r="AZ16" s="364"/>
      <c r="BA16" s="364"/>
      <c r="BB16" s="364"/>
      <c r="BC16" s="364"/>
      <c r="BD16" s="364"/>
      <c r="BE16" s="364"/>
      <c r="BF16" s="364"/>
      <c r="BG16" s="364"/>
      <c r="BH16" s="364"/>
      <c r="BI16" s="364"/>
      <c r="BJ16" s="364"/>
      <c r="BK16" s="364"/>
      <c r="BL16" s="364"/>
      <c r="BM16" s="365"/>
      <c r="BN16" s="366">
        <v>74306236</v>
      </c>
      <c r="BO16" s="367"/>
      <c r="BP16" s="367"/>
      <c r="BQ16" s="367"/>
      <c r="BR16" s="367"/>
      <c r="BS16" s="367"/>
      <c r="BT16" s="367"/>
      <c r="BU16" s="368"/>
      <c r="BV16" s="366">
        <v>72658042</v>
      </c>
      <c r="BW16" s="367"/>
      <c r="BX16" s="367"/>
      <c r="BY16" s="367"/>
      <c r="BZ16" s="367"/>
      <c r="CA16" s="367"/>
      <c r="CB16" s="367"/>
      <c r="CC16" s="368"/>
      <c r="CD16" s="21"/>
      <c r="CE16" s="543"/>
      <c r="CF16" s="543"/>
      <c r="CG16" s="543"/>
      <c r="CH16" s="543"/>
      <c r="CI16" s="543"/>
      <c r="CJ16" s="543"/>
      <c r="CK16" s="543"/>
      <c r="CL16" s="543"/>
      <c r="CM16" s="543"/>
      <c r="CN16" s="543"/>
      <c r="CO16" s="543"/>
      <c r="CP16" s="543"/>
      <c r="CQ16" s="543"/>
      <c r="CR16" s="543"/>
      <c r="CS16" s="544"/>
      <c r="CT16" s="372"/>
      <c r="CU16" s="373"/>
      <c r="CV16" s="373"/>
      <c r="CW16" s="373"/>
      <c r="CX16" s="373"/>
      <c r="CY16" s="373"/>
      <c r="CZ16" s="373"/>
      <c r="DA16" s="374"/>
      <c r="DB16" s="372"/>
      <c r="DC16" s="373"/>
      <c r="DD16" s="373"/>
      <c r="DE16" s="373"/>
      <c r="DF16" s="373"/>
      <c r="DG16" s="373"/>
      <c r="DH16" s="373"/>
      <c r="DI16" s="374"/>
    </row>
    <row r="17" spans="1:113" ht="18.75" customHeight="1" x14ac:dyDescent="0.2">
      <c r="A17" s="2"/>
      <c r="B17" s="540"/>
      <c r="C17" s="541"/>
      <c r="D17" s="541"/>
      <c r="E17" s="541"/>
      <c r="F17" s="541"/>
      <c r="G17" s="541"/>
      <c r="H17" s="541"/>
      <c r="I17" s="541"/>
      <c r="J17" s="541"/>
      <c r="K17" s="542"/>
      <c r="L17" s="15"/>
      <c r="M17" s="434" t="s">
        <v>101</v>
      </c>
      <c r="N17" s="435"/>
      <c r="O17" s="435"/>
      <c r="P17" s="435"/>
      <c r="Q17" s="436"/>
      <c r="R17" s="431" t="s">
        <v>233</v>
      </c>
      <c r="S17" s="432"/>
      <c r="T17" s="432"/>
      <c r="U17" s="432"/>
      <c r="V17" s="433"/>
      <c r="W17" s="524" t="s">
        <v>95</v>
      </c>
      <c r="X17" s="525"/>
      <c r="Y17" s="525"/>
      <c r="Z17" s="525"/>
      <c r="AA17" s="525"/>
      <c r="AB17" s="515"/>
      <c r="AC17" s="382">
        <v>139325</v>
      </c>
      <c r="AD17" s="383"/>
      <c r="AE17" s="383"/>
      <c r="AF17" s="383"/>
      <c r="AG17" s="403"/>
      <c r="AH17" s="382">
        <v>141376</v>
      </c>
      <c r="AI17" s="383"/>
      <c r="AJ17" s="383"/>
      <c r="AK17" s="383"/>
      <c r="AL17" s="384"/>
      <c r="AM17" s="358"/>
      <c r="AN17" s="359"/>
      <c r="AO17" s="359"/>
      <c r="AP17" s="359"/>
      <c r="AQ17" s="359"/>
      <c r="AR17" s="359"/>
      <c r="AS17" s="359"/>
      <c r="AT17" s="360"/>
      <c r="AU17" s="361"/>
      <c r="AV17" s="362"/>
      <c r="AW17" s="362"/>
      <c r="AX17" s="362"/>
      <c r="AY17" s="363" t="s">
        <v>235</v>
      </c>
      <c r="AZ17" s="364"/>
      <c r="BA17" s="364"/>
      <c r="BB17" s="364"/>
      <c r="BC17" s="364"/>
      <c r="BD17" s="364"/>
      <c r="BE17" s="364"/>
      <c r="BF17" s="364"/>
      <c r="BG17" s="364"/>
      <c r="BH17" s="364"/>
      <c r="BI17" s="364"/>
      <c r="BJ17" s="364"/>
      <c r="BK17" s="364"/>
      <c r="BL17" s="364"/>
      <c r="BM17" s="365"/>
      <c r="BN17" s="366">
        <v>65608849</v>
      </c>
      <c r="BO17" s="367"/>
      <c r="BP17" s="367"/>
      <c r="BQ17" s="367"/>
      <c r="BR17" s="367"/>
      <c r="BS17" s="367"/>
      <c r="BT17" s="367"/>
      <c r="BU17" s="368"/>
      <c r="BV17" s="366">
        <v>62443651</v>
      </c>
      <c r="BW17" s="367"/>
      <c r="BX17" s="367"/>
      <c r="BY17" s="367"/>
      <c r="BZ17" s="367"/>
      <c r="CA17" s="367"/>
      <c r="CB17" s="367"/>
      <c r="CC17" s="368"/>
      <c r="CD17" s="21"/>
      <c r="CE17" s="543"/>
      <c r="CF17" s="543"/>
      <c r="CG17" s="543"/>
      <c r="CH17" s="543"/>
      <c r="CI17" s="543"/>
      <c r="CJ17" s="543"/>
      <c r="CK17" s="543"/>
      <c r="CL17" s="543"/>
      <c r="CM17" s="543"/>
      <c r="CN17" s="543"/>
      <c r="CO17" s="543"/>
      <c r="CP17" s="543"/>
      <c r="CQ17" s="543"/>
      <c r="CR17" s="543"/>
      <c r="CS17" s="544"/>
      <c r="CT17" s="372"/>
      <c r="CU17" s="373"/>
      <c r="CV17" s="373"/>
      <c r="CW17" s="373"/>
      <c r="CX17" s="373"/>
      <c r="CY17" s="373"/>
      <c r="CZ17" s="373"/>
      <c r="DA17" s="374"/>
      <c r="DB17" s="372"/>
      <c r="DC17" s="373"/>
      <c r="DD17" s="373"/>
      <c r="DE17" s="373"/>
      <c r="DF17" s="373"/>
      <c r="DG17" s="373"/>
      <c r="DH17" s="373"/>
      <c r="DI17" s="374"/>
    </row>
    <row r="18" spans="1:113" ht="18.75" customHeight="1" x14ac:dyDescent="0.2">
      <c r="A18" s="2"/>
      <c r="B18" s="437" t="s">
        <v>236</v>
      </c>
      <c r="C18" s="438"/>
      <c r="D18" s="438"/>
      <c r="E18" s="439"/>
      <c r="F18" s="439"/>
      <c r="G18" s="439"/>
      <c r="H18" s="439"/>
      <c r="I18" s="439"/>
      <c r="J18" s="439"/>
      <c r="K18" s="439"/>
      <c r="L18" s="440">
        <v>643.57000000000005</v>
      </c>
      <c r="M18" s="440"/>
      <c r="N18" s="440"/>
      <c r="O18" s="440"/>
      <c r="P18" s="440"/>
      <c r="Q18" s="440"/>
      <c r="R18" s="441"/>
      <c r="S18" s="441"/>
      <c r="T18" s="441"/>
      <c r="U18" s="441"/>
      <c r="V18" s="442"/>
      <c r="W18" s="456"/>
      <c r="X18" s="457"/>
      <c r="Y18" s="457"/>
      <c r="Z18" s="457"/>
      <c r="AA18" s="457"/>
      <c r="AB18" s="518"/>
      <c r="AC18" s="443">
        <v>79.5</v>
      </c>
      <c r="AD18" s="444"/>
      <c r="AE18" s="444"/>
      <c r="AF18" s="444"/>
      <c r="AG18" s="445"/>
      <c r="AH18" s="443">
        <v>78.599999999999994</v>
      </c>
      <c r="AI18" s="444"/>
      <c r="AJ18" s="444"/>
      <c r="AK18" s="444"/>
      <c r="AL18" s="446"/>
      <c r="AM18" s="358"/>
      <c r="AN18" s="359"/>
      <c r="AO18" s="359"/>
      <c r="AP18" s="359"/>
      <c r="AQ18" s="359"/>
      <c r="AR18" s="359"/>
      <c r="AS18" s="359"/>
      <c r="AT18" s="360"/>
      <c r="AU18" s="361"/>
      <c r="AV18" s="362"/>
      <c r="AW18" s="362"/>
      <c r="AX18" s="362"/>
      <c r="AY18" s="363" t="s">
        <v>237</v>
      </c>
      <c r="AZ18" s="364"/>
      <c r="BA18" s="364"/>
      <c r="BB18" s="364"/>
      <c r="BC18" s="364"/>
      <c r="BD18" s="364"/>
      <c r="BE18" s="364"/>
      <c r="BF18" s="364"/>
      <c r="BG18" s="364"/>
      <c r="BH18" s="364"/>
      <c r="BI18" s="364"/>
      <c r="BJ18" s="364"/>
      <c r="BK18" s="364"/>
      <c r="BL18" s="364"/>
      <c r="BM18" s="365"/>
      <c r="BN18" s="366">
        <v>84215948</v>
      </c>
      <c r="BO18" s="367"/>
      <c r="BP18" s="367"/>
      <c r="BQ18" s="367"/>
      <c r="BR18" s="367"/>
      <c r="BS18" s="367"/>
      <c r="BT18" s="367"/>
      <c r="BU18" s="368"/>
      <c r="BV18" s="366">
        <v>81323430</v>
      </c>
      <c r="BW18" s="367"/>
      <c r="BX18" s="367"/>
      <c r="BY18" s="367"/>
      <c r="BZ18" s="367"/>
      <c r="CA18" s="367"/>
      <c r="CB18" s="367"/>
      <c r="CC18" s="368"/>
      <c r="CD18" s="21"/>
      <c r="CE18" s="543"/>
      <c r="CF18" s="543"/>
      <c r="CG18" s="543"/>
      <c r="CH18" s="543"/>
      <c r="CI18" s="543"/>
      <c r="CJ18" s="543"/>
      <c r="CK18" s="543"/>
      <c r="CL18" s="543"/>
      <c r="CM18" s="543"/>
      <c r="CN18" s="543"/>
      <c r="CO18" s="543"/>
      <c r="CP18" s="543"/>
      <c r="CQ18" s="543"/>
      <c r="CR18" s="543"/>
      <c r="CS18" s="544"/>
      <c r="CT18" s="372"/>
      <c r="CU18" s="373"/>
      <c r="CV18" s="373"/>
      <c r="CW18" s="373"/>
      <c r="CX18" s="373"/>
      <c r="CY18" s="373"/>
      <c r="CZ18" s="373"/>
      <c r="DA18" s="374"/>
      <c r="DB18" s="372"/>
      <c r="DC18" s="373"/>
      <c r="DD18" s="373"/>
      <c r="DE18" s="373"/>
      <c r="DF18" s="373"/>
      <c r="DG18" s="373"/>
      <c r="DH18" s="373"/>
      <c r="DI18" s="374"/>
    </row>
    <row r="19" spans="1:113" ht="18.75" customHeight="1" x14ac:dyDescent="0.2">
      <c r="A19" s="2"/>
      <c r="B19" s="437" t="s">
        <v>70</v>
      </c>
      <c r="C19" s="438"/>
      <c r="D19" s="438"/>
      <c r="E19" s="439"/>
      <c r="F19" s="439"/>
      <c r="G19" s="439"/>
      <c r="H19" s="439"/>
      <c r="I19" s="439"/>
      <c r="J19" s="439"/>
      <c r="K19" s="439"/>
      <c r="L19" s="447">
        <v>624</v>
      </c>
      <c r="M19" s="447"/>
      <c r="N19" s="447"/>
      <c r="O19" s="447"/>
      <c r="P19" s="447"/>
      <c r="Q19" s="447"/>
      <c r="R19" s="448"/>
      <c r="S19" s="448"/>
      <c r="T19" s="448"/>
      <c r="U19" s="448"/>
      <c r="V19" s="449"/>
      <c r="W19" s="343"/>
      <c r="X19" s="344"/>
      <c r="Y19" s="344"/>
      <c r="Z19" s="344"/>
      <c r="AA19" s="344"/>
      <c r="AB19" s="344"/>
      <c r="AC19" s="458"/>
      <c r="AD19" s="458"/>
      <c r="AE19" s="458"/>
      <c r="AF19" s="458"/>
      <c r="AG19" s="458"/>
      <c r="AH19" s="458"/>
      <c r="AI19" s="458"/>
      <c r="AJ19" s="458"/>
      <c r="AK19" s="458"/>
      <c r="AL19" s="459"/>
      <c r="AM19" s="358"/>
      <c r="AN19" s="359"/>
      <c r="AO19" s="359"/>
      <c r="AP19" s="359"/>
      <c r="AQ19" s="359"/>
      <c r="AR19" s="359"/>
      <c r="AS19" s="359"/>
      <c r="AT19" s="360"/>
      <c r="AU19" s="361"/>
      <c r="AV19" s="362"/>
      <c r="AW19" s="362"/>
      <c r="AX19" s="362"/>
      <c r="AY19" s="363" t="s">
        <v>238</v>
      </c>
      <c r="AZ19" s="364"/>
      <c r="BA19" s="364"/>
      <c r="BB19" s="364"/>
      <c r="BC19" s="364"/>
      <c r="BD19" s="364"/>
      <c r="BE19" s="364"/>
      <c r="BF19" s="364"/>
      <c r="BG19" s="364"/>
      <c r="BH19" s="364"/>
      <c r="BI19" s="364"/>
      <c r="BJ19" s="364"/>
      <c r="BK19" s="364"/>
      <c r="BL19" s="364"/>
      <c r="BM19" s="365"/>
      <c r="BN19" s="366">
        <v>104839581</v>
      </c>
      <c r="BO19" s="367"/>
      <c r="BP19" s="367"/>
      <c r="BQ19" s="367"/>
      <c r="BR19" s="367"/>
      <c r="BS19" s="367"/>
      <c r="BT19" s="367"/>
      <c r="BU19" s="368"/>
      <c r="BV19" s="366">
        <v>112614822</v>
      </c>
      <c r="BW19" s="367"/>
      <c r="BX19" s="367"/>
      <c r="BY19" s="367"/>
      <c r="BZ19" s="367"/>
      <c r="CA19" s="367"/>
      <c r="CB19" s="367"/>
      <c r="CC19" s="368"/>
      <c r="CD19" s="21"/>
      <c r="CE19" s="543"/>
      <c r="CF19" s="543"/>
      <c r="CG19" s="543"/>
      <c r="CH19" s="543"/>
      <c r="CI19" s="543"/>
      <c r="CJ19" s="543"/>
      <c r="CK19" s="543"/>
      <c r="CL19" s="543"/>
      <c r="CM19" s="543"/>
      <c r="CN19" s="543"/>
      <c r="CO19" s="543"/>
      <c r="CP19" s="543"/>
      <c r="CQ19" s="543"/>
      <c r="CR19" s="543"/>
      <c r="CS19" s="544"/>
      <c r="CT19" s="372"/>
      <c r="CU19" s="373"/>
      <c r="CV19" s="373"/>
      <c r="CW19" s="373"/>
      <c r="CX19" s="373"/>
      <c r="CY19" s="373"/>
      <c r="CZ19" s="373"/>
      <c r="DA19" s="374"/>
      <c r="DB19" s="372"/>
      <c r="DC19" s="373"/>
      <c r="DD19" s="373"/>
      <c r="DE19" s="373"/>
      <c r="DF19" s="373"/>
      <c r="DG19" s="373"/>
      <c r="DH19" s="373"/>
      <c r="DI19" s="374"/>
    </row>
    <row r="20" spans="1:113" ht="18.75" customHeight="1" x14ac:dyDescent="0.2">
      <c r="A20" s="2"/>
      <c r="B20" s="437" t="s">
        <v>242</v>
      </c>
      <c r="C20" s="438"/>
      <c r="D20" s="438"/>
      <c r="E20" s="439"/>
      <c r="F20" s="439"/>
      <c r="G20" s="439"/>
      <c r="H20" s="439"/>
      <c r="I20" s="439"/>
      <c r="J20" s="439"/>
      <c r="K20" s="439"/>
      <c r="L20" s="447">
        <v>184237</v>
      </c>
      <c r="M20" s="447"/>
      <c r="N20" s="447"/>
      <c r="O20" s="447"/>
      <c r="P20" s="447"/>
      <c r="Q20" s="447"/>
      <c r="R20" s="448"/>
      <c r="S20" s="448"/>
      <c r="T20" s="448"/>
      <c r="U20" s="448"/>
      <c r="V20" s="449"/>
      <c r="W20" s="456"/>
      <c r="X20" s="457"/>
      <c r="Y20" s="457"/>
      <c r="Z20" s="457"/>
      <c r="AA20" s="457"/>
      <c r="AB20" s="457"/>
      <c r="AC20" s="450"/>
      <c r="AD20" s="450"/>
      <c r="AE20" s="450"/>
      <c r="AF20" s="450"/>
      <c r="AG20" s="450"/>
      <c r="AH20" s="450"/>
      <c r="AI20" s="450"/>
      <c r="AJ20" s="450"/>
      <c r="AK20" s="450"/>
      <c r="AL20" s="451"/>
      <c r="AM20" s="452"/>
      <c r="AN20" s="386"/>
      <c r="AO20" s="386"/>
      <c r="AP20" s="386"/>
      <c r="AQ20" s="386"/>
      <c r="AR20" s="386"/>
      <c r="AS20" s="386"/>
      <c r="AT20" s="387"/>
      <c r="AU20" s="453"/>
      <c r="AV20" s="454"/>
      <c r="AW20" s="454"/>
      <c r="AX20" s="455"/>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43"/>
      <c r="CF20" s="543"/>
      <c r="CG20" s="543"/>
      <c r="CH20" s="543"/>
      <c r="CI20" s="543"/>
      <c r="CJ20" s="543"/>
      <c r="CK20" s="543"/>
      <c r="CL20" s="543"/>
      <c r="CM20" s="543"/>
      <c r="CN20" s="543"/>
      <c r="CO20" s="543"/>
      <c r="CP20" s="543"/>
      <c r="CQ20" s="543"/>
      <c r="CR20" s="543"/>
      <c r="CS20" s="544"/>
      <c r="CT20" s="372"/>
      <c r="CU20" s="373"/>
      <c r="CV20" s="373"/>
      <c r="CW20" s="373"/>
      <c r="CX20" s="373"/>
      <c r="CY20" s="373"/>
      <c r="CZ20" s="373"/>
      <c r="DA20" s="374"/>
      <c r="DB20" s="372"/>
      <c r="DC20" s="373"/>
      <c r="DD20" s="373"/>
      <c r="DE20" s="373"/>
      <c r="DF20" s="373"/>
      <c r="DG20" s="373"/>
      <c r="DH20" s="373"/>
      <c r="DI20" s="374"/>
    </row>
    <row r="21" spans="1:113" ht="18.75" customHeight="1" x14ac:dyDescent="0.2">
      <c r="A21" s="2"/>
      <c r="B21" s="460" t="s">
        <v>243</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463"/>
      <c r="AZ21" s="464"/>
      <c r="BA21" s="464"/>
      <c r="BB21" s="464"/>
      <c r="BC21" s="464"/>
      <c r="BD21" s="464"/>
      <c r="BE21" s="464"/>
      <c r="BF21" s="464"/>
      <c r="BG21" s="464"/>
      <c r="BH21" s="464"/>
      <c r="BI21" s="464"/>
      <c r="BJ21" s="464"/>
      <c r="BK21" s="464"/>
      <c r="BL21" s="464"/>
      <c r="BM21" s="465"/>
      <c r="BN21" s="466"/>
      <c r="BO21" s="467"/>
      <c r="BP21" s="467"/>
      <c r="BQ21" s="467"/>
      <c r="BR21" s="467"/>
      <c r="BS21" s="467"/>
      <c r="BT21" s="467"/>
      <c r="BU21" s="468"/>
      <c r="BV21" s="466"/>
      <c r="BW21" s="467"/>
      <c r="BX21" s="467"/>
      <c r="BY21" s="467"/>
      <c r="BZ21" s="467"/>
      <c r="CA21" s="467"/>
      <c r="CB21" s="467"/>
      <c r="CC21" s="468"/>
      <c r="CD21" s="21"/>
      <c r="CE21" s="543"/>
      <c r="CF21" s="543"/>
      <c r="CG21" s="543"/>
      <c r="CH21" s="543"/>
      <c r="CI21" s="543"/>
      <c r="CJ21" s="543"/>
      <c r="CK21" s="543"/>
      <c r="CL21" s="543"/>
      <c r="CM21" s="543"/>
      <c r="CN21" s="543"/>
      <c r="CO21" s="543"/>
      <c r="CP21" s="543"/>
      <c r="CQ21" s="543"/>
      <c r="CR21" s="543"/>
      <c r="CS21" s="544"/>
      <c r="CT21" s="372"/>
      <c r="CU21" s="373"/>
      <c r="CV21" s="373"/>
      <c r="CW21" s="373"/>
      <c r="CX21" s="373"/>
      <c r="CY21" s="373"/>
      <c r="CZ21" s="373"/>
      <c r="DA21" s="374"/>
      <c r="DB21" s="372"/>
      <c r="DC21" s="373"/>
      <c r="DD21" s="373"/>
      <c r="DE21" s="373"/>
      <c r="DF21" s="373"/>
      <c r="DG21" s="373"/>
      <c r="DH21" s="373"/>
      <c r="DI21" s="374"/>
    </row>
    <row r="22" spans="1:113" ht="18.75" customHeight="1" x14ac:dyDescent="0.2">
      <c r="A22" s="2"/>
      <c r="B22" s="478" t="s">
        <v>244</v>
      </c>
      <c r="C22" s="479"/>
      <c r="D22" s="480"/>
      <c r="E22" s="520" t="s">
        <v>8</v>
      </c>
      <c r="F22" s="525"/>
      <c r="G22" s="525"/>
      <c r="H22" s="525"/>
      <c r="I22" s="525"/>
      <c r="J22" s="525"/>
      <c r="K22" s="515"/>
      <c r="L22" s="520" t="s">
        <v>246</v>
      </c>
      <c r="M22" s="525"/>
      <c r="N22" s="525"/>
      <c r="O22" s="525"/>
      <c r="P22" s="515"/>
      <c r="Q22" s="545" t="s">
        <v>248</v>
      </c>
      <c r="R22" s="546"/>
      <c r="S22" s="546"/>
      <c r="T22" s="546"/>
      <c r="U22" s="546"/>
      <c r="V22" s="547"/>
      <c r="W22" s="559" t="s">
        <v>249</v>
      </c>
      <c r="X22" s="479"/>
      <c r="Y22" s="480"/>
      <c r="Z22" s="520" t="s">
        <v>8</v>
      </c>
      <c r="AA22" s="525"/>
      <c r="AB22" s="525"/>
      <c r="AC22" s="525"/>
      <c r="AD22" s="525"/>
      <c r="AE22" s="525"/>
      <c r="AF22" s="525"/>
      <c r="AG22" s="515"/>
      <c r="AH22" s="551" t="s">
        <v>184</v>
      </c>
      <c r="AI22" s="525"/>
      <c r="AJ22" s="525"/>
      <c r="AK22" s="525"/>
      <c r="AL22" s="515"/>
      <c r="AM22" s="551" t="s">
        <v>250</v>
      </c>
      <c r="AN22" s="552"/>
      <c r="AO22" s="552"/>
      <c r="AP22" s="552"/>
      <c r="AQ22" s="552"/>
      <c r="AR22" s="553"/>
      <c r="AS22" s="545" t="s">
        <v>248</v>
      </c>
      <c r="AT22" s="546"/>
      <c r="AU22" s="546"/>
      <c r="AV22" s="546"/>
      <c r="AW22" s="546"/>
      <c r="AX22" s="557"/>
      <c r="AY22" s="346" t="s">
        <v>252</v>
      </c>
      <c r="AZ22" s="347"/>
      <c r="BA22" s="347"/>
      <c r="BB22" s="347"/>
      <c r="BC22" s="347"/>
      <c r="BD22" s="347"/>
      <c r="BE22" s="347"/>
      <c r="BF22" s="347"/>
      <c r="BG22" s="347"/>
      <c r="BH22" s="347"/>
      <c r="BI22" s="347"/>
      <c r="BJ22" s="347"/>
      <c r="BK22" s="347"/>
      <c r="BL22" s="347"/>
      <c r="BM22" s="348"/>
      <c r="BN22" s="349">
        <v>171458297</v>
      </c>
      <c r="BO22" s="350"/>
      <c r="BP22" s="350"/>
      <c r="BQ22" s="350"/>
      <c r="BR22" s="350"/>
      <c r="BS22" s="350"/>
      <c r="BT22" s="350"/>
      <c r="BU22" s="351"/>
      <c r="BV22" s="349">
        <v>176601213</v>
      </c>
      <c r="BW22" s="350"/>
      <c r="BX22" s="350"/>
      <c r="BY22" s="350"/>
      <c r="BZ22" s="350"/>
      <c r="CA22" s="350"/>
      <c r="CB22" s="350"/>
      <c r="CC22" s="351"/>
      <c r="CD22" s="21"/>
      <c r="CE22" s="543"/>
      <c r="CF22" s="543"/>
      <c r="CG22" s="543"/>
      <c r="CH22" s="543"/>
      <c r="CI22" s="543"/>
      <c r="CJ22" s="543"/>
      <c r="CK22" s="543"/>
      <c r="CL22" s="543"/>
      <c r="CM22" s="543"/>
      <c r="CN22" s="543"/>
      <c r="CO22" s="543"/>
      <c r="CP22" s="543"/>
      <c r="CQ22" s="543"/>
      <c r="CR22" s="543"/>
      <c r="CS22" s="544"/>
      <c r="CT22" s="372"/>
      <c r="CU22" s="373"/>
      <c r="CV22" s="373"/>
      <c r="CW22" s="373"/>
      <c r="CX22" s="373"/>
      <c r="CY22" s="373"/>
      <c r="CZ22" s="373"/>
      <c r="DA22" s="374"/>
      <c r="DB22" s="372"/>
      <c r="DC22" s="373"/>
      <c r="DD22" s="373"/>
      <c r="DE22" s="373"/>
      <c r="DF22" s="373"/>
      <c r="DG22" s="373"/>
      <c r="DH22" s="373"/>
      <c r="DI22" s="374"/>
    </row>
    <row r="23" spans="1:113" ht="18.75" customHeight="1" x14ac:dyDescent="0.2">
      <c r="A23" s="2"/>
      <c r="B23" s="481"/>
      <c r="C23" s="482"/>
      <c r="D23" s="483"/>
      <c r="E23" s="507"/>
      <c r="F23" s="511"/>
      <c r="G23" s="511"/>
      <c r="H23" s="511"/>
      <c r="I23" s="511"/>
      <c r="J23" s="511"/>
      <c r="K23" s="501"/>
      <c r="L23" s="507"/>
      <c r="M23" s="511"/>
      <c r="N23" s="511"/>
      <c r="O23" s="511"/>
      <c r="P23" s="501"/>
      <c r="Q23" s="548"/>
      <c r="R23" s="549"/>
      <c r="S23" s="549"/>
      <c r="T23" s="549"/>
      <c r="U23" s="549"/>
      <c r="V23" s="550"/>
      <c r="W23" s="560"/>
      <c r="X23" s="482"/>
      <c r="Y23" s="483"/>
      <c r="Z23" s="507"/>
      <c r="AA23" s="511"/>
      <c r="AB23" s="511"/>
      <c r="AC23" s="511"/>
      <c r="AD23" s="511"/>
      <c r="AE23" s="511"/>
      <c r="AF23" s="511"/>
      <c r="AG23" s="501"/>
      <c r="AH23" s="507"/>
      <c r="AI23" s="511"/>
      <c r="AJ23" s="511"/>
      <c r="AK23" s="511"/>
      <c r="AL23" s="501"/>
      <c r="AM23" s="554"/>
      <c r="AN23" s="555"/>
      <c r="AO23" s="555"/>
      <c r="AP23" s="555"/>
      <c r="AQ23" s="555"/>
      <c r="AR23" s="556"/>
      <c r="AS23" s="548"/>
      <c r="AT23" s="549"/>
      <c r="AU23" s="549"/>
      <c r="AV23" s="549"/>
      <c r="AW23" s="549"/>
      <c r="AX23" s="558"/>
      <c r="AY23" s="363" t="s">
        <v>254</v>
      </c>
      <c r="AZ23" s="364"/>
      <c r="BA23" s="364"/>
      <c r="BB23" s="364"/>
      <c r="BC23" s="364"/>
      <c r="BD23" s="364"/>
      <c r="BE23" s="364"/>
      <c r="BF23" s="364"/>
      <c r="BG23" s="364"/>
      <c r="BH23" s="364"/>
      <c r="BI23" s="364"/>
      <c r="BJ23" s="364"/>
      <c r="BK23" s="364"/>
      <c r="BL23" s="364"/>
      <c r="BM23" s="365"/>
      <c r="BN23" s="366">
        <v>34442129</v>
      </c>
      <c r="BO23" s="367"/>
      <c r="BP23" s="367"/>
      <c r="BQ23" s="367"/>
      <c r="BR23" s="367"/>
      <c r="BS23" s="367"/>
      <c r="BT23" s="367"/>
      <c r="BU23" s="368"/>
      <c r="BV23" s="366">
        <v>34559658</v>
      </c>
      <c r="BW23" s="367"/>
      <c r="BX23" s="367"/>
      <c r="BY23" s="367"/>
      <c r="BZ23" s="367"/>
      <c r="CA23" s="367"/>
      <c r="CB23" s="367"/>
      <c r="CC23" s="368"/>
      <c r="CD23" s="21"/>
      <c r="CE23" s="543"/>
      <c r="CF23" s="543"/>
      <c r="CG23" s="543"/>
      <c r="CH23" s="543"/>
      <c r="CI23" s="543"/>
      <c r="CJ23" s="543"/>
      <c r="CK23" s="543"/>
      <c r="CL23" s="543"/>
      <c r="CM23" s="543"/>
      <c r="CN23" s="543"/>
      <c r="CO23" s="543"/>
      <c r="CP23" s="543"/>
      <c r="CQ23" s="543"/>
      <c r="CR23" s="543"/>
      <c r="CS23" s="544"/>
      <c r="CT23" s="372"/>
      <c r="CU23" s="373"/>
      <c r="CV23" s="373"/>
      <c r="CW23" s="373"/>
      <c r="CX23" s="373"/>
      <c r="CY23" s="373"/>
      <c r="CZ23" s="373"/>
      <c r="DA23" s="374"/>
      <c r="DB23" s="372"/>
      <c r="DC23" s="373"/>
      <c r="DD23" s="373"/>
      <c r="DE23" s="373"/>
      <c r="DF23" s="373"/>
      <c r="DG23" s="373"/>
      <c r="DH23" s="373"/>
      <c r="DI23" s="374"/>
    </row>
    <row r="24" spans="1:113" ht="18.75" customHeight="1" x14ac:dyDescent="0.2">
      <c r="A24" s="2"/>
      <c r="B24" s="481"/>
      <c r="C24" s="482"/>
      <c r="D24" s="483"/>
      <c r="E24" s="381" t="s">
        <v>256</v>
      </c>
      <c r="F24" s="359"/>
      <c r="G24" s="359"/>
      <c r="H24" s="359"/>
      <c r="I24" s="359"/>
      <c r="J24" s="359"/>
      <c r="K24" s="360"/>
      <c r="L24" s="382">
        <v>1</v>
      </c>
      <c r="M24" s="383"/>
      <c r="N24" s="383"/>
      <c r="O24" s="383"/>
      <c r="P24" s="403"/>
      <c r="Q24" s="382">
        <v>8424</v>
      </c>
      <c r="R24" s="383"/>
      <c r="S24" s="383"/>
      <c r="T24" s="383"/>
      <c r="U24" s="383"/>
      <c r="V24" s="403"/>
      <c r="W24" s="560"/>
      <c r="X24" s="482"/>
      <c r="Y24" s="483"/>
      <c r="Z24" s="381" t="s">
        <v>257</v>
      </c>
      <c r="AA24" s="359"/>
      <c r="AB24" s="359"/>
      <c r="AC24" s="359"/>
      <c r="AD24" s="359"/>
      <c r="AE24" s="359"/>
      <c r="AF24" s="359"/>
      <c r="AG24" s="360"/>
      <c r="AH24" s="382">
        <v>2106</v>
      </c>
      <c r="AI24" s="383"/>
      <c r="AJ24" s="383"/>
      <c r="AK24" s="383"/>
      <c r="AL24" s="403"/>
      <c r="AM24" s="382">
        <v>6480162</v>
      </c>
      <c r="AN24" s="383"/>
      <c r="AO24" s="383"/>
      <c r="AP24" s="383"/>
      <c r="AQ24" s="383"/>
      <c r="AR24" s="403"/>
      <c r="AS24" s="382">
        <v>3077</v>
      </c>
      <c r="AT24" s="383"/>
      <c r="AU24" s="383"/>
      <c r="AV24" s="383"/>
      <c r="AW24" s="383"/>
      <c r="AX24" s="384"/>
      <c r="AY24" s="463" t="s">
        <v>259</v>
      </c>
      <c r="AZ24" s="464"/>
      <c r="BA24" s="464"/>
      <c r="BB24" s="464"/>
      <c r="BC24" s="464"/>
      <c r="BD24" s="464"/>
      <c r="BE24" s="464"/>
      <c r="BF24" s="464"/>
      <c r="BG24" s="464"/>
      <c r="BH24" s="464"/>
      <c r="BI24" s="464"/>
      <c r="BJ24" s="464"/>
      <c r="BK24" s="464"/>
      <c r="BL24" s="464"/>
      <c r="BM24" s="465"/>
      <c r="BN24" s="366">
        <v>106933825</v>
      </c>
      <c r="BO24" s="367"/>
      <c r="BP24" s="367"/>
      <c r="BQ24" s="367"/>
      <c r="BR24" s="367"/>
      <c r="BS24" s="367"/>
      <c r="BT24" s="367"/>
      <c r="BU24" s="368"/>
      <c r="BV24" s="366">
        <v>109739348</v>
      </c>
      <c r="BW24" s="367"/>
      <c r="BX24" s="367"/>
      <c r="BY24" s="367"/>
      <c r="BZ24" s="367"/>
      <c r="CA24" s="367"/>
      <c r="CB24" s="367"/>
      <c r="CC24" s="368"/>
      <c r="CD24" s="21"/>
      <c r="CE24" s="543"/>
      <c r="CF24" s="543"/>
      <c r="CG24" s="543"/>
      <c r="CH24" s="543"/>
      <c r="CI24" s="543"/>
      <c r="CJ24" s="543"/>
      <c r="CK24" s="543"/>
      <c r="CL24" s="543"/>
      <c r="CM24" s="543"/>
      <c r="CN24" s="543"/>
      <c r="CO24" s="543"/>
      <c r="CP24" s="543"/>
      <c r="CQ24" s="543"/>
      <c r="CR24" s="543"/>
      <c r="CS24" s="544"/>
      <c r="CT24" s="372"/>
      <c r="CU24" s="373"/>
      <c r="CV24" s="373"/>
      <c r="CW24" s="373"/>
      <c r="CX24" s="373"/>
      <c r="CY24" s="373"/>
      <c r="CZ24" s="373"/>
      <c r="DA24" s="374"/>
      <c r="DB24" s="372"/>
      <c r="DC24" s="373"/>
      <c r="DD24" s="373"/>
      <c r="DE24" s="373"/>
      <c r="DF24" s="373"/>
      <c r="DG24" s="373"/>
      <c r="DH24" s="373"/>
      <c r="DI24" s="374"/>
    </row>
    <row r="25" spans="1:113" ht="18.75" customHeight="1" x14ac:dyDescent="0.2">
      <c r="A25" s="2"/>
      <c r="B25" s="481"/>
      <c r="C25" s="482"/>
      <c r="D25" s="483"/>
      <c r="E25" s="381" t="s">
        <v>261</v>
      </c>
      <c r="F25" s="359"/>
      <c r="G25" s="359"/>
      <c r="H25" s="359"/>
      <c r="I25" s="359"/>
      <c r="J25" s="359"/>
      <c r="K25" s="360"/>
      <c r="L25" s="382">
        <v>2</v>
      </c>
      <c r="M25" s="383"/>
      <c r="N25" s="383"/>
      <c r="O25" s="383"/>
      <c r="P25" s="403"/>
      <c r="Q25" s="382">
        <v>8400</v>
      </c>
      <c r="R25" s="383"/>
      <c r="S25" s="383"/>
      <c r="T25" s="383"/>
      <c r="U25" s="383"/>
      <c r="V25" s="403"/>
      <c r="W25" s="560"/>
      <c r="X25" s="482"/>
      <c r="Y25" s="483"/>
      <c r="Z25" s="381" t="s">
        <v>262</v>
      </c>
      <c r="AA25" s="359"/>
      <c r="AB25" s="359"/>
      <c r="AC25" s="359"/>
      <c r="AD25" s="359"/>
      <c r="AE25" s="359"/>
      <c r="AF25" s="359"/>
      <c r="AG25" s="360"/>
      <c r="AH25" s="382">
        <v>336</v>
      </c>
      <c r="AI25" s="383"/>
      <c r="AJ25" s="383"/>
      <c r="AK25" s="383"/>
      <c r="AL25" s="403"/>
      <c r="AM25" s="382">
        <v>959952</v>
      </c>
      <c r="AN25" s="383"/>
      <c r="AO25" s="383"/>
      <c r="AP25" s="383"/>
      <c r="AQ25" s="383"/>
      <c r="AR25" s="403"/>
      <c r="AS25" s="382">
        <v>2857</v>
      </c>
      <c r="AT25" s="383"/>
      <c r="AU25" s="383"/>
      <c r="AV25" s="383"/>
      <c r="AW25" s="383"/>
      <c r="AX25" s="384"/>
      <c r="AY25" s="346" t="s">
        <v>35</v>
      </c>
      <c r="AZ25" s="347"/>
      <c r="BA25" s="347"/>
      <c r="BB25" s="347"/>
      <c r="BC25" s="347"/>
      <c r="BD25" s="347"/>
      <c r="BE25" s="347"/>
      <c r="BF25" s="347"/>
      <c r="BG25" s="347"/>
      <c r="BH25" s="347"/>
      <c r="BI25" s="347"/>
      <c r="BJ25" s="347"/>
      <c r="BK25" s="347"/>
      <c r="BL25" s="347"/>
      <c r="BM25" s="348"/>
      <c r="BN25" s="349">
        <v>71563392</v>
      </c>
      <c r="BO25" s="350"/>
      <c r="BP25" s="350"/>
      <c r="BQ25" s="350"/>
      <c r="BR25" s="350"/>
      <c r="BS25" s="350"/>
      <c r="BT25" s="350"/>
      <c r="BU25" s="351"/>
      <c r="BV25" s="349">
        <v>64845531</v>
      </c>
      <c r="BW25" s="350"/>
      <c r="BX25" s="350"/>
      <c r="BY25" s="350"/>
      <c r="BZ25" s="350"/>
      <c r="CA25" s="350"/>
      <c r="CB25" s="350"/>
      <c r="CC25" s="351"/>
      <c r="CD25" s="21"/>
      <c r="CE25" s="543"/>
      <c r="CF25" s="543"/>
      <c r="CG25" s="543"/>
      <c r="CH25" s="543"/>
      <c r="CI25" s="543"/>
      <c r="CJ25" s="543"/>
      <c r="CK25" s="543"/>
      <c r="CL25" s="543"/>
      <c r="CM25" s="543"/>
      <c r="CN25" s="543"/>
      <c r="CO25" s="543"/>
      <c r="CP25" s="543"/>
      <c r="CQ25" s="543"/>
      <c r="CR25" s="543"/>
      <c r="CS25" s="544"/>
      <c r="CT25" s="372"/>
      <c r="CU25" s="373"/>
      <c r="CV25" s="373"/>
      <c r="CW25" s="373"/>
      <c r="CX25" s="373"/>
      <c r="CY25" s="373"/>
      <c r="CZ25" s="373"/>
      <c r="DA25" s="374"/>
      <c r="DB25" s="372"/>
      <c r="DC25" s="373"/>
      <c r="DD25" s="373"/>
      <c r="DE25" s="373"/>
      <c r="DF25" s="373"/>
      <c r="DG25" s="373"/>
      <c r="DH25" s="373"/>
      <c r="DI25" s="374"/>
    </row>
    <row r="26" spans="1:113" ht="18.75" customHeight="1" x14ac:dyDescent="0.2">
      <c r="A26" s="2"/>
      <c r="B26" s="481"/>
      <c r="C26" s="482"/>
      <c r="D26" s="483"/>
      <c r="E26" s="381" t="s">
        <v>264</v>
      </c>
      <c r="F26" s="359"/>
      <c r="G26" s="359"/>
      <c r="H26" s="359"/>
      <c r="I26" s="359"/>
      <c r="J26" s="359"/>
      <c r="K26" s="360"/>
      <c r="L26" s="382">
        <v>1</v>
      </c>
      <c r="M26" s="383"/>
      <c r="N26" s="383"/>
      <c r="O26" s="383"/>
      <c r="P26" s="403"/>
      <c r="Q26" s="382">
        <v>7130</v>
      </c>
      <c r="R26" s="383"/>
      <c r="S26" s="383"/>
      <c r="T26" s="383"/>
      <c r="U26" s="383"/>
      <c r="V26" s="403"/>
      <c r="W26" s="560"/>
      <c r="X26" s="482"/>
      <c r="Y26" s="483"/>
      <c r="Z26" s="381" t="s">
        <v>265</v>
      </c>
      <c r="AA26" s="469"/>
      <c r="AB26" s="469"/>
      <c r="AC26" s="469"/>
      <c r="AD26" s="469"/>
      <c r="AE26" s="469"/>
      <c r="AF26" s="469"/>
      <c r="AG26" s="470"/>
      <c r="AH26" s="382">
        <v>43</v>
      </c>
      <c r="AI26" s="383"/>
      <c r="AJ26" s="383"/>
      <c r="AK26" s="383"/>
      <c r="AL26" s="403"/>
      <c r="AM26" s="382">
        <v>161508</v>
      </c>
      <c r="AN26" s="383"/>
      <c r="AO26" s="383"/>
      <c r="AP26" s="383"/>
      <c r="AQ26" s="383"/>
      <c r="AR26" s="403"/>
      <c r="AS26" s="382">
        <v>3756</v>
      </c>
      <c r="AT26" s="383"/>
      <c r="AU26" s="383"/>
      <c r="AV26" s="383"/>
      <c r="AW26" s="383"/>
      <c r="AX26" s="384"/>
      <c r="AY26" s="369" t="s">
        <v>267</v>
      </c>
      <c r="AZ26" s="370"/>
      <c r="BA26" s="370"/>
      <c r="BB26" s="370"/>
      <c r="BC26" s="370"/>
      <c r="BD26" s="370"/>
      <c r="BE26" s="370"/>
      <c r="BF26" s="370"/>
      <c r="BG26" s="370"/>
      <c r="BH26" s="370"/>
      <c r="BI26" s="370"/>
      <c r="BJ26" s="370"/>
      <c r="BK26" s="370"/>
      <c r="BL26" s="370"/>
      <c r="BM26" s="371"/>
      <c r="BN26" s="366" t="s">
        <v>201</v>
      </c>
      <c r="BO26" s="367"/>
      <c r="BP26" s="367"/>
      <c r="BQ26" s="367"/>
      <c r="BR26" s="367"/>
      <c r="BS26" s="367"/>
      <c r="BT26" s="367"/>
      <c r="BU26" s="368"/>
      <c r="BV26" s="366" t="s">
        <v>201</v>
      </c>
      <c r="BW26" s="367"/>
      <c r="BX26" s="367"/>
      <c r="BY26" s="367"/>
      <c r="BZ26" s="367"/>
      <c r="CA26" s="367"/>
      <c r="CB26" s="367"/>
      <c r="CC26" s="368"/>
      <c r="CD26" s="21"/>
      <c r="CE26" s="543"/>
      <c r="CF26" s="543"/>
      <c r="CG26" s="543"/>
      <c r="CH26" s="543"/>
      <c r="CI26" s="543"/>
      <c r="CJ26" s="543"/>
      <c r="CK26" s="543"/>
      <c r="CL26" s="543"/>
      <c r="CM26" s="543"/>
      <c r="CN26" s="543"/>
      <c r="CO26" s="543"/>
      <c r="CP26" s="543"/>
      <c r="CQ26" s="543"/>
      <c r="CR26" s="543"/>
      <c r="CS26" s="544"/>
      <c r="CT26" s="372"/>
      <c r="CU26" s="373"/>
      <c r="CV26" s="373"/>
      <c r="CW26" s="373"/>
      <c r="CX26" s="373"/>
      <c r="CY26" s="373"/>
      <c r="CZ26" s="373"/>
      <c r="DA26" s="374"/>
      <c r="DB26" s="372"/>
      <c r="DC26" s="373"/>
      <c r="DD26" s="373"/>
      <c r="DE26" s="373"/>
      <c r="DF26" s="373"/>
      <c r="DG26" s="373"/>
      <c r="DH26" s="373"/>
      <c r="DI26" s="374"/>
    </row>
    <row r="27" spans="1:113" ht="18.75" customHeight="1" x14ac:dyDescent="0.2">
      <c r="A27" s="2"/>
      <c r="B27" s="481"/>
      <c r="C27" s="482"/>
      <c r="D27" s="483"/>
      <c r="E27" s="381" t="s">
        <v>268</v>
      </c>
      <c r="F27" s="359"/>
      <c r="G27" s="359"/>
      <c r="H27" s="359"/>
      <c r="I27" s="359"/>
      <c r="J27" s="359"/>
      <c r="K27" s="360"/>
      <c r="L27" s="382">
        <v>1</v>
      </c>
      <c r="M27" s="383"/>
      <c r="N27" s="383"/>
      <c r="O27" s="383"/>
      <c r="P27" s="403"/>
      <c r="Q27" s="382">
        <v>6960</v>
      </c>
      <c r="R27" s="383"/>
      <c r="S27" s="383"/>
      <c r="T27" s="383"/>
      <c r="U27" s="383"/>
      <c r="V27" s="403"/>
      <c r="W27" s="560"/>
      <c r="X27" s="482"/>
      <c r="Y27" s="483"/>
      <c r="Z27" s="381" t="s">
        <v>270</v>
      </c>
      <c r="AA27" s="359"/>
      <c r="AB27" s="359"/>
      <c r="AC27" s="359"/>
      <c r="AD27" s="359"/>
      <c r="AE27" s="359"/>
      <c r="AF27" s="359"/>
      <c r="AG27" s="360"/>
      <c r="AH27" s="382">
        <v>25</v>
      </c>
      <c r="AI27" s="383"/>
      <c r="AJ27" s="383"/>
      <c r="AK27" s="383"/>
      <c r="AL27" s="403"/>
      <c r="AM27" s="382">
        <v>89693</v>
      </c>
      <c r="AN27" s="383"/>
      <c r="AO27" s="383"/>
      <c r="AP27" s="383"/>
      <c r="AQ27" s="383"/>
      <c r="AR27" s="403"/>
      <c r="AS27" s="382">
        <v>3588</v>
      </c>
      <c r="AT27" s="383"/>
      <c r="AU27" s="383"/>
      <c r="AV27" s="383"/>
      <c r="AW27" s="383"/>
      <c r="AX27" s="384"/>
      <c r="AY27" s="416" t="s">
        <v>272</v>
      </c>
      <c r="AZ27" s="417"/>
      <c r="BA27" s="417"/>
      <c r="BB27" s="417"/>
      <c r="BC27" s="417"/>
      <c r="BD27" s="417"/>
      <c r="BE27" s="417"/>
      <c r="BF27" s="417"/>
      <c r="BG27" s="417"/>
      <c r="BH27" s="417"/>
      <c r="BI27" s="417"/>
      <c r="BJ27" s="417"/>
      <c r="BK27" s="417"/>
      <c r="BL27" s="417"/>
      <c r="BM27" s="418"/>
      <c r="BN27" s="466">
        <v>2500000</v>
      </c>
      <c r="BO27" s="467"/>
      <c r="BP27" s="467"/>
      <c r="BQ27" s="467"/>
      <c r="BR27" s="467"/>
      <c r="BS27" s="467"/>
      <c r="BT27" s="467"/>
      <c r="BU27" s="468"/>
      <c r="BV27" s="466">
        <v>2500000</v>
      </c>
      <c r="BW27" s="467"/>
      <c r="BX27" s="467"/>
      <c r="BY27" s="467"/>
      <c r="BZ27" s="467"/>
      <c r="CA27" s="467"/>
      <c r="CB27" s="467"/>
      <c r="CC27" s="468"/>
      <c r="CD27" s="17"/>
      <c r="CE27" s="543"/>
      <c r="CF27" s="543"/>
      <c r="CG27" s="543"/>
      <c r="CH27" s="543"/>
      <c r="CI27" s="543"/>
      <c r="CJ27" s="543"/>
      <c r="CK27" s="543"/>
      <c r="CL27" s="543"/>
      <c r="CM27" s="543"/>
      <c r="CN27" s="543"/>
      <c r="CO27" s="543"/>
      <c r="CP27" s="543"/>
      <c r="CQ27" s="543"/>
      <c r="CR27" s="543"/>
      <c r="CS27" s="544"/>
      <c r="CT27" s="372"/>
      <c r="CU27" s="373"/>
      <c r="CV27" s="373"/>
      <c r="CW27" s="373"/>
      <c r="CX27" s="373"/>
      <c r="CY27" s="373"/>
      <c r="CZ27" s="373"/>
      <c r="DA27" s="374"/>
      <c r="DB27" s="372"/>
      <c r="DC27" s="373"/>
      <c r="DD27" s="373"/>
      <c r="DE27" s="373"/>
      <c r="DF27" s="373"/>
      <c r="DG27" s="373"/>
      <c r="DH27" s="373"/>
      <c r="DI27" s="374"/>
    </row>
    <row r="28" spans="1:113" ht="18.75" customHeight="1" x14ac:dyDescent="0.2">
      <c r="A28" s="2"/>
      <c r="B28" s="481"/>
      <c r="C28" s="482"/>
      <c r="D28" s="483"/>
      <c r="E28" s="381" t="s">
        <v>274</v>
      </c>
      <c r="F28" s="359"/>
      <c r="G28" s="359"/>
      <c r="H28" s="359"/>
      <c r="I28" s="359"/>
      <c r="J28" s="359"/>
      <c r="K28" s="360"/>
      <c r="L28" s="382">
        <v>1</v>
      </c>
      <c r="M28" s="383"/>
      <c r="N28" s="383"/>
      <c r="O28" s="383"/>
      <c r="P28" s="403"/>
      <c r="Q28" s="382">
        <v>6250</v>
      </c>
      <c r="R28" s="383"/>
      <c r="S28" s="383"/>
      <c r="T28" s="383"/>
      <c r="U28" s="383"/>
      <c r="V28" s="403"/>
      <c r="W28" s="560"/>
      <c r="X28" s="482"/>
      <c r="Y28" s="483"/>
      <c r="Z28" s="381" t="s">
        <v>36</v>
      </c>
      <c r="AA28" s="359"/>
      <c r="AB28" s="359"/>
      <c r="AC28" s="359"/>
      <c r="AD28" s="359"/>
      <c r="AE28" s="359"/>
      <c r="AF28" s="359"/>
      <c r="AG28" s="360"/>
      <c r="AH28" s="382" t="s">
        <v>201</v>
      </c>
      <c r="AI28" s="383"/>
      <c r="AJ28" s="383"/>
      <c r="AK28" s="383"/>
      <c r="AL28" s="403"/>
      <c r="AM28" s="382" t="s">
        <v>201</v>
      </c>
      <c r="AN28" s="383"/>
      <c r="AO28" s="383"/>
      <c r="AP28" s="383"/>
      <c r="AQ28" s="383"/>
      <c r="AR28" s="403"/>
      <c r="AS28" s="382" t="s">
        <v>201</v>
      </c>
      <c r="AT28" s="383"/>
      <c r="AU28" s="383"/>
      <c r="AV28" s="383"/>
      <c r="AW28" s="383"/>
      <c r="AX28" s="384"/>
      <c r="AY28" s="564" t="s">
        <v>277</v>
      </c>
      <c r="AZ28" s="565"/>
      <c r="BA28" s="565"/>
      <c r="BB28" s="566"/>
      <c r="BC28" s="346" t="s">
        <v>100</v>
      </c>
      <c r="BD28" s="347"/>
      <c r="BE28" s="347"/>
      <c r="BF28" s="347"/>
      <c r="BG28" s="347"/>
      <c r="BH28" s="347"/>
      <c r="BI28" s="347"/>
      <c r="BJ28" s="347"/>
      <c r="BK28" s="347"/>
      <c r="BL28" s="347"/>
      <c r="BM28" s="348"/>
      <c r="BN28" s="349">
        <v>14703104</v>
      </c>
      <c r="BO28" s="350"/>
      <c r="BP28" s="350"/>
      <c r="BQ28" s="350"/>
      <c r="BR28" s="350"/>
      <c r="BS28" s="350"/>
      <c r="BT28" s="350"/>
      <c r="BU28" s="351"/>
      <c r="BV28" s="349">
        <v>11540868</v>
      </c>
      <c r="BW28" s="350"/>
      <c r="BX28" s="350"/>
      <c r="BY28" s="350"/>
      <c r="BZ28" s="350"/>
      <c r="CA28" s="350"/>
      <c r="CB28" s="350"/>
      <c r="CC28" s="351"/>
      <c r="CD28" s="21"/>
      <c r="CE28" s="543"/>
      <c r="CF28" s="543"/>
      <c r="CG28" s="543"/>
      <c r="CH28" s="543"/>
      <c r="CI28" s="543"/>
      <c r="CJ28" s="543"/>
      <c r="CK28" s="543"/>
      <c r="CL28" s="543"/>
      <c r="CM28" s="543"/>
      <c r="CN28" s="543"/>
      <c r="CO28" s="543"/>
      <c r="CP28" s="543"/>
      <c r="CQ28" s="543"/>
      <c r="CR28" s="543"/>
      <c r="CS28" s="544"/>
      <c r="CT28" s="372"/>
      <c r="CU28" s="373"/>
      <c r="CV28" s="373"/>
      <c r="CW28" s="373"/>
      <c r="CX28" s="373"/>
      <c r="CY28" s="373"/>
      <c r="CZ28" s="373"/>
      <c r="DA28" s="374"/>
      <c r="DB28" s="372"/>
      <c r="DC28" s="373"/>
      <c r="DD28" s="373"/>
      <c r="DE28" s="373"/>
      <c r="DF28" s="373"/>
      <c r="DG28" s="373"/>
      <c r="DH28" s="373"/>
      <c r="DI28" s="374"/>
    </row>
    <row r="29" spans="1:113" ht="18.75" customHeight="1" x14ac:dyDescent="0.2">
      <c r="A29" s="2"/>
      <c r="B29" s="481"/>
      <c r="C29" s="482"/>
      <c r="D29" s="483"/>
      <c r="E29" s="381" t="s">
        <v>278</v>
      </c>
      <c r="F29" s="359"/>
      <c r="G29" s="359"/>
      <c r="H29" s="359"/>
      <c r="I29" s="359"/>
      <c r="J29" s="359"/>
      <c r="K29" s="360"/>
      <c r="L29" s="382">
        <v>40</v>
      </c>
      <c r="M29" s="383"/>
      <c r="N29" s="383"/>
      <c r="O29" s="383"/>
      <c r="P29" s="403"/>
      <c r="Q29" s="382">
        <v>5830</v>
      </c>
      <c r="R29" s="383"/>
      <c r="S29" s="383"/>
      <c r="T29" s="383"/>
      <c r="U29" s="383"/>
      <c r="V29" s="403"/>
      <c r="W29" s="561"/>
      <c r="X29" s="562"/>
      <c r="Y29" s="563"/>
      <c r="Z29" s="381" t="s">
        <v>280</v>
      </c>
      <c r="AA29" s="359"/>
      <c r="AB29" s="359"/>
      <c r="AC29" s="359"/>
      <c r="AD29" s="359"/>
      <c r="AE29" s="359"/>
      <c r="AF29" s="359"/>
      <c r="AG29" s="360"/>
      <c r="AH29" s="382">
        <v>2131</v>
      </c>
      <c r="AI29" s="383"/>
      <c r="AJ29" s="383"/>
      <c r="AK29" s="383"/>
      <c r="AL29" s="403"/>
      <c r="AM29" s="382">
        <v>6569855</v>
      </c>
      <c r="AN29" s="383"/>
      <c r="AO29" s="383"/>
      <c r="AP29" s="383"/>
      <c r="AQ29" s="383"/>
      <c r="AR29" s="403"/>
      <c r="AS29" s="382">
        <v>3083</v>
      </c>
      <c r="AT29" s="383"/>
      <c r="AU29" s="383"/>
      <c r="AV29" s="383"/>
      <c r="AW29" s="383"/>
      <c r="AX29" s="384"/>
      <c r="AY29" s="567"/>
      <c r="AZ29" s="568"/>
      <c r="BA29" s="568"/>
      <c r="BB29" s="569"/>
      <c r="BC29" s="363" t="s">
        <v>282</v>
      </c>
      <c r="BD29" s="364"/>
      <c r="BE29" s="364"/>
      <c r="BF29" s="364"/>
      <c r="BG29" s="364"/>
      <c r="BH29" s="364"/>
      <c r="BI29" s="364"/>
      <c r="BJ29" s="364"/>
      <c r="BK29" s="364"/>
      <c r="BL29" s="364"/>
      <c r="BM29" s="365"/>
      <c r="BN29" s="366">
        <v>7607455</v>
      </c>
      <c r="BO29" s="367"/>
      <c r="BP29" s="367"/>
      <c r="BQ29" s="367"/>
      <c r="BR29" s="367"/>
      <c r="BS29" s="367"/>
      <c r="BT29" s="367"/>
      <c r="BU29" s="368"/>
      <c r="BV29" s="366">
        <v>8096299</v>
      </c>
      <c r="BW29" s="367"/>
      <c r="BX29" s="367"/>
      <c r="BY29" s="367"/>
      <c r="BZ29" s="367"/>
      <c r="CA29" s="367"/>
      <c r="CB29" s="367"/>
      <c r="CC29" s="368"/>
      <c r="CD29" s="17"/>
      <c r="CE29" s="543"/>
      <c r="CF29" s="543"/>
      <c r="CG29" s="543"/>
      <c r="CH29" s="543"/>
      <c r="CI29" s="543"/>
      <c r="CJ29" s="543"/>
      <c r="CK29" s="543"/>
      <c r="CL29" s="543"/>
      <c r="CM29" s="543"/>
      <c r="CN29" s="543"/>
      <c r="CO29" s="543"/>
      <c r="CP29" s="543"/>
      <c r="CQ29" s="543"/>
      <c r="CR29" s="543"/>
      <c r="CS29" s="544"/>
      <c r="CT29" s="372"/>
      <c r="CU29" s="373"/>
      <c r="CV29" s="373"/>
      <c r="CW29" s="373"/>
      <c r="CX29" s="373"/>
      <c r="CY29" s="373"/>
      <c r="CZ29" s="373"/>
      <c r="DA29" s="374"/>
      <c r="DB29" s="372"/>
      <c r="DC29" s="373"/>
      <c r="DD29" s="373"/>
      <c r="DE29" s="373"/>
      <c r="DF29" s="373"/>
      <c r="DG29" s="373"/>
      <c r="DH29" s="373"/>
      <c r="DI29" s="374"/>
    </row>
    <row r="30" spans="1:113" ht="18.75" customHeight="1" x14ac:dyDescent="0.2">
      <c r="A30" s="2"/>
      <c r="B30" s="484"/>
      <c r="C30" s="485"/>
      <c r="D30" s="486"/>
      <c r="E30" s="385"/>
      <c r="F30" s="386"/>
      <c r="G30" s="386"/>
      <c r="H30" s="386"/>
      <c r="I30" s="386"/>
      <c r="J30" s="386"/>
      <c r="K30" s="387"/>
      <c r="L30" s="471"/>
      <c r="M30" s="472"/>
      <c r="N30" s="472"/>
      <c r="O30" s="472"/>
      <c r="P30" s="473"/>
      <c r="Q30" s="471"/>
      <c r="R30" s="472"/>
      <c r="S30" s="472"/>
      <c r="T30" s="472"/>
      <c r="U30" s="472"/>
      <c r="V30" s="473"/>
      <c r="W30" s="474" t="s">
        <v>283</v>
      </c>
      <c r="X30" s="475"/>
      <c r="Y30" s="475"/>
      <c r="Z30" s="475"/>
      <c r="AA30" s="475"/>
      <c r="AB30" s="475"/>
      <c r="AC30" s="475"/>
      <c r="AD30" s="475"/>
      <c r="AE30" s="475"/>
      <c r="AF30" s="475"/>
      <c r="AG30" s="476"/>
      <c r="AH30" s="443">
        <v>98.7</v>
      </c>
      <c r="AI30" s="444"/>
      <c r="AJ30" s="444"/>
      <c r="AK30" s="444"/>
      <c r="AL30" s="444"/>
      <c r="AM30" s="444"/>
      <c r="AN30" s="444"/>
      <c r="AO30" s="444"/>
      <c r="AP30" s="444"/>
      <c r="AQ30" s="444"/>
      <c r="AR30" s="444"/>
      <c r="AS30" s="444"/>
      <c r="AT30" s="444"/>
      <c r="AU30" s="444"/>
      <c r="AV30" s="444"/>
      <c r="AW30" s="444"/>
      <c r="AX30" s="446"/>
      <c r="AY30" s="570"/>
      <c r="AZ30" s="571"/>
      <c r="BA30" s="571"/>
      <c r="BB30" s="572"/>
      <c r="BC30" s="463" t="s">
        <v>74</v>
      </c>
      <c r="BD30" s="464"/>
      <c r="BE30" s="464"/>
      <c r="BF30" s="464"/>
      <c r="BG30" s="464"/>
      <c r="BH30" s="464"/>
      <c r="BI30" s="464"/>
      <c r="BJ30" s="464"/>
      <c r="BK30" s="464"/>
      <c r="BL30" s="464"/>
      <c r="BM30" s="465"/>
      <c r="BN30" s="466">
        <v>16373803</v>
      </c>
      <c r="BO30" s="467"/>
      <c r="BP30" s="467"/>
      <c r="BQ30" s="467"/>
      <c r="BR30" s="467"/>
      <c r="BS30" s="467"/>
      <c r="BT30" s="467"/>
      <c r="BU30" s="468"/>
      <c r="BV30" s="466">
        <v>14674021</v>
      </c>
      <c r="BW30" s="467"/>
      <c r="BX30" s="467"/>
      <c r="BY30" s="467"/>
      <c r="BZ30" s="467"/>
      <c r="CA30" s="467"/>
      <c r="CB30" s="467"/>
      <c r="CC30" s="46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7" t="s">
        <v>188</v>
      </c>
      <c r="D32" s="477"/>
      <c r="E32" s="477"/>
      <c r="F32" s="477"/>
      <c r="G32" s="477"/>
      <c r="H32" s="477"/>
      <c r="I32" s="477"/>
      <c r="J32" s="477"/>
      <c r="K32" s="477"/>
      <c r="L32" s="477"/>
      <c r="M32" s="477"/>
      <c r="N32" s="477"/>
      <c r="O32" s="477"/>
      <c r="P32" s="477"/>
      <c r="Q32" s="477"/>
      <c r="R32" s="477"/>
      <c r="S32" s="477"/>
      <c r="U32" s="370" t="s">
        <v>90</v>
      </c>
      <c r="V32" s="370"/>
      <c r="W32" s="370"/>
      <c r="X32" s="370"/>
      <c r="Y32" s="370"/>
      <c r="Z32" s="370"/>
      <c r="AA32" s="370"/>
      <c r="AB32" s="370"/>
      <c r="AC32" s="370"/>
      <c r="AD32" s="370"/>
      <c r="AE32" s="370"/>
      <c r="AF32" s="370"/>
      <c r="AG32" s="370"/>
      <c r="AH32" s="370"/>
      <c r="AI32" s="370"/>
      <c r="AJ32" s="370"/>
      <c r="AK32" s="370"/>
      <c r="AM32" s="370" t="s">
        <v>285</v>
      </c>
      <c r="AN32" s="370"/>
      <c r="AO32" s="370"/>
      <c r="AP32" s="370"/>
      <c r="AQ32" s="370"/>
      <c r="AR32" s="370"/>
      <c r="AS32" s="370"/>
      <c r="AT32" s="370"/>
      <c r="AU32" s="370"/>
      <c r="AV32" s="370"/>
      <c r="AW32" s="370"/>
      <c r="AX32" s="370"/>
      <c r="AY32" s="370"/>
      <c r="AZ32" s="370"/>
      <c r="BA32" s="370"/>
      <c r="BB32" s="370"/>
      <c r="BC32" s="370"/>
      <c r="BE32" s="370" t="s">
        <v>286</v>
      </c>
      <c r="BF32" s="370"/>
      <c r="BG32" s="370"/>
      <c r="BH32" s="370"/>
      <c r="BI32" s="370"/>
      <c r="BJ32" s="370"/>
      <c r="BK32" s="370"/>
      <c r="BL32" s="370"/>
      <c r="BM32" s="370"/>
      <c r="BN32" s="370"/>
      <c r="BO32" s="370"/>
      <c r="BP32" s="370"/>
      <c r="BQ32" s="370"/>
      <c r="BR32" s="370"/>
      <c r="BS32" s="370"/>
      <c r="BT32" s="370"/>
      <c r="BU32" s="370"/>
      <c r="BW32" s="370" t="s">
        <v>288</v>
      </c>
      <c r="BX32" s="370"/>
      <c r="BY32" s="370"/>
      <c r="BZ32" s="370"/>
      <c r="CA32" s="370"/>
      <c r="CB32" s="370"/>
      <c r="CC32" s="370"/>
      <c r="CD32" s="370"/>
      <c r="CE32" s="370"/>
      <c r="CF32" s="370"/>
      <c r="CG32" s="370"/>
      <c r="CH32" s="370"/>
      <c r="CI32" s="370"/>
      <c r="CJ32" s="370"/>
      <c r="CK32" s="370"/>
      <c r="CL32" s="370"/>
      <c r="CM32" s="370"/>
      <c r="CO32" s="370" t="s">
        <v>289</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2">
      <c r="A33" s="2"/>
      <c r="B33" s="5"/>
      <c r="C33" s="487" t="s">
        <v>122</v>
      </c>
      <c r="D33" s="487"/>
      <c r="E33" s="488" t="s">
        <v>290</v>
      </c>
      <c r="F33" s="488"/>
      <c r="G33" s="488"/>
      <c r="H33" s="488"/>
      <c r="I33" s="488"/>
      <c r="J33" s="488"/>
      <c r="K33" s="488"/>
      <c r="L33" s="488"/>
      <c r="M33" s="488"/>
      <c r="N33" s="488"/>
      <c r="O33" s="488"/>
      <c r="P33" s="488"/>
      <c r="Q33" s="488"/>
      <c r="R33" s="488"/>
      <c r="S33" s="488"/>
      <c r="T33" s="12"/>
      <c r="U33" s="487" t="s">
        <v>122</v>
      </c>
      <c r="V33" s="487"/>
      <c r="W33" s="488" t="s">
        <v>290</v>
      </c>
      <c r="X33" s="488"/>
      <c r="Y33" s="488"/>
      <c r="Z33" s="488"/>
      <c r="AA33" s="488"/>
      <c r="AB33" s="488"/>
      <c r="AC33" s="488"/>
      <c r="AD33" s="488"/>
      <c r="AE33" s="488"/>
      <c r="AF33" s="488"/>
      <c r="AG33" s="488"/>
      <c r="AH33" s="488"/>
      <c r="AI33" s="488"/>
      <c r="AJ33" s="488"/>
      <c r="AK33" s="488"/>
      <c r="AL33" s="12"/>
      <c r="AM33" s="487" t="s">
        <v>122</v>
      </c>
      <c r="AN33" s="487"/>
      <c r="AO33" s="488" t="s">
        <v>290</v>
      </c>
      <c r="AP33" s="488"/>
      <c r="AQ33" s="488"/>
      <c r="AR33" s="488"/>
      <c r="AS33" s="488"/>
      <c r="AT33" s="488"/>
      <c r="AU33" s="488"/>
      <c r="AV33" s="488"/>
      <c r="AW33" s="488"/>
      <c r="AX33" s="488"/>
      <c r="AY33" s="488"/>
      <c r="AZ33" s="488"/>
      <c r="BA33" s="488"/>
      <c r="BB33" s="488"/>
      <c r="BC33" s="488"/>
      <c r="BD33" s="8"/>
      <c r="BE33" s="488" t="s">
        <v>292</v>
      </c>
      <c r="BF33" s="488"/>
      <c r="BG33" s="488" t="s">
        <v>169</v>
      </c>
      <c r="BH33" s="488"/>
      <c r="BI33" s="488"/>
      <c r="BJ33" s="488"/>
      <c r="BK33" s="488"/>
      <c r="BL33" s="488"/>
      <c r="BM33" s="488"/>
      <c r="BN33" s="488"/>
      <c r="BO33" s="488"/>
      <c r="BP33" s="488"/>
      <c r="BQ33" s="488"/>
      <c r="BR33" s="488"/>
      <c r="BS33" s="488"/>
      <c r="BT33" s="488"/>
      <c r="BU33" s="488"/>
      <c r="BV33" s="8"/>
      <c r="BW33" s="487" t="s">
        <v>292</v>
      </c>
      <c r="BX33" s="487"/>
      <c r="BY33" s="488" t="s">
        <v>108</v>
      </c>
      <c r="BZ33" s="488"/>
      <c r="CA33" s="488"/>
      <c r="CB33" s="488"/>
      <c r="CC33" s="488"/>
      <c r="CD33" s="488"/>
      <c r="CE33" s="488"/>
      <c r="CF33" s="488"/>
      <c r="CG33" s="488"/>
      <c r="CH33" s="488"/>
      <c r="CI33" s="488"/>
      <c r="CJ33" s="488"/>
      <c r="CK33" s="488"/>
      <c r="CL33" s="488"/>
      <c r="CM33" s="488"/>
      <c r="CN33" s="12"/>
      <c r="CO33" s="487" t="s">
        <v>122</v>
      </c>
      <c r="CP33" s="487"/>
      <c r="CQ33" s="488" t="s">
        <v>294</v>
      </c>
      <c r="CR33" s="488"/>
      <c r="CS33" s="488"/>
      <c r="CT33" s="488"/>
      <c r="CU33" s="488"/>
      <c r="CV33" s="488"/>
      <c r="CW33" s="488"/>
      <c r="CX33" s="488"/>
      <c r="CY33" s="488"/>
      <c r="CZ33" s="488"/>
      <c r="DA33" s="488"/>
      <c r="DB33" s="488"/>
      <c r="DC33" s="488"/>
      <c r="DD33" s="488"/>
      <c r="DE33" s="488"/>
      <c r="DF33" s="12"/>
      <c r="DG33" s="489" t="s">
        <v>84</v>
      </c>
      <c r="DH33" s="489"/>
      <c r="DI33" s="19"/>
    </row>
    <row r="34" spans="1:113" ht="32.25" customHeight="1" x14ac:dyDescent="0.2">
      <c r="A34" s="2"/>
      <c r="B34" s="5"/>
      <c r="C34" s="490">
        <f>IF(E34="","",1)</f>
        <v>1</v>
      </c>
      <c r="D34" s="490"/>
      <c r="E34" s="491" t="str">
        <f>IF('各会計、関係団体の財政状況及び健全化判断比率'!B7="","",'各会計、関係団体の財政状況及び健全化判断比率'!B7)</f>
        <v>一般会計</v>
      </c>
      <c r="F34" s="491"/>
      <c r="G34" s="491"/>
      <c r="H34" s="491"/>
      <c r="I34" s="491"/>
      <c r="J34" s="491"/>
      <c r="K34" s="491"/>
      <c r="L34" s="491"/>
      <c r="M34" s="491"/>
      <c r="N34" s="491"/>
      <c r="O34" s="491"/>
      <c r="P34" s="491"/>
      <c r="Q34" s="491"/>
      <c r="R34" s="491"/>
      <c r="S34" s="491"/>
      <c r="T34" s="2"/>
      <c r="U34" s="490">
        <f>IF(W34="","",MAX(C34:D43)+1)</f>
        <v>6</v>
      </c>
      <c r="V34" s="490"/>
      <c r="W34" s="491" t="str">
        <f>IF('各会計、関係団体の財政状況及び健全化判断比率'!B28="","",'各会計、関係団体の財政状況及び健全化判断比率'!B28)</f>
        <v>国民健康保険特別会計</v>
      </c>
      <c r="X34" s="491"/>
      <c r="Y34" s="491"/>
      <c r="Z34" s="491"/>
      <c r="AA34" s="491"/>
      <c r="AB34" s="491"/>
      <c r="AC34" s="491"/>
      <c r="AD34" s="491"/>
      <c r="AE34" s="491"/>
      <c r="AF34" s="491"/>
      <c r="AG34" s="491"/>
      <c r="AH34" s="491"/>
      <c r="AI34" s="491"/>
      <c r="AJ34" s="491"/>
      <c r="AK34" s="491"/>
      <c r="AL34" s="2"/>
      <c r="AM34" s="490">
        <f>IF(AO34="","",MAX(C34:D43,U34:V43)+1)</f>
        <v>9</v>
      </c>
      <c r="AN34" s="490"/>
      <c r="AO34" s="491" t="str">
        <f>IF('各会計、関係団体の財政状況及び健全化判断比率'!B31="","",'各会計、関係団体の財政状況及び健全化判断比率'!B31)</f>
        <v>水道事業会計</v>
      </c>
      <c r="AP34" s="491"/>
      <c r="AQ34" s="491"/>
      <c r="AR34" s="491"/>
      <c r="AS34" s="491"/>
      <c r="AT34" s="491"/>
      <c r="AU34" s="491"/>
      <c r="AV34" s="491"/>
      <c r="AW34" s="491"/>
      <c r="AX34" s="491"/>
      <c r="AY34" s="491"/>
      <c r="AZ34" s="491"/>
      <c r="BA34" s="491"/>
      <c r="BB34" s="491"/>
      <c r="BC34" s="491"/>
      <c r="BD34" s="2"/>
      <c r="BE34" s="490">
        <f>IF(BG34="","",MAX(C34:D43,U34:V43,AM34:AN43)+1)</f>
        <v>14</v>
      </c>
      <c r="BF34" s="490"/>
      <c r="BG34" s="491" t="str">
        <f>IF('各会計、関係団体の財政状況及び健全化判断比率'!B36="","",'各会計、関係団体の財政状況及び健全化判断比率'!B36)</f>
        <v>卸売市場特別会計</v>
      </c>
      <c r="BH34" s="491"/>
      <c r="BI34" s="491"/>
      <c r="BJ34" s="491"/>
      <c r="BK34" s="491"/>
      <c r="BL34" s="491"/>
      <c r="BM34" s="491"/>
      <c r="BN34" s="491"/>
      <c r="BO34" s="491"/>
      <c r="BP34" s="491"/>
      <c r="BQ34" s="491"/>
      <c r="BR34" s="491"/>
      <c r="BS34" s="491"/>
      <c r="BT34" s="491"/>
      <c r="BU34" s="491"/>
      <c r="BV34" s="2"/>
      <c r="BW34" s="490">
        <f>IF(BY34="","",MAX(C34:D43,U34:V43,AM34:AN43,BE34:BF43)+1)</f>
        <v>17</v>
      </c>
      <c r="BX34" s="490"/>
      <c r="BY34" s="491" t="str">
        <f>IF('各会計、関係団体の財政状況及び健全化判断比率'!B68="","",'各会計、関係団体の財政状況及び健全化判断比率'!B68)</f>
        <v>宮崎県市町村総合事務組合　一般会計</v>
      </c>
      <c r="BZ34" s="491"/>
      <c r="CA34" s="491"/>
      <c r="CB34" s="491"/>
      <c r="CC34" s="491"/>
      <c r="CD34" s="491"/>
      <c r="CE34" s="491"/>
      <c r="CF34" s="491"/>
      <c r="CG34" s="491"/>
      <c r="CH34" s="491"/>
      <c r="CI34" s="491"/>
      <c r="CJ34" s="491"/>
      <c r="CK34" s="491"/>
      <c r="CL34" s="491"/>
      <c r="CM34" s="491"/>
      <c r="CN34" s="2"/>
      <c r="CO34" s="490">
        <f>IF(CQ34="","",MAX(C34:D43,U34:V43,AM34:AN43,BE34:BF43,BW34:BX43)+1)</f>
        <v>22</v>
      </c>
      <c r="CP34" s="490"/>
      <c r="CQ34" s="491" t="str">
        <f>IF('各会計、関係団体の財政状況及び健全化判断比率'!BS7="","",'各会計、関係団体の財政状況及び健全化判断比率'!BS7)</f>
        <v>宮崎市スポーツ協会</v>
      </c>
      <c r="CR34" s="491"/>
      <c r="CS34" s="491"/>
      <c r="CT34" s="491"/>
      <c r="CU34" s="491"/>
      <c r="CV34" s="491"/>
      <c r="CW34" s="491"/>
      <c r="CX34" s="491"/>
      <c r="CY34" s="491"/>
      <c r="CZ34" s="491"/>
      <c r="DA34" s="491"/>
      <c r="DB34" s="491"/>
      <c r="DC34" s="491"/>
      <c r="DD34" s="491"/>
      <c r="DE34" s="491"/>
      <c r="DG34" s="492" t="str">
        <f>IF('各会計、関係団体の財政状況及び健全化判断比率'!BR7="","",'各会計、関係団体の財政状況及び健全化判断比率'!BR7)</f>
        <v/>
      </c>
      <c r="DH34" s="492"/>
      <c r="DI34" s="19"/>
    </row>
    <row r="35" spans="1:113" ht="32.25" customHeight="1" x14ac:dyDescent="0.2">
      <c r="A35" s="2"/>
      <c r="B35" s="5"/>
      <c r="C35" s="490">
        <f t="shared" ref="C35:C43" si="0">IF(E35="","",C34+1)</f>
        <v>2</v>
      </c>
      <c r="D35" s="490"/>
      <c r="E35" s="491" t="str">
        <f>IF('各会計、関係団体の財政状況及び健全化判断比率'!B8="","",'各会計、関係団体の財政状況及び健全化判断比率'!B8)</f>
        <v>公営住宅建設資金特別会計</v>
      </c>
      <c r="F35" s="491"/>
      <c r="G35" s="491"/>
      <c r="H35" s="491"/>
      <c r="I35" s="491"/>
      <c r="J35" s="491"/>
      <c r="K35" s="491"/>
      <c r="L35" s="491"/>
      <c r="M35" s="491"/>
      <c r="N35" s="491"/>
      <c r="O35" s="491"/>
      <c r="P35" s="491"/>
      <c r="Q35" s="491"/>
      <c r="R35" s="491"/>
      <c r="S35" s="491"/>
      <c r="T35" s="2"/>
      <c r="U35" s="490">
        <f t="shared" ref="U35:U43" si="1">IF(W35="","",U34+1)</f>
        <v>7</v>
      </c>
      <c r="V35" s="490"/>
      <c r="W35" s="491" t="str">
        <f>IF('各会計、関係団体の財政状況及び健全化判断比率'!B29="","",'各会計、関係団体の財政状況及び健全化判断比率'!B29)</f>
        <v>後期高齢者医療特別会計</v>
      </c>
      <c r="X35" s="491"/>
      <c r="Y35" s="491"/>
      <c r="Z35" s="491"/>
      <c r="AA35" s="491"/>
      <c r="AB35" s="491"/>
      <c r="AC35" s="491"/>
      <c r="AD35" s="491"/>
      <c r="AE35" s="491"/>
      <c r="AF35" s="491"/>
      <c r="AG35" s="491"/>
      <c r="AH35" s="491"/>
      <c r="AI35" s="491"/>
      <c r="AJ35" s="491"/>
      <c r="AK35" s="491"/>
      <c r="AL35" s="2"/>
      <c r="AM35" s="490">
        <f t="shared" ref="AM35:AM43" si="2">IF(AO35="","",AM34+1)</f>
        <v>10</v>
      </c>
      <c r="AN35" s="490"/>
      <c r="AO35" s="491" t="str">
        <f>IF('各会計、関係団体の財政状況及び健全化判断比率'!B32="","",'各会計、関係団体の財政状況及び健全化判断比率'!B32)</f>
        <v>工業用水道事業会計</v>
      </c>
      <c r="AP35" s="491"/>
      <c r="AQ35" s="491"/>
      <c r="AR35" s="491"/>
      <c r="AS35" s="491"/>
      <c r="AT35" s="491"/>
      <c r="AU35" s="491"/>
      <c r="AV35" s="491"/>
      <c r="AW35" s="491"/>
      <c r="AX35" s="491"/>
      <c r="AY35" s="491"/>
      <c r="AZ35" s="491"/>
      <c r="BA35" s="491"/>
      <c r="BB35" s="491"/>
      <c r="BC35" s="491"/>
      <c r="BD35" s="2"/>
      <c r="BE35" s="490">
        <f t="shared" ref="BE35:BE43" si="3">IF(BG35="","",BE34+1)</f>
        <v>15</v>
      </c>
      <c r="BF35" s="490"/>
      <c r="BG35" s="491" t="str">
        <f>IF('各会計、関係団体の財政状況及び健全化判断比率'!B37="","",'各会計、関係団体の財政状況及び健全化判断比率'!B37)</f>
        <v>公設合併処理浄化槽事業特別会計</v>
      </c>
      <c r="BH35" s="491"/>
      <c r="BI35" s="491"/>
      <c r="BJ35" s="491"/>
      <c r="BK35" s="491"/>
      <c r="BL35" s="491"/>
      <c r="BM35" s="491"/>
      <c r="BN35" s="491"/>
      <c r="BO35" s="491"/>
      <c r="BP35" s="491"/>
      <c r="BQ35" s="491"/>
      <c r="BR35" s="491"/>
      <c r="BS35" s="491"/>
      <c r="BT35" s="491"/>
      <c r="BU35" s="491"/>
      <c r="BV35" s="2"/>
      <c r="BW35" s="490">
        <f t="shared" ref="BW35:BW43" si="4">IF(BY35="","",BW34+1)</f>
        <v>18</v>
      </c>
      <c r="BX35" s="490"/>
      <c r="BY35" s="491" t="str">
        <f>IF('各会計、関係団体の財政状況及び健全化判断比率'!B69="","",'各会計、関係団体の財政状況及び健全化判断比率'!B69)</f>
        <v>宮崎県市町村総合事務組合　市町村交通災害共済事業特別会計</v>
      </c>
      <c r="BZ35" s="491"/>
      <c r="CA35" s="491"/>
      <c r="CB35" s="491"/>
      <c r="CC35" s="491"/>
      <c r="CD35" s="491"/>
      <c r="CE35" s="491"/>
      <c r="CF35" s="491"/>
      <c r="CG35" s="491"/>
      <c r="CH35" s="491"/>
      <c r="CI35" s="491"/>
      <c r="CJ35" s="491"/>
      <c r="CK35" s="491"/>
      <c r="CL35" s="491"/>
      <c r="CM35" s="491"/>
      <c r="CN35" s="2"/>
      <c r="CO35" s="490">
        <f t="shared" ref="CO35:CO43" si="5">IF(CQ35="","",CO34+1)</f>
        <v>23</v>
      </c>
      <c r="CP35" s="490"/>
      <c r="CQ35" s="491" t="str">
        <f>IF('各会計、関係団体の財政状況及び健全化判断比率'!BS8="","",'各会計、関係団体の財政状況及び健全化判断比率'!BS8)</f>
        <v>宮崎文化振興協会</v>
      </c>
      <c r="CR35" s="491"/>
      <c r="CS35" s="491"/>
      <c r="CT35" s="491"/>
      <c r="CU35" s="491"/>
      <c r="CV35" s="491"/>
      <c r="CW35" s="491"/>
      <c r="CX35" s="491"/>
      <c r="CY35" s="491"/>
      <c r="CZ35" s="491"/>
      <c r="DA35" s="491"/>
      <c r="DB35" s="491"/>
      <c r="DC35" s="491"/>
      <c r="DD35" s="491"/>
      <c r="DE35" s="491"/>
      <c r="DG35" s="492" t="str">
        <f>IF('各会計、関係団体の財政状況及び健全化判断比率'!BR8="","",'各会計、関係団体の財政状況及び健全化判断比率'!BR8)</f>
        <v/>
      </c>
      <c r="DH35" s="492"/>
      <c r="DI35" s="19"/>
    </row>
    <row r="36" spans="1:113" ht="32.25" customHeight="1" x14ac:dyDescent="0.2">
      <c r="A36" s="2"/>
      <c r="B36" s="5"/>
      <c r="C36" s="490">
        <f t="shared" si="0"/>
        <v>3</v>
      </c>
      <c r="D36" s="490"/>
      <c r="E36" s="491" t="str">
        <f>IF('各会計、関係団体の財政状況及び健全化判断比率'!B9="","",'各会計、関係団体の財政状況及び健全化判断比率'!B9)</f>
        <v>公園墓地特別会計</v>
      </c>
      <c r="F36" s="491"/>
      <c r="G36" s="491"/>
      <c r="H36" s="491"/>
      <c r="I36" s="491"/>
      <c r="J36" s="491"/>
      <c r="K36" s="491"/>
      <c r="L36" s="491"/>
      <c r="M36" s="491"/>
      <c r="N36" s="491"/>
      <c r="O36" s="491"/>
      <c r="P36" s="491"/>
      <c r="Q36" s="491"/>
      <c r="R36" s="491"/>
      <c r="S36" s="491"/>
      <c r="T36" s="2"/>
      <c r="U36" s="490">
        <f t="shared" si="1"/>
        <v>8</v>
      </c>
      <c r="V36" s="490"/>
      <c r="W36" s="491" t="str">
        <f>IF('各会計、関係団体の財政状況及び健全化判断比率'!B30="","",'各会計、関係団体の財政状況及び健全化判断比率'!B30)</f>
        <v>介護保険特別会計</v>
      </c>
      <c r="X36" s="491"/>
      <c r="Y36" s="491"/>
      <c r="Z36" s="491"/>
      <c r="AA36" s="491"/>
      <c r="AB36" s="491"/>
      <c r="AC36" s="491"/>
      <c r="AD36" s="491"/>
      <c r="AE36" s="491"/>
      <c r="AF36" s="491"/>
      <c r="AG36" s="491"/>
      <c r="AH36" s="491"/>
      <c r="AI36" s="491"/>
      <c r="AJ36" s="491"/>
      <c r="AK36" s="491"/>
      <c r="AL36" s="2"/>
      <c r="AM36" s="490">
        <f t="shared" si="2"/>
        <v>11</v>
      </c>
      <c r="AN36" s="490"/>
      <c r="AO36" s="491" t="str">
        <f>IF('各会計、関係団体の財政状況及び健全化判断比率'!B33="","",'各会計、関係団体の財政状況及び健全化判断比率'!B33)</f>
        <v>公共下水道事業会計</v>
      </c>
      <c r="AP36" s="491"/>
      <c r="AQ36" s="491"/>
      <c r="AR36" s="491"/>
      <c r="AS36" s="491"/>
      <c r="AT36" s="491"/>
      <c r="AU36" s="491"/>
      <c r="AV36" s="491"/>
      <c r="AW36" s="491"/>
      <c r="AX36" s="491"/>
      <c r="AY36" s="491"/>
      <c r="AZ36" s="491"/>
      <c r="BA36" s="491"/>
      <c r="BB36" s="491"/>
      <c r="BC36" s="491"/>
      <c r="BD36" s="2"/>
      <c r="BE36" s="490">
        <f t="shared" si="3"/>
        <v>16</v>
      </c>
      <c r="BF36" s="490"/>
      <c r="BG36" s="491" t="str">
        <f>IF('各会計、関係団体の財政状況及び健全化判断比率'!B38="","",'各会計、関係団体の財政状況及び健全化判断比率'!B38)</f>
        <v>宅地造成事業特別会計</v>
      </c>
      <c r="BH36" s="491"/>
      <c r="BI36" s="491"/>
      <c r="BJ36" s="491"/>
      <c r="BK36" s="491"/>
      <c r="BL36" s="491"/>
      <c r="BM36" s="491"/>
      <c r="BN36" s="491"/>
      <c r="BO36" s="491"/>
      <c r="BP36" s="491"/>
      <c r="BQ36" s="491"/>
      <c r="BR36" s="491"/>
      <c r="BS36" s="491"/>
      <c r="BT36" s="491"/>
      <c r="BU36" s="491"/>
      <c r="BV36" s="2"/>
      <c r="BW36" s="490">
        <f t="shared" si="4"/>
        <v>19</v>
      </c>
      <c r="BX36" s="490"/>
      <c r="BY36" s="491" t="str">
        <f>IF('各会計、関係団体の財政状況及び健全化判断比率'!B70="","",'各会計、関係団体の財政状況及び健全化判断比率'!B70)</f>
        <v>宮崎県市町村総合事務組合　自治会館管理運営特別会計</v>
      </c>
      <c r="BZ36" s="491"/>
      <c r="CA36" s="491"/>
      <c r="CB36" s="491"/>
      <c r="CC36" s="491"/>
      <c r="CD36" s="491"/>
      <c r="CE36" s="491"/>
      <c r="CF36" s="491"/>
      <c r="CG36" s="491"/>
      <c r="CH36" s="491"/>
      <c r="CI36" s="491"/>
      <c r="CJ36" s="491"/>
      <c r="CK36" s="491"/>
      <c r="CL36" s="491"/>
      <c r="CM36" s="491"/>
      <c r="CN36" s="2"/>
      <c r="CO36" s="490">
        <f t="shared" si="5"/>
        <v>24</v>
      </c>
      <c r="CP36" s="490"/>
      <c r="CQ36" s="491" t="str">
        <f>IF('各会計、関係団体の財政状況及び健全化判断比率'!BS9="","",'各会計、関係団体の財政状況及び健全化判断比率'!BS9)</f>
        <v>宮崎市中央市場水産物精算株式会社</v>
      </c>
      <c r="CR36" s="491"/>
      <c r="CS36" s="491"/>
      <c r="CT36" s="491"/>
      <c r="CU36" s="491"/>
      <c r="CV36" s="491"/>
      <c r="CW36" s="491"/>
      <c r="CX36" s="491"/>
      <c r="CY36" s="491"/>
      <c r="CZ36" s="491"/>
      <c r="DA36" s="491"/>
      <c r="DB36" s="491"/>
      <c r="DC36" s="491"/>
      <c r="DD36" s="491"/>
      <c r="DE36" s="491"/>
      <c r="DG36" s="492" t="str">
        <f>IF('各会計、関係団体の財政状況及び健全化判断比率'!BR9="","",'各会計、関係団体の財政状況及び健全化判断比率'!BR9)</f>
        <v/>
      </c>
      <c r="DH36" s="492"/>
      <c r="DI36" s="19"/>
    </row>
    <row r="37" spans="1:113" ht="32.25" customHeight="1" x14ac:dyDescent="0.2">
      <c r="A37" s="2"/>
      <c r="B37" s="5"/>
      <c r="C37" s="490">
        <f t="shared" si="0"/>
        <v>4</v>
      </c>
      <c r="D37" s="490"/>
      <c r="E37" s="491" t="str">
        <f>IF('各会計、関係団体の財政状況及び健全化判断比率'!B10="","",'各会計、関係団体の財政状況及び健全化判断比率'!B10)</f>
        <v>母子父子寡婦福祉資金特別会計</v>
      </c>
      <c r="F37" s="491"/>
      <c r="G37" s="491"/>
      <c r="H37" s="491"/>
      <c r="I37" s="491"/>
      <c r="J37" s="491"/>
      <c r="K37" s="491"/>
      <c r="L37" s="491"/>
      <c r="M37" s="491"/>
      <c r="N37" s="491"/>
      <c r="O37" s="491"/>
      <c r="P37" s="491"/>
      <c r="Q37" s="491"/>
      <c r="R37" s="491"/>
      <c r="S37" s="491"/>
      <c r="T37" s="2"/>
      <c r="U37" s="490" t="str">
        <f t="shared" si="1"/>
        <v/>
      </c>
      <c r="V37" s="490"/>
      <c r="W37" s="491"/>
      <c r="X37" s="491"/>
      <c r="Y37" s="491"/>
      <c r="Z37" s="491"/>
      <c r="AA37" s="491"/>
      <c r="AB37" s="491"/>
      <c r="AC37" s="491"/>
      <c r="AD37" s="491"/>
      <c r="AE37" s="491"/>
      <c r="AF37" s="491"/>
      <c r="AG37" s="491"/>
      <c r="AH37" s="491"/>
      <c r="AI37" s="491"/>
      <c r="AJ37" s="491"/>
      <c r="AK37" s="491"/>
      <c r="AL37" s="2"/>
      <c r="AM37" s="490">
        <f t="shared" si="2"/>
        <v>12</v>
      </c>
      <c r="AN37" s="490"/>
      <c r="AO37" s="491" t="str">
        <f>IF('各会計、関係団体の財政状況及び健全化判断比率'!B34="","",'各会計、関係団体の財政状況及び健全化判断比率'!B34)</f>
        <v>農業集落排水事業会計</v>
      </c>
      <c r="AP37" s="491"/>
      <c r="AQ37" s="491"/>
      <c r="AR37" s="491"/>
      <c r="AS37" s="491"/>
      <c r="AT37" s="491"/>
      <c r="AU37" s="491"/>
      <c r="AV37" s="491"/>
      <c r="AW37" s="491"/>
      <c r="AX37" s="491"/>
      <c r="AY37" s="491"/>
      <c r="AZ37" s="491"/>
      <c r="BA37" s="491"/>
      <c r="BB37" s="491"/>
      <c r="BC37" s="491"/>
      <c r="BD37" s="2"/>
      <c r="BE37" s="490" t="str">
        <f t="shared" si="3"/>
        <v/>
      </c>
      <c r="BF37" s="490"/>
      <c r="BG37" s="491"/>
      <c r="BH37" s="491"/>
      <c r="BI37" s="491"/>
      <c r="BJ37" s="491"/>
      <c r="BK37" s="491"/>
      <c r="BL37" s="491"/>
      <c r="BM37" s="491"/>
      <c r="BN37" s="491"/>
      <c r="BO37" s="491"/>
      <c r="BP37" s="491"/>
      <c r="BQ37" s="491"/>
      <c r="BR37" s="491"/>
      <c r="BS37" s="491"/>
      <c r="BT37" s="491"/>
      <c r="BU37" s="491"/>
      <c r="BV37" s="2"/>
      <c r="BW37" s="490">
        <f t="shared" si="4"/>
        <v>20</v>
      </c>
      <c r="BX37" s="490"/>
      <c r="BY37" s="491" t="str">
        <f>IF('各会計、関係団体の財政状況及び健全化判断比率'!B71="","",'各会計、関係団体の財政状況及び健全化判断比率'!B71)</f>
        <v>宮崎県後期高齢者医療広域連合　一般会計</v>
      </c>
      <c r="BZ37" s="491"/>
      <c r="CA37" s="491"/>
      <c r="CB37" s="491"/>
      <c r="CC37" s="491"/>
      <c r="CD37" s="491"/>
      <c r="CE37" s="491"/>
      <c r="CF37" s="491"/>
      <c r="CG37" s="491"/>
      <c r="CH37" s="491"/>
      <c r="CI37" s="491"/>
      <c r="CJ37" s="491"/>
      <c r="CK37" s="491"/>
      <c r="CL37" s="491"/>
      <c r="CM37" s="491"/>
      <c r="CN37" s="2"/>
      <c r="CO37" s="490">
        <f t="shared" si="5"/>
        <v>25</v>
      </c>
      <c r="CP37" s="490"/>
      <c r="CQ37" s="491" t="str">
        <f>IF('各会計、関係団体の財政状況及び健全化判断比率'!BS10="","",'各会計、関係団体の財政状況及び健全化判断比率'!BS10)</f>
        <v>宮崎市中央市場精算株式会社</v>
      </c>
      <c r="CR37" s="491"/>
      <c r="CS37" s="491"/>
      <c r="CT37" s="491"/>
      <c r="CU37" s="491"/>
      <c r="CV37" s="491"/>
      <c r="CW37" s="491"/>
      <c r="CX37" s="491"/>
      <c r="CY37" s="491"/>
      <c r="CZ37" s="491"/>
      <c r="DA37" s="491"/>
      <c r="DB37" s="491"/>
      <c r="DC37" s="491"/>
      <c r="DD37" s="491"/>
      <c r="DE37" s="491"/>
      <c r="DG37" s="492" t="str">
        <f>IF('各会計、関係団体の財政状況及び健全化判断比率'!BR10="","",'各会計、関係団体の財政状況及び健全化判断比率'!BR10)</f>
        <v/>
      </c>
      <c r="DH37" s="492"/>
      <c r="DI37" s="19"/>
    </row>
    <row r="38" spans="1:113" ht="32.25" customHeight="1" x14ac:dyDescent="0.2">
      <c r="A38" s="2"/>
      <c r="B38" s="5"/>
      <c r="C38" s="490">
        <f t="shared" si="0"/>
        <v>5</v>
      </c>
      <c r="D38" s="490"/>
      <c r="E38" s="491" t="str">
        <f>IF('各会計、関係団体の財政状況及び健全化判断比率'!B11="","",'各会計、関係団体の財政状況及び健全化判断比率'!B11)</f>
        <v>公債管理特別会計</v>
      </c>
      <c r="F38" s="491"/>
      <c r="G38" s="491"/>
      <c r="H38" s="491"/>
      <c r="I38" s="491"/>
      <c r="J38" s="491"/>
      <c r="K38" s="491"/>
      <c r="L38" s="491"/>
      <c r="M38" s="491"/>
      <c r="N38" s="491"/>
      <c r="O38" s="491"/>
      <c r="P38" s="491"/>
      <c r="Q38" s="491"/>
      <c r="R38" s="491"/>
      <c r="S38" s="491"/>
      <c r="T38" s="2"/>
      <c r="U38" s="490" t="str">
        <f t="shared" si="1"/>
        <v/>
      </c>
      <c r="V38" s="490"/>
      <c r="W38" s="491"/>
      <c r="X38" s="491"/>
      <c r="Y38" s="491"/>
      <c r="Z38" s="491"/>
      <c r="AA38" s="491"/>
      <c r="AB38" s="491"/>
      <c r="AC38" s="491"/>
      <c r="AD38" s="491"/>
      <c r="AE38" s="491"/>
      <c r="AF38" s="491"/>
      <c r="AG38" s="491"/>
      <c r="AH38" s="491"/>
      <c r="AI38" s="491"/>
      <c r="AJ38" s="491"/>
      <c r="AK38" s="491"/>
      <c r="AL38" s="2"/>
      <c r="AM38" s="490">
        <f t="shared" si="2"/>
        <v>13</v>
      </c>
      <c r="AN38" s="490"/>
      <c r="AO38" s="491" t="str">
        <f>IF('各会計、関係団体の財政状況及び健全化判断比率'!B35="","",'各会計、関係団体の財政状況及び健全化判断比率'!B35)</f>
        <v>田野病院事業会計</v>
      </c>
      <c r="AP38" s="491"/>
      <c r="AQ38" s="491"/>
      <c r="AR38" s="491"/>
      <c r="AS38" s="491"/>
      <c r="AT38" s="491"/>
      <c r="AU38" s="491"/>
      <c r="AV38" s="491"/>
      <c r="AW38" s="491"/>
      <c r="AX38" s="491"/>
      <c r="AY38" s="491"/>
      <c r="AZ38" s="491"/>
      <c r="BA38" s="491"/>
      <c r="BB38" s="491"/>
      <c r="BC38" s="491"/>
      <c r="BD38" s="2"/>
      <c r="BE38" s="490" t="str">
        <f t="shared" si="3"/>
        <v/>
      </c>
      <c r="BF38" s="490"/>
      <c r="BG38" s="491"/>
      <c r="BH38" s="491"/>
      <c r="BI38" s="491"/>
      <c r="BJ38" s="491"/>
      <c r="BK38" s="491"/>
      <c r="BL38" s="491"/>
      <c r="BM38" s="491"/>
      <c r="BN38" s="491"/>
      <c r="BO38" s="491"/>
      <c r="BP38" s="491"/>
      <c r="BQ38" s="491"/>
      <c r="BR38" s="491"/>
      <c r="BS38" s="491"/>
      <c r="BT38" s="491"/>
      <c r="BU38" s="491"/>
      <c r="BV38" s="2"/>
      <c r="BW38" s="490">
        <f t="shared" si="4"/>
        <v>21</v>
      </c>
      <c r="BX38" s="490"/>
      <c r="BY38" s="491" t="str">
        <f>IF('各会計、関係団体の財政状況及び健全化判断比率'!B72="","",'各会計、関係団体の財政状況及び健全化判断比率'!B72)</f>
        <v>宮崎県後期高齢者医療広域連合　後期高齢者医療特別会計</v>
      </c>
      <c r="BZ38" s="491"/>
      <c r="CA38" s="491"/>
      <c r="CB38" s="491"/>
      <c r="CC38" s="491"/>
      <c r="CD38" s="491"/>
      <c r="CE38" s="491"/>
      <c r="CF38" s="491"/>
      <c r="CG38" s="491"/>
      <c r="CH38" s="491"/>
      <c r="CI38" s="491"/>
      <c r="CJ38" s="491"/>
      <c r="CK38" s="491"/>
      <c r="CL38" s="491"/>
      <c r="CM38" s="491"/>
      <c r="CN38" s="2"/>
      <c r="CO38" s="490">
        <f t="shared" si="5"/>
        <v>26</v>
      </c>
      <c r="CP38" s="490"/>
      <c r="CQ38" s="491" t="str">
        <f>IF('各会計、関係団体の財政状況及び健全化判断比率'!BS11="","",'各会計、関係団体の財政状況及び健全化判断比率'!BS11)</f>
        <v>宮崎市フェニックス自然動物園管理株式会社</v>
      </c>
      <c r="CR38" s="491"/>
      <c r="CS38" s="491"/>
      <c r="CT38" s="491"/>
      <c r="CU38" s="491"/>
      <c r="CV38" s="491"/>
      <c r="CW38" s="491"/>
      <c r="CX38" s="491"/>
      <c r="CY38" s="491"/>
      <c r="CZ38" s="491"/>
      <c r="DA38" s="491"/>
      <c r="DB38" s="491"/>
      <c r="DC38" s="491"/>
      <c r="DD38" s="491"/>
      <c r="DE38" s="491"/>
      <c r="DG38" s="492" t="str">
        <f>IF('各会計、関係団体の財政状況及び健全化判断比率'!BR11="","",'各会計、関係団体の財政状況及び健全化判断比率'!BR11)</f>
        <v/>
      </c>
      <c r="DH38" s="492"/>
      <c r="DI38" s="19"/>
    </row>
    <row r="39" spans="1:113" ht="32.25" customHeight="1" x14ac:dyDescent="0.2">
      <c r="A39" s="2"/>
      <c r="B39" s="5"/>
      <c r="C39" s="490" t="str">
        <f t="shared" si="0"/>
        <v/>
      </c>
      <c r="D39" s="490"/>
      <c r="E39" s="491" t="str">
        <f>IF('各会計、関係団体の財政状況及び健全化判断比率'!B12="","",'各会計、関係団体の財政状況及び健全化判断比率'!B12)</f>
        <v/>
      </c>
      <c r="F39" s="491"/>
      <c r="G39" s="491"/>
      <c r="H39" s="491"/>
      <c r="I39" s="491"/>
      <c r="J39" s="491"/>
      <c r="K39" s="491"/>
      <c r="L39" s="491"/>
      <c r="M39" s="491"/>
      <c r="N39" s="491"/>
      <c r="O39" s="491"/>
      <c r="P39" s="491"/>
      <c r="Q39" s="491"/>
      <c r="R39" s="491"/>
      <c r="S39" s="491"/>
      <c r="T39" s="2"/>
      <c r="U39" s="490" t="str">
        <f t="shared" si="1"/>
        <v/>
      </c>
      <c r="V39" s="490"/>
      <c r="W39" s="491"/>
      <c r="X39" s="491"/>
      <c r="Y39" s="491"/>
      <c r="Z39" s="491"/>
      <c r="AA39" s="491"/>
      <c r="AB39" s="491"/>
      <c r="AC39" s="491"/>
      <c r="AD39" s="491"/>
      <c r="AE39" s="491"/>
      <c r="AF39" s="491"/>
      <c r="AG39" s="491"/>
      <c r="AH39" s="491"/>
      <c r="AI39" s="491"/>
      <c r="AJ39" s="491"/>
      <c r="AK39" s="491"/>
      <c r="AL39" s="2"/>
      <c r="AM39" s="490" t="str">
        <f t="shared" si="2"/>
        <v/>
      </c>
      <c r="AN39" s="490"/>
      <c r="AO39" s="491"/>
      <c r="AP39" s="491"/>
      <c r="AQ39" s="491"/>
      <c r="AR39" s="491"/>
      <c r="AS39" s="491"/>
      <c r="AT39" s="491"/>
      <c r="AU39" s="491"/>
      <c r="AV39" s="491"/>
      <c r="AW39" s="491"/>
      <c r="AX39" s="491"/>
      <c r="AY39" s="491"/>
      <c r="AZ39" s="491"/>
      <c r="BA39" s="491"/>
      <c r="BB39" s="491"/>
      <c r="BC39" s="491"/>
      <c r="BD39" s="2"/>
      <c r="BE39" s="490" t="str">
        <f t="shared" si="3"/>
        <v/>
      </c>
      <c r="BF39" s="490"/>
      <c r="BG39" s="491"/>
      <c r="BH39" s="491"/>
      <c r="BI39" s="491"/>
      <c r="BJ39" s="491"/>
      <c r="BK39" s="491"/>
      <c r="BL39" s="491"/>
      <c r="BM39" s="491"/>
      <c r="BN39" s="491"/>
      <c r="BO39" s="491"/>
      <c r="BP39" s="491"/>
      <c r="BQ39" s="491"/>
      <c r="BR39" s="491"/>
      <c r="BS39" s="491"/>
      <c r="BT39" s="491"/>
      <c r="BU39" s="491"/>
      <c r="BV39" s="2"/>
      <c r="BW39" s="490" t="str">
        <f t="shared" si="4"/>
        <v/>
      </c>
      <c r="BX39" s="490"/>
      <c r="BY39" s="491" t="str">
        <f>IF('各会計、関係団体の財政状況及び健全化判断比率'!B73="","",'各会計、関係団体の財政状況及び健全化判断比率'!B73)</f>
        <v/>
      </c>
      <c r="BZ39" s="491"/>
      <c r="CA39" s="491"/>
      <c r="CB39" s="491"/>
      <c r="CC39" s="491"/>
      <c r="CD39" s="491"/>
      <c r="CE39" s="491"/>
      <c r="CF39" s="491"/>
      <c r="CG39" s="491"/>
      <c r="CH39" s="491"/>
      <c r="CI39" s="491"/>
      <c r="CJ39" s="491"/>
      <c r="CK39" s="491"/>
      <c r="CL39" s="491"/>
      <c r="CM39" s="491"/>
      <c r="CN39" s="2"/>
      <c r="CO39" s="490">
        <f t="shared" si="5"/>
        <v>27</v>
      </c>
      <c r="CP39" s="490"/>
      <c r="CQ39" s="491" t="str">
        <f>IF('各会計、関係団体の財政状況及び健全化判断比率'!BS12="","",'各会計、関係団体の財政状況及び健全化判断比率'!BS12)</f>
        <v>宮崎水管理株式会社</v>
      </c>
      <c r="CR39" s="491"/>
      <c r="CS39" s="491"/>
      <c r="CT39" s="491"/>
      <c r="CU39" s="491"/>
      <c r="CV39" s="491"/>
      <c r="CW39" s="491"/>
      <c r="CX39" s="491"/>
      <c r="CY39" s="491"/>
      <c r="CZ39" s="491"/>
      <c r="DA39" s="491"/>
      <c r="DB39" s="491"/>
      <c r="DC39" s="491"/>
      <c r="DD39" s="491"/>
      <c r="DE39" s="491"/>
      <c r="DG39" s="492" t="str">
        <f>IF('各会計、関係団体の財政状況及び健全化判断比率'!BR12="","",'各会計、関係団体の財政状況及び健全化判断比率'!BR12)</f>
        <v/>
      </c>
      <c r="DH39" s="492"/>
      <c r="DI39" s="19"/>
    </row>
    <row r="40" spans="1:113" ht="32.25" customHeight="1" x14ac:dyDescent="0.2">
      <c r="A40" s="2"/>
      <c r="B40" s="5"/>
      <c r="C40" s="490" t="str">
        <f t="shared" si="0"/>
        <v/>
      </c>
      <c r="D40" s="490"/>
      <c r="E40" s="491" t="str">
        <f>IF('各会計、関係団体の財政状況及び健全化判断比率'!B13="","",'各会計、関係団体の財政状況及び健全化判断比率'!B13)</f>
        <v/>
      </c>
      <c r="F40" s="491"/>
      <c r="G40" s="491"/>
      <c r="H40" s="491"/>
      <c r="I40" s="491"/>
      <c r="J40" s="491"/>
      <c r="K40" s="491"/>
      <c r="L40" s="491"/>
      <c r="M40" s="491"/>
      <c r="N40" s="491"/>
      <c r="O40" s="491"/>
      <c r="P40" s="491"/>
      <c r="Q40" s="491"/>
      <c r="R40" s="491"/>
      <c r="S40" s="491"/>
      <c r="T40" s="2"/>
      <c r="U40" s="490" t="str">
        <f t="shared" si="1"/>
        <v/>
      </c>
      <c r="V40" s="490"/>
      <c r="W40" s="491"/>
      <c r="X40" s="491"/>
      <c r="Y40" s="491"/>
      <c r="Z40" s="491"/>
      <c r="AA40" s="491"/>
      <c r="AB40" s="491"/>
      <c r="AC40" s="491"/>
      <c r="AD40" s="491"/>
      <c r="AE40" s="491"/>
      <c r="AF40" s="491"/>
      <c r="AG40" s="491"/>
      <c r="AH40" s="491"/>
      <c r="AI40" s="491"/>
      <c r="AJ40" s="491"/>
      <c r="AK40" s="491"/>
      <c r="AL40" s="2"/>
      <c r="AM40" s="490" t="str">
        <f t="shared" si="2"/>
        <v/>
      </c>
      <c r="AN40" s="490"/>
      <c r="AO40" s="491"/>
      <c r="AP40" s="491"/>
      <c r="AQ40" s="491"/>
      <c r="AR40" s="491"/>
      <c r="AS40" s="491"/>
      <c r="AT40" s="491"/>
      <c r="AU40" s="491"/>
      <c r="AV40" s="491"/>
      <c r="AW40" s="491"/>
      <c r="AX40" s="491"/>
      <c r="AY40" s="491"/>
      <c r="AZ40" s="491"/>
      <c r="BA40" s="491"/>
      <c r="BB40" s="491"/>
      <c r="BC40" s="491"/>
      <c r="BD40" s="2"/>
      <c r="BE40" s="490" t="str">
        <f t="shared" si="3"/>
        <v/>
      </c>
      <c r="BF40" s="490"/>
      <c r="BG40" s="491"/>
      <c r="BH40" s="491"/>
      <c r="BI40" s="491"/>
      <c r="BJ40" s="491"/>
      <c r="BK40" s="491"/>
      <c r="BL40" s="491"/>
      <c r="BM40" s="491"/>
      <c r="BN40" s="491"/>
      <c r="BO40" s="491"/>
      <c r="BP40" s="491"/>
      <c r="BQ40" s="491"/>
      <c r="BR40" s="491"/>
      <c r="BS40" s="491"/>
      <c r="BT40" s="491"/>
      <c r="BU40" s="491"/>
      <c r="BV40" s="2"/>
      <c r="BW40" s="490" t="str">
        <f t="shared" si="4"/>
        <v/>
      </c>
      <c r="BX40" s="490"/>
      <c r="BY40" s="491" t="str">
        <f>IF('各会計、関係団体の財政状況及び健全化判断比率'!B74="","",'各会計、関係団体の財政状況及び健全化判断比率'!B74)</f>
        <v/>
      </c>
      <c r="BZ40" s="491"/>
      <c r="CA40" s="491"/>
      <c r="CB40" s="491"/>
      <c r="CC40" s="491"/>
      <c r="CD40" s="491"/>
      <c r="CE40" s="491"/>
      <c r="CF40" s="491"/>
      <c r="CG40" s="491"/>
      <c r="CH40" s="491"/>
      <c r="CI40" s="491"/>
      <c r="CJ40" s="491"/>
      <c r="CK40" s="491"/>
      <c r="CL40" s="491"/>
      <c r="CM40" s="491"/>
      <c r="CN40" s="2"/>
      <c r="CO40" s="490">
        <f t="shared" si="5"/>
        <v>28</v>
      </c>
      <c r="CP40" s="490"/>
      <c r="CQ40" s="491" t="str">
        <f>IF('各会計、関係団体の財政状況及び健全化判断比率'!BS13="","",'各会計、関係団体の財政状況及び健全化判断比率'!BS13)</f>
        <v>宮崎市土地開発公社</v>
      </c>
      <c r="CR40" s="491"/>
      <c r="CS40" s="491"/>
      <c r="CT40" s="491"/>
      <c r="CU40" s="491"/>
      <c r="CV40" s="491"/>
      <c r="CW40" s="491"/>
      <c r="CX40" s="491"/>
      <c r="CY40" s="491"/>
      <c r="CZ40" s="491"/>
      <c r="DA40" s="491"/>
      <c r="DB40" s="491"/>
      <c r="DC40" s="491"/>
      <c r="DD40" s="491"/>
      <c r="DE40" s="491"/>
      <c r="DG40" s="492" t="str">
        <f>IF('各会計、関係団体の財政状況及び健全化判断比率'!BR13="","",'各会計、関係団体の財政状況及び健全化判断比率'!BR13)</f>
        <v>○</v>
      </c>
      <c r="DH40" s="492"/>
      <c r="DI40" s="19"/>
    </row>
    <row r="41" spans="1:113" ht="32.25" customHeight="1" x14ac:dyDescent="0.2">
      <c r="A41" s="2"/>
      <c r="B41" s="5"/>
      <c r="C41" s="490" t="str">
        <f t="shared" si="0"/>
        <v/>
      </c>
      <c r="D41" s="490"/>
      <c r="E41" s="491" t="str">
        <f>IF('各会計、関係団体の財政状況及び健全化判断比率'!B14="","",'各会計、関係団体の財政状況及び健全化判断比率'!B14)</f>
        <v/>
      </c>
      <c r="F41" s="491"/>
      <c r="G41" s="491"/>
      <c r="H41" s="491"/>
      <c r="I41" s="491"/>
      <c r="J41" s="491"/>
      <c r="K41" s="491"/>
      <c r="L41" s="491"/>
      <c r="M41" s="491"/>
      <c r="N41" s="491"/>
      <c r="O41" s="491"/>
      <c r="P41" s="491"/>
      <c r="Q41" s="491"/>
      <c r="R41" s="491"/>
      <c r="S41" s="491"/>
      <c r="T41" s="2"/>
      <c r="U41" s="490" t="str">
        <f t="shared" si="1"/>
        <v/>
      </c>
      <c r="V41" s="490"/>
      <c r="W41" s="491"/>
      <c r="X41" s="491"/>
      <c r="Y41" s="491"/>
      <c r="Z41" s="491"/>
      <c r="AA41" s="491"/>
      <c r="AB41" s="491"/>
      <c r="AC41" s="491"/>
      <c r="AD41" s="491"/>
      <c r="AE41" s="491"/>
      <c r="AF41" s="491"/>
      <c r="AG41" s="491"/>
      <c r="AH41" s="491"/>
      <c r="AI41" s="491"/>
      <c r="AJ41" s="491"/>
      <c r="AK41" s="491"/>
      <c r="AL41" s="2"/>
      <c r="AM41" s="490" t="str">
        <f t="shared" si="2"/>
        <v/>
      </c>
      <c r="AN41" s="490"/>
      <c r="AO41" s="491"/>
      <c r="AP41" s="491"/>
      <c r="AQ41" s="491"/>
      <c r="AR41" s="491"/>
      <c r="AS41" s="491"/>
      <c r="AT41" s="491"/>
      <c r="AU41" s="491"/>
      <c r="AV41" s="491"/>
      <c r="AW41" s="491"/>
      <c r="AX41" s="491"/>
      <c r="AY41" s="491"/>
      <c r="AZ41" s="491"/>
      <c r="BA41" s="491"/>
      <c r="BB41" s="491"/>
      <c r="BC41" s="491"/>
      <c r="BD41" s="2"/>
      <c r="BE41" s="490" t="str">
        <f t="shared" si="3"/>
        <v/>
      </c>
      <c r="BF41" s="490"/>
      <c r="BG41" s="491"/>
      <c r="BH41" s="491"/>
      <c r="BI41" s="491"/>
      <c r="BJ41" s="491"/>
      <c r="BK41" s="491"/>
      <c r="BL41" s="491"/>
      <c r="BM41" s="491"/>
      <c r="BN41" s="491"/>
      <c r="BO41" s="491"/>
      <c r="BP41" s="491"/>
      <c r="BQ41" s="491"/>
      <c r="BR41" s="491"/>
      <c r="BS41" s="491"/>
      <c r="BT41" s="491"/>
      <c r="BU41" s="491"/>
      <c r="BV41" s="2"/>
      <c r="BW41" s="490" t="str">
        <f t="shared" si="4"/>
        <v/>
      </c>
      <c r="BX41" s="490"/>
      <c r="BY41" s="491" t="str">
        <f>IF('各会計、関係団体の財政状況及び健全化判断比率'!B75="","",'各会計、関係団体の財政状況及び健全化判断比率'!B75)</f>
        <v/>
      </c>
      <c r="BZ41" s="491"/>
      <c r="CA41" s="491"/>
      <c r="CB41" s="491"/>
      <c r="CC41" s="491"/>
      <c r="CD41" s="491"/>
      <c r="CE41" s="491"/>
      <c r="CF41" s="491"/>
      <c r="CG41" s="491"/>
      <c r="CH41" s="491"/>
      <c r="CI41" s="491"/>
      <c r="CJ41" s="491"/>
      <c r="CK41" s="491"/>
      <c r="CL41" s="491"/>
      <c r="CM41" s="491"/>
      <c r="CN41" s="2"/>
      <c r="CO41" s="490">
        <f t="shared" si="5"/>
        <v>29</v>
      </c>
      <c r="CP41" s="490"/>
      <c r="CQ41" s="491" t="str">
        <f>IF('各会計、関係団体の財政状況及び健全化判断比率'!BS14="","",'各会計、関係団体の財政状況及び健全化判断比率'!BS14)</f>
        <v>公立大学法人宮崎公立大学</v>
      </c>
      <c r="CR41" s="491"/>
      <c r="CS41" s="491"/>
      <c r="CT41" s="491"/>
      <c r="CU41" s="491"/>
      <c r="CV41" s="491"/>
      <c r="CW41" s="491"/>
      <c r="CX41" s="491"/>
      <c r="CY41" s="491"/>
      <c r="CZ41" s="491"/>
      <c r="DA41" s="491"/>
      <c r="DB41" s="491"/>
      <c r="DC41" s="491"/>
      <c r="DD41" s="491"/>
      <c r="DE41" s="491"/>
      <c r="DG41" s="492" t="str">
        <f>IF('各会計、関係団体の財政状況及び健全化判断比率'!BR14="","",'各会計、関係団体の財政状況及び健全化判断比率'!BR14)</f>
        <v/>
      </c>
      <c r="DH41" s="492"/>
      <c r="DI41" s="19"/>
    </row>
    <row r="42" spans="1:113" ht="32.25" customHeight="1" x14ac:dyDescent="0.2">
      <c r="B42" s="5"/>
      <c r="C42" s="490" t="str">
        <f t="shared" si="0"/>
        <v/>
      </c>
      <c r="D42" s="490"/>
      <c r="E42" s="491" t="str">
        <f>IF('各会計、関係団体の財政状況及び健全化判断比率'!B15="","",'各会計、関係団体の財政状況及び健全化判断比率'!B15)</f>
        <v/>
      </c>
      <c r="F42" s="491"/>
      <c r="G42" s="491"/>
      <c r="H42" s="491"/>
      <c r="I42" s="491"/>
      <c r="J42" s="491"/>
      <c r="K42" s="491"/>
      <c r="L42" s="491"/>
      <c r="M42" s="491"/>
      <c r="N42" s="491"/>
      <c r="O42" s="491"/>
      <c r="P42" s="491"/>
      <c r="Q42" s="491"/>
      <c r="R42" s="491"/>
      <c r="S42" s="491"/>
      <c r="T42" s="2"/>
      <c r="U42" s="490" t="str">
        <f t="shared" si="1"/>
        <v/>
      </c>
      <c r="V42" s="490"/>
      <c r="W42" s="491"/>
      <c r="X42" s="491"/>
      <c r="Y42" s="491"/>
      <c r="Z42" s="491"/>
      <c r="AA42" s="491"/>
      <c r="AB42" s="491"/>
      <c r="AC42" s="491"/>
      <c r="AD42" s="491"/>
      <c r="AE42" s="491"/>
      <c r="AF42" s="491"/>
      <c r="AG42" s="491"/>
      <c r="AH42" s="491"/>
      <c r="AI42" s="491"/>
      <c r="AJ42" s="491"/>
      <c r="AK42" s="491"/>
      <c r="AL42" s="2"/>
      <c r="AM42" s="490" t="str">
        <f t="shared" si="2"/>
        <v/>
      </c>
      <c r="AN42" s="490"/>
      <c r="AO42" s="491"/>
      <c r="AP42" s="491"/>
      <c r="AQ42" s="491"/>
      <c r="AR42" s="491"/>
      <c r="AS42" s="491"/>
      <c r="AT42" s="491"/>
      <c r="AU42" s="491"/>
      <c r="AV42" s="491"/>
      <c r="AW42" s="491"/>
      <c r="AX42" s="491"/>
      <c r="AY42" s="491"/>
      <c r="AZ42" s="491"/>
      <c r="BA42" s="491"/>
      <c r="BB42" s="491"/>
      <c r="BC42" s="491"/>
      <c r="BD42" s="2"/>
      <c r="BE42" s="490" t="str">
        <f t="shared" si="3"/>
        <v/>
      </c>
      <c r="BF42" s="490"/>
      <c r="BG42" s="491"/>
      <c r="BH42" s="491"/>
      <c r="BI42" s="491"/>
      <c r="BJ42" s="491"/>
      <c r="BK42" s="491"/>
      <c r="BL42" s="491"/>
      <c r="BM42" s="491"/>
      <c r="BN42" s="491"/>
      <c r="BO42" s="491"/>
      <c r="BP42" s="491"/>
      <c r="BQ42" s="491"/>
      <c r="BR42" s="491"/>
      <c r="BS42" s="491"/>
      <c r="BT42" s="491"/>
      <c r="BU42" s="491"/>
      <c r="BV42" s="2"/>
      <c r="BW42" s="490" t="str">
        <f t="shared" si="4"/>
        <v/>
      </c>
      <c r="BX42" s="490"/>
      <c r="BY42" s="491" t="str">
        <f>IF('各会計、関係団体の財政状況及び健全化判断比率'!B76="","",'各会計、関係団体の財政状況及び健全化判断比率'!B76)</f>
        <v/>
      </c>
      <c r="BZ42" s="491"/>
      <c r="CA42" s="491"/>
      <c r="CB42" s="491"/>
      <c r="CC42" s="491"/>
      <c r="CD42" s="491"/>
      <c r="CE42" s="491"/>
      <c r="CF42" s="491"/>
      <c r="CG42" s="491"/>
      <c r="CH42" s="491"/>
      <c r="CI42" s="491"/>
      <c r="CJ42" s="491"/>
      <c r="CK42" s="491"/>
      <c r="CL42" s="491"/>
      <c r="CM42" s="491"/>
      <c r="CN42" s="2"/>
      <c r="CO42" s="490" t="str">
        <f t="shared" si="5"/>
        <v/>
      </c>
      <c r="CP42" s="490"/>
      <c r="CQ42" s="491" t="str">
        <f>IF('各会計、関係団体の財政状況及び健全化判断比率'!BS15="","",'各会計、関係団体の財政状況及び健全化判断比率'!BS15)</f>
        <v/>
      </c>
      <c r="CR42" s="491"/>
      <c r="CS42" s="491"/>
      <c r="CT42" s="491"/>
      <c r="CU42" s="491"/>
      <c r="CV42" s="491"/>
      <c r="CW42" s="491"/>
      <c r="CX42" s="491"/>
      <c r="CY42" s="491"/>
      <c r="CZ42" s="491"/>
      <c r="DA42" s="491"/>
      <c r="DB42" s="491"/>
      <c r="DC42" s="491"/>
      <c r="DD42" s="491"/>
      <c r="DE42" s="491"/>
      <c r="DG42" s="492" t="str">
        <f>IF('各会計、関係団体の財政状況及び健全化判断比率'!BR15="","",'各会計、関係団体の財政状況及び健全化判断比率'!BR15)</f>
        <v/>
      </c>
      <c r="DH42" s="492"/>
      <c r="DI42" s="19"/>
    </row>
    <row r="43" spans="1:113" ht="32.25" customHeight="1" x14ac:dyDescent="0.2">
      <c r="B43" s="5"/>
      <c r="C43" s="490" t="str">
        <f t="shared" si="0"/>
        <v/>
      </c>
      <c r="D43" s="490"/>
      <c r="E43" s="491" t="str">
        <f>IF('各会計、関係団体の財政状況及び健全化判断比率'!B16="","",'各会計、関係団体の財政状況及び健全化判断比率'!B16)</f>
        <v/>
      </c>
      <c r="F43" s="491"/>
      <c r="G43" s="491"/>
      <c r="H43" s="491"/>
      <c r="I43" s="491"/>
      <c r="J43" s="491"/>
      <c r="K43" s="491"/>
      <c r="L43" s="491"/>
      <c r="M43" s="491"/>
      <c r="N43" s="491"/>
      <c r="O43" s="491"/>
      <c r="P43" s="491"/>
      <c r="Q43" s="491"/>
      <c r="R43" s="491"/>
      <c r="S43" s="491"/>
      <c r="T43" s="2"/>
      <c r="U43" s="490" t="str">
        <f t="shared" si="1"/>
        <v/>
      </c>
      <c r="V43" s="490"/>
      <c r="W43" s="491"/>
      <c r="X43" s="491"/>
      <c r="Y43" s="491"/>
      <c r="Z43" s="491"/>
      <c r="AA43" s="491"/>
      <c r="AB43" s="491"/>
      <c r="AC43" s="491"/>
      <c r="AD43" s="491"/>
      <c r="AE43" s="491"/>
      <c r="AF43" s="491"/>
      <c r="AG43" s="491"/>
      <c r="AH43" s="491"/>
      <c r="AI43" s="491"/>
      <c r="AJ43" s="491"/>
      <c r="AK43" s="491"/>
      <c r="AL43" s="2"/>
      <c r="AM43" s="490" t="str">
        <f t="shared" si="2"/>
        <v/>
      </c>
      <c r="AN43" s="490"/>
      <c r="AO43" s="491"/>
      <c r="AP43" s="491"/>
      <c r="AQ43" s="491"/>
      <c r="AR43" s="491"/>
      <c r="AS43" s="491"/>
      <c r="AT43" s="491"/>
      <c r="AU43" s="491"/>
      <c r="AV43" s="491"/>
      <c r="AW43" s="491"/>
      <c r="AX43" s="491"/>
      <c r="AY43" s="491"/>
      <c r="AZ43" s="491"/>
      <c r="BA43" s="491"/>
      <c r="BB43" s="491"/>
      <c r="BC43" s="491"/>
      <c r="BD43" s="2"/>
      <c r="BE43" s="490" t="str">
        <f t="shared" si="3"/>
        <v/>
      </c>
      <c r="BF43" s="490"/>
      <c r="BG43" s="491"/>
      <c r="BH43" s="491"/>
      <c r="BI43" s="491"/>
      <c r="BJ43" s="491"/>
      <c r="BK43" s="491"/>
      <c r="BL43" s="491"/>
      <c r="BM43" s="491"/>
      <c r="BN43" s="491"/>
      <c r="BO43" s="491"/>
      <c r="BP43" s="491"/>
      <c r="BQ43" s="491"/>
      <c r="BR43" s="491"/>
      <c r="BS43" s="491"/>
      <c r="BT43" s="491"/>
      <c r="BU43" s="491"/>
      <c r="BV43" s="2"/>
      <c r="BW43" s="490" t="str">
        <f t="shared" si="4"/>
        <v/>
      </c>
      <c r="BX43" s="490"/>
      <c r="BY43" s="491" t="str">
        <f>IF('各会計、関係団体の財政状況及び健全化判断比率'!B77="","",'各会計、関係団体の財政状況及び健全化判断比率'!B77)</f>
        <v/>
      </c>
      <c r="BZ43" s="491"/>
      <c r="CA43" s="491"/>
      <c r="CB43" s="491"/>
      <c r="CC43" s="491"/>
      <c r="CD43" s="491"/>
      <c r="CE43" s="491"/>
      <c r="CF43" s="491"/>
      <c r="CG43" s="491"/>
      <c r="CH43" s="491"/>
      <c r="CI43" s="491"/>
      <c r="CJ43" s="491"/>
      <c r="CK43" s="491"/>
      <c r="CL43" s="491"/>
      <c r="CM43" s="491"/>
      <c r="CN43" s="2"/>
      <c r="CO43" s="490" t="str">
        <f t="shared" si="5"/>
        <v/>
      </c>
      <c r="CP43" s="490"/>
      <c r="CQ43" s="491" t="str">
        <f>IF('各会計、関係団体の財政状況及び健全化判断比率'!BS16="","",'各会計、関係団体の財政状況及び健全化判断比率'!BS16)</f>
        <v/>
      </c>
      <c r="CR43" s="491"/>
      <c r="CS43" s="491"/>
      <c r="CT43" s="491"/>
      <c r="CU43" s="491"/>
      <c r="CV43" s="491"/>
      <c r="CW43" s="491"/>
      <c r="CX43" s="491"/>
      <c r="CY43" s="491"/>
      <c r="CZ43" s="491"/>
      <c r="DA43" s="491"/>
      <c r="DB43" s="491"/>
      <c r="DC43" s="491"/>
      <c r="DD43" s="491"/>
      <c r="DE43" s="491"/>
      <c r="DG43" s="492" t="str">
        <f>IF('各会計、関係団体の財政状況及び健全化判断比率'!BR16="","",'各会計、関係団体の財政状況及び健全化判断比率'!BR16)</f>
        <v/>
      </c>
      <c r="DH43" s="492"/>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295</v>
      </c>
      <c r="E46" s="493" t="s">
        <v>299</v>
      </c>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c r="BO46" s="493"/>
      <c r="BP46" s="493"/>
      <c r="BQ46" s="493"/>
      <c r="BR46" s="493"/>
      <c r="BS46" s="493"/>
      <c r="BT46" s="493"/>
      <c r="BU46" s="493"/>
      <c r="BV46" s="493"/>
      <c r="BW46" s="493"/>
      <c r="BX46" s="493"/>
      <c r="BY46" s="493"/>
      <c r="BZ46" s="493"/>
      <c r="CA46" s="493"/>
      <c r="CB46" s="493"/>
      <c r="CC46" s="493"/>
      <c r="CD46" s="493"/>
      <c r="CE46" s="493"/>
      <c r="CF46" s="493"/>
      <c r="CG46" s="493"/>
      <c r="CH46" s="493"/>
      <c r="CI46" s="493"/>
      <c r="CJ46" s="493"/>
      <c r="CK46" s="493"/>
      <c r="CL46" s="493"/>
      <c r="CM46" s="493"/>
      <c r="CN46" s="493"/>
      <c r="CO46" s="493"/>
      <c r="CP46" s="493"/>
      <c r="CQ46" s="493"/>
      <c r="CR46" s="493"/>
      <c r="CS46" s="493"/>
      <c r="CT46" s="493"/>
      <c r="CU46" s="493"/>
      <c r="CV46" s="493"/>
      <c r="CW46" s="493"/>
      <c r="CX46" s="493"/>
      <c r="CY46" s="493"/>
      <c r="CZ46" s="493"/>
      <c r="DA46" s="493"/>
      <c r="DB46" s="493"/>
      <c r="DC46" s="493"/>
      <c r="DD46" s="493"/>
      <c r="DE46" s="493"/>
      <c r="DF46" s="493"/>
      <c r="DG46" s="493"/>
      <c r="DH46" s="493"/>
      <c r="DI46" s="493"/>
    </row>
    <row r="47" spans="1:113" x14ac:dyDescent="0.2">
      <c r="E47" s="493" t="s">
        <v>301</v>
      </c>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3"/>
      <c r="BR47" s="493"/>
      <c r="BS47" s="493"/>
      <c r="BT47" s="493"/>
      <c r="BU47" s="493"/>
      <c r="BV47" s="493"/>
      <c r="BW47" s="493"/>
      <c r="BX47" s="493"/>
      <c r="BY47" s="493"/>
      <c r="BZ47" s="493"/>
      <c r="CA47" s="493"/>
      <c r="CB47" s="493"/>
      <c r="CC47" s="493"/>
      <c r="CD47" s="493"/>
      <c r="CE47" s="493"/>
      <c r="CF47" s="493"/>
      <c r="CG47" s="493"/>
      <c r="CH47" s="493"/>
      <c r="CI47" s="493"/>
      <c r="CJ47" s="493"/>
      <c r="CK47" s="493"/>
      <c r="CL47" s="493"/>
      <c r="CM47" s="493"/>
      <c r="CN47" s="493"/>
      <c r="CO47" s="493"/>
      <c r="CP47" s="493"/>
      <c r="CQ47" s="493"/>
      <c r="CR47" s="493"/>
      <c r="CS47" s="493"/>
      <c r="CT47" s="493"/>
      <c r="CU47" s="493"/>
      <c r="CV47" s="493"/>
      <c r="CW47" s="493"/>
      <c r="CX47" s="493"/>
      <c r="CY47" s="493"/>
      <c r="CZ47" s="493"/>
      <c r="DA47" s="493"/>
      <c r="DB47" s="493"/>
      <c r="DC47" s="493"/>
      <c r="DD47" s="493"/>
      <c r="DE47" s="493"/>
      <c r="DF47" s="493"/>
      <c r="DG47" s="493"/>
      <c r="DH47" s="493"/>
      <c r="DI47" s="493"/>
    </row>
    <row r="48" spans="1:113" x14ac:dyDescent="0.2">
      <c r="E48" s="493" t="s">
        <v>303</v>
      </c>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c r="BO48" s="493"/>
      <c r="BP48" s="493"/>
      <c r="BQ48" s="493"/>
      <c r="BR48" s="493"/>
      <c r="BS48" s="493"/>
      <c r="BT48" s="493"/>
      <c r="BU48" s="493"/>
      <c r="BV48" s="493"/>
      <c r="BW48" s="493"/>
      <c r="BX48" s="493"/>
      <c r="BY48" s="493"/>
      <c r="BZ48" s="493"/>
      <c r="CA48" s="493"/>
      <c r="CB48" s="493"/>
      <c r="CC48" s="493"/>
      <c r="CD48" s="493"/>
      <c r="CE48" s="493"/>
      <c r="CF48" s="493"/>
      <c r="CG48" s="493"/>
      <c r="CH48" s="493"/>
      <c r="CI48" s="493"/>
      <c r="CJ48" s="493"/>
      <c r="CK48" s="493"/>
      <c r="CL48" s="493"/>
      <c r="CM48" s="493"/>
      <c r="CN48" s="493"/>
      <c r="CO48" s="493"/>
      <c r="CP48" s="493"/>
      <c r="CQ48" s="493"/>
      <c r="CR48" s="493"/>
      <c r="CS48" s="493"/>
      <c r="CT48" s="493"/>
      <c r="CU48" s="493"/>
      <c r="CV48" s="493"/>
      <c r="CW48" s="493"/>
      <c r="CX48" s="493"/>
      <c r="CY48" s="493"/>
      <c r="CZ48" s="493"/>
      <c r="DA48" s="493"/>
      <c r="DB48" s="493"/>
      <c r="DC48" s="493"/>
      <c r="DD48" s="493"/>
      <c r="DE48" s="493"/>
      <c r="DF48" s="493"/>
      <c r="DG48" s="493"/>
      <c r="DH48" s="493"/>
      <c r="DI48" s="493"/>
    </row>
    <row r="49" spans="5:113" x14ac:dyDescent="0.2">
      <c r="E49" s="493" t="s">
        <v>304</v>
      </c>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3"/>
      <c r="CE49" s="493"/>
      <c r="CF49" s="493"/>
      <c r="CG49" s="493"/>
      <c r="CH49" s="493"/>
      <c r="CI49" s="493"/>
      <c r="CJ49" s="493"/>
      <c r="CK49" s="493"/>
      <c r="CL49" s="493"/>
      <c r="CM49" s="493"/>
      <c r="CN49" s="493"/>
      <c r="CO49" s="493"/>
      <c r="CP49" s="493"/>
      <c r="CQ49" s="493"/>
      <c r="CR49" s="493"/>
      <c r="CS49" s="493"/>
      <c r="CT49" s="493"/>
      <c r="CU49" s="493"/>
      <c r="CV49" s="493"/>
      <c r="CW49" s="493"/>
      <c r="CX49" s="493"/>
      <c r="CY49" s="493"/>
      <c r="CZ49" s="493"/>
      <c r="DA49" s="493"/>
      <c r="DB49" s="493"/>
      <c r="DC49" s="493"/>
      <c r="DD49" s="493"/>
      <c r="DE49" s="493"/>
      <c r="DF49" s="493"/>
      <c r="DG49" s="493"/>
      <c r="DH49" s="493"/>
      <c r="DI49" s="493"/>
    </row>
    <row r="50" spans="5:113" x14ac:dyDescent="0.2">
      <c r="E50" s="493" t="s">
        <v>198</v>
      </c>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3"/>
      <c r="CW50" s="493"/>
      <c r="CX50" s="493"/>
      <c r="CY50" s="493"/>
      <c r="CZ50" s="493"/>
      <c r="DA50" s="493"/>
      <c r="DB50" s="493"/>
      <c r="DC50" s="493"/>
      <c r="DD50" s="493"/>
      <c r="DE50" s="493"/>
      <c r="DF50" s="493"/>
      <c r="DG50" s="493"/>
      <c r="DH50" s="493"/>
      <c r="DI50" s="493"/>
    </row>
    <row r="51" spans="5:113" x14ac:dyDescent="0.2">
      <c r="E51" s="493" t="s">
        <v>307</v>
      </c>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493"/>
      <c r="CG51" s="493"/>
      <c r="CH51" s="493"/>
      <c r="CI51" s="493"/>
      <c r="CJ51" s="493"/>
      <c r="CK51" s="493"/>
      <c r="CL51" s="493"/>
      <c r="CM51" s="493"/>
      <c r="CN51" s="493"/>
      <c r="CO51" s="493"/>
      <c r="CP51" s="493"/>
      <c r="CQ51" s="493"/>
      <c r="CR51" s="493"/>
      <c r="CS51" s="493"/>
      <c r="CT51" s="493"/>
      <c r="CU51" s="493"/>
      <c r="CV51" s="493"/>
      <c r="CW51" s="493"/>
      <c r="CX51" s="493"/>
      <c r="CY51" s="493"/>
      <c r="CZ51" s="493"/>
      <c r="DA51" s="493"/>
      <c r="DB51" s="493"/>
      <c r="DC51" s="493"/>
      <c r="DD51" s="493"/>
      <c r="DE51" s="493"/>
      <c r="DF51" s="493"/>
      <c r="DG51" s="493"/>
      <c r="DH51" s="493"/>
      <c r="DI51" s="493"/>
    </row>
    <row r="52" spans="5:113" x14ac:dyDescent="0.2">
      <c r="E52" s="493" t="s">
        <v>309</v>
      </c>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F52" s="493"/>
      <c r="CG52" s="493"/>
      <c r="CH52" s="493"/>
      <c r="CI52" s="493"/>
      <c r="CJ52" s="493"/>
      <c r="CK52" s="493"/>
      <c r="CL52" s="493"/>
      <c r="CM52" s="493"/>
      <c r="CN52" s="493"/>
      <c r="CO52" s="493"/>
      <c r="CP52" s="493"/>
      <c r="CQ52" s="493"/>
      <c r="CR52" s="493"/>
      <c r="CS52" s="493"/>
      <c r="CT52" s="493"/>
      <c r="CU52" s="493"/>
      <c r="CV52" s="493"/>
      <c r="CW52" s="493"/>
      <c r="CX52" s="493"/>
      <c r="CY52" s="493"/>
      <c r="CZ52" s="493"/>
      <c r="DA52" s="493"/>
      <c r="DB52" s="493"/>
      <c r="DC52" s="493"/>
      <c r="DD52" s="493"/>
      <c r="DE52" s="493"/>
      <c r="DF52" s="493"/>
      <c r="DG52" s="493"/>
      <c r="DH52" s="493"/>
      <c r="DI52" s="493"/>
    </row>
    <row r="53" spans="5:113" x14ac:dyDescent="0.2">
      <c r="E53" s="493" t="s">
        <v>192</v>
      </c>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493"/>
      <c r="CF53" s="493"/>
      <c r="CG53" s="493"/>
      <c r="CH53" s="493"/>
      <c r="CI53" s="493"/>
      <c r="CJ53" s="493"/>
      <c r="CK53" s="493"/>
      <c r="CL53" s="493"/>
      <c r="CM53" s="493"/>
      <c r="CN53" s="493"/>
      <c r="CO53" s="493"/>
      <c r="CP53" s="493"/>
      <c r="CQ53" s="493"/>
      <c r="CR53" s="493"/>
      <c r="CS53" s="493"/>
      <c r="CT53" s="493"/>
      <c r="CU53" s="493"/>
      <c r="CV53" s="493"/>
      <c r="CW53" s="493"/>
      <c r="CX53" s="493"/>
      <c r="CY53" s="493"/>
      <c r="CZ53" s="493"/>
      <c r="DA53" s="493"/>
      <c r="DB53" s="493"/>
      <c r="DC53" s="493"/>
      <c r="DD53" s="493"/>
      <c r="DE53" s="493"/>
      <c r="DF53" s="493"/>
      <c r="DG53" s="493"/>
      <c r="DH53" s="493"/>
      <c r="DI53" s="493"/>
    </row>
    <row r="54" spans="5:113" x14ac:dyDescent="0.2"/>
    <row r="55" spans="5:113" x14ac:dyDescent="0.2"/>
    <row r="56" spans="5:113" x14ac:dyDescent="0.2"/>
  </sheetData>
  <sheetProtection algorithmName="SHA-512" hashValue="pu/BhjsOhwDv8Mx5dDVgjl4XQOP+zeCGBiiZn2aoUhxKkcIcQMrVDClJXBWuJJETH0HheS2fXHx9QimwJTBnUA==" saltValue="2Oz75v0eUz0VKnsP0GAUs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130</v>
      </c>
      <c r="DI1" s="574"/>
      <c r="DJ1" s="574"/>
      <c r="DK1" s="574"/>
      <c r="DL1" s="574"/>
      <c r="DM1" s="574"/>
      <c r="DN1" s="575"/>
      <c r="DO1" s="1"/>
      <c r="DP1" s="573" t="s">
        <v>311</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2">
      <c r="B2" s="40" t="s">
        <v>313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1" t="s">
        <v>113</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314</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11"/>
      <c r="CD3" s="361" t="s">
        <v>229</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11"/>
    </row>
    <row r="4" spans="2:143" ht="11.25" customHeight="1" x14ac:dyDescent="0.2">
      <c r="B4" s="361" t="s">
        <v>8</v>
      </c>
      <c r="C4" s="362"/>
      <c r="D4" s="362"/>
      <c r="E4" s="362"/>
      <c r="F4" s="362"/>
      <c r="G4" s="362"/>
      <c r="H4" s="362"/>
      <c r="I4" s="362"/>
      <c r="J4" s="362"/>
      <c r="K4" s="362"/>
      <c r="L4" s="362"/>
      <c r="M4" s="362"/>
      <c r="N4" s="362"/>
      <c r="O4" s="362"/>
      <c r="P4" s="362"/>
      <c r="Q4" s="411"/>
      <c r="R4" s="361" t="s">
        <v>315</v>
      </c>
      <c r="S4" s="362"/>
      <c r="T4" s="362"/>
      <c r="U4" s="362"/>
      <c r="V4" s="362"/>
      <c r="W4" s="362"/>
      <c r="X4" s="362"/>
      <c r="Y4" s="411"/>
      <c r="Z4" s="361" t="s">
        <v>318</v>
      </c>
      <c r="AA4" s="362"/>
      <c r="AB4" s="362"/>
      <c r="AC4" s="411"/>
      <c r="AD4" s="361" t="s">
        <v>260</v>
      </c>
      <c r="AE4" s="362"/>
      <c r="AF4" s="362"/>
      <c r="AG4" s="362"/>
      <c r="AH4" s="362"/>
      <c r="AI4" s="362"/>
      <c r="AJ4" s="362"/>
      <c r="AK4" s="411"/>
      <c r="AL4" s="361" t="s">
        <v>318</v>
      </c>
      <c r="AM4" s="362"/>
      <c r="AN4" s="362"/>
      <c r="AO4" s="411"/>
      <c r="AP4" s="576" t="s">
        <v>322</v>
      </c>
      <c r="AQ4" s="576"/>
      <c r="AR4" s="576"/>
      <c r="AS4" s="576"/>
      <c r="AT4" s="576"/>
      <c r="AU4" s="576"/>
      <c r="AV4" s="576"/>
      <c r="AW4" s="576"/>
      <c r="AX4" s="576"/>
      <c r="AY4" s="576"/>
      <c r="AZ4" s="576"/>
      <c r="BA4" s="576"/>
      <c r="BB4" s="576"/>
      <c r="BC4" s="576"/>
      <c r="BD4" s="576"/>
      <c r="BE4" s="576"/>
      <c r="BF4" s="576"/>
      <c r="BG4" s="576" t="s">
        <v>300</v>
      </c>
      <c r="BH4" s="576"/>
      <c r="BI4" s="576"/>
      <c r="BJ4" s="576"/>
      <c r="BK4" s="576"/>
      <c r="BL4" s="576"/>
      <c r="BM4" s="576"/>
      <c r="BN4" s="576"/>
      <c r="BO4" s="576" t="s">
        <v>318</v>
      </c>
      <c r="BP4" s="576"/>
      <c r="BQ4" s="576"/>
      <c r="BR4" s="576"/>
      <c r="BS4" s="576" t="s">
        <v>323</v>
      </c>
      <c r="BT4" s="576"/>
      <c r="BU4" s="576"/>
      <c r="BV4" s="576"/>
      <c r="BW4" s="576"/>
      <c r="BX4" s="576"/>
      <c r="BY4" s="576"/>
      <c r="BZ4" s="576"/>
      <c r="CA4" s="576"/>
      <c r="CB4" s="576"/>
      <c r="CD4" s="361" t="s">
        <v>324</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11"/>
    </row>
    <row r="5" spans="2:143" ht="11.25" customHeight="1" x14ac:dyDescent="0.2">
      <c r="B5" s="577" t="s">
        <v>317</v>
      </c>
      <c r="C5" s="578"/>
      <c r="D5" s="578"/>
      <c r="E5" s="578"/>
      <c r="F5" s="578"/>
      <c r="G5" s="578"/>
      <c r="H5" s="578"/>
      <c r="I5" s="578"/>
      <c r="J5" s="578"/>
      <c r="K5" s="578"/>
      <c r="L5" s="578"/>
      <c r="M5" s="578"/>
      <c r="N5" s="578"/>
      <c r="O5" s="578"/>
      <c r="P5" s="578"/>
      <c r="Q5" s="579"/>
      <c r="R5" s="580">
        <v>56152352</v>
      </c>
      <c r="S5" s="581"/>
      <c r="T5" s="581"/>
      <c r="U5" s="581"/>
      <c r="V5" s="581"/>
      <c r="W5" s="581"/>
      <c r="X5" s="581"/>
      <c r="Y5" s="582"/>
      <c r="Z5" s="583">
        <v>29.1</v>
      </c>
      <c r="AA5" s="583"/>
      <c r="AB5" s="583"/>
      <c r="AC5" s="583"/>
      <c r="AD5" s="584">
        <v>53536991</v>
      </c>
      <c r="AE5" s="584"/>
      <c r="AF5" s="584"/>
      <c r="AG5" s="584"/>
      <c r="AH5" s="584"/>
      <c r="AI5" s="584"/>
      <c r="AJ5" s="584"/>
      <c r="AK5" s="584"/>
      <c r="AL5" s="585">
        <v>59.3</v>
      </c>
      <c r="AM5" s="586"/>
      <c r="AN5" s="586"/>
      <c r="AO5" s="587"/>
      <c r="AP5" s="577" t="s">
        <v>325</v>
      </c>
      <c r="AQ5" s="578"/>
      <c r="AR5" s="578"/>
      <c r="AS5" s="578"/>
      <c r="AT5" s="578"/>
      <c r="AU5" s="578"/>
      <c r="AV5" s="578"/>
      <c r="AW5" s="578"/>
      <c r="AX5" s="578"/>
      <c r="AY5" s="578"/>
      <c r="AZ5" s="578"/>
      <c r="BA5" s="578"/>
      <c r="BB5" s="578"/>
      <c r="BC5" s="578"/>
      <c r="BD5" s="578"/>
      <c r="BE5" s="578"/>
      <c r="BF5" s="579"/>
      <c r="BG5" s="588">
        <v>51844999</v>
      </c>
      <c r="BH5" s="367"/>
      <c r="BI5" s="367"/>
      <c r="BJ5" s="367"/>
      <c r="BK5" s="367"/>
      <c r="BL5" s="367"/>
      <c r="BM5" s="367"/>
      <c r="BN5" s="589"/>
      <c r="BO5" s="590">
        <v>92.3</v>
      </c>
      <c r="BP5" s="590"/>
      <c r="BQ5" s="590"/>
      <c r="BR5" s="590"/>
      <c r="BS5" s="591">
        <v>785949</v>
      </c>
      <c r="BT5" s="591"/>
      <c r="BU5" s="591"/>
      <c r="BV5" s="591"/>
      <c r="BW5" s="591"/>
      <c r="BX5" s="591"/>
      <c r="BY5" s="591"/>
      <c r="BZ5" s="591"/>
      <c r="CA5" s="591"/>
      <c r="CB5" s="592"/>
      <c r="CD5" s="361" t="s">
        <v>322</v>
      </c>
      <c r="CE5" s="362"/>
      <c r="CF5" s="362"/>
      <c r="CG5" s="362"/>
      <c r="CH5" s="362"/>
      <c r="CI5" s="362"/>
      <c r="CJ5" s="362"/>
      <c r="CK5" s="362"/>
      <c r="CL5" s="362"/>
      <c r="CM5" s="362"/>
      <c r="CN5" s="362"/>
      <c r="CO5" s="362"/>
      <c r="CP5" s="362"/>
      <c r="CQ5" s="411"/>
      <c r="CR5" s="361" t="s">
        <v>328</v>
      </c>
      <c r="CS5" s="362"/>
      <c r="CT5" s="362"/>
      <c r="CU5" s="362"/>
      <c r="CV5" s="362"/>
      <c r="CW5" s="362"/>
      <c r="CX5" s="362"/>
      <c r="CY5" s="411"/>
      <c r="CZ5" s="361" t="s">
        <v>318</v>
      </c>
      <c r="DA5" s="362"/>
      <c r="DB5" s="362"/>
      <c r="DC5" s="411"/>
      <c r="DD5" s="361" t="s">
        <v>329</v>
      </c>
      <c r="DE5" s="362"/>
      <c r="DF5" s="362"/>
      <c r="DG5" s="362"/>
      <c r="DH5" s="362"/>
      <c r="DI5" s="362"/>
      <c r="DJ5" s="362"/>
      <c r="DK5" s="362"/>
      <c r="DL5" s="362"/>
      <c r="DM5" s="362"/>
      <c r="DN5" s="362"/>
      <c r="DO5" s="362"/>
      <c r="DP5" s="411"/>
      <c r="DQ5" s="361" t="s">
        <v>331</v>
      </c>
      <c r="DR5" s="362"/>
      <c r="DS5" s="362"/>
      <c r="DT5" s="362"/>
      <c r="DU5" s="362"/>
      <c r="DV5" s="362"/>
      <c r="DW5" s="362"/>
      <c r="DX5" s="362"/>
      <c r="DY5" s="362"/>
      <c r="DZ5" s="362"/>
      <c r="EA5" s="362"/>
      <c r="EB5" s="362"/>
      <c r="EC5" s="411"/>
    </row>
    <row r="6" spans="2:143" ht="11.25" customHeight="1" x14ac:dyDescent="0.2">
      <c r="B6" s="595" t="s">
        <v>332</v>
      </c>
      <c r="C6" s="493"/>
      <c r="D6" s="493"/>
      <c r="E6" s="493"/>
      <c r="F6" s="493"/>
      <c r="G6" s="493"/>
      <c r="H6" s="493"/>
      <c r="I6" s="493"/>
      <c r="J6" s="493"/>
      <c r="K6" s="493"/>
      <c r="L6" s="493"/>
      <c r="M6" s="493"/>
      <c r="N6" s="493"/>
      <c r="O6" s="493"/>
      <c r="P6" s="493"/>
      <c r="Q6" s="596"/>
      <c r="R6" s="588">
        <v>1760089</v>
      </c>
      <c r="S6" s="367"/>
      <c r="T6" s="367"/>
      <c r="U6" s="367"/>
      <c r="V6" s="367"/>
      <c r="W6" s="367"/>
      <c r="X6" s="367"/>
      <c r="Y6" s="589"/>
      <c r="Z6" s="590">
        <v>0.9</v>
      </c>
      <c r="AA6" s="590"/>
      <c r="AB6" s="590"/>
      <c r="AC6" s="590"/>
      <c r="AD6" s="591">
        <v>1760089</v>
      </c>
      <c r="AE6" s="591"/>
      <c r="AF6" s="591"/>
      <c r="AG6" s="591"/>
      <c r="AH6" s="591"/>
      <c r="AI6" s="591"/>
      <c r="AJ6" s="591"/>
      <c r="AK6" s="591"/>
      <c r="AL6" s="597">
        <v>1.9</v>
      </c>
      <c r="AM6" s="373"/>
      <c r="AN6" s="373"/>
      <c r="AO6" s="598"/>
      <c r="AP6" s="595" t="s">
        <v>104</v>
      </c>
      <c r="AQ6" s="493"/>
      <c r="AR6" s="493"/>
      <c r="AS6" s="493"/>
      <c r="AT6" s="493"/>
      <c r="AU6" s="493"/>
      <c r="AV6" s="493"/>
      <c r="AW6" s="493"/>
      <c r="AX6" s="493"/>
      <c r="AY6" s="493"/>
      <c r="AZ6" s="493"/>
      <c r="BA6" s="493"/>
      <c r="BB6" s="493"/>
      <c r="BC6" s="493"/>
      <c r="BD6" s="493"/>
      <c r="BE6" s="493"/>
      <c r="BF6" s="596"/>
      <c r="BG6" s="588">
        <v>51844999</v>
      </c>
      <c r="BH6" s="367"/>
      <c r="BI6" s="367"/>
      <c r="BJ6" s="367"/>
      <c r="BK6" s="367"/>
      <c r="BL6" s="367"/>
      <c r="BM6" s="367"/>
      <c r="BN6" s="589"/>
      <c r="BO6" s="590">
        <v>92.3</v>
      </c>
      <c r="BP6" s="590"/>
      <c r="BQ6" s="590"/>
      <c r="BR6" s="590"/>
      <c r="BS6" s="591">
        <v>785949</v>
      </c>
      <c r="BT6" s="591"/>
      <c r="BU6" s="591"/>
      <c r="BV6" s="591"/>
      <c r="BW6" s="591"/>
      <c r="BX6" s="591"/>
      <c r="BY6" s="591"/>
      <c r="BZ6" s="591"/>
      <c r="CA6" s="591"/>
      <c r="CB6" s="592"/>
      <c r="CD6" s="577" t="s">
        <v>333</v>
      </c>
      <c r="CE6" s="578"/>
      <c r="CF6" s="578"/>
      <c r="CG6" s="578"/>
      <c r="CH6" s="578"/>
      <c r="CI6" s="578"/>
      <c r="CJ6" s="578"/>
      <c r="CK6" s="578"/>
      <c r="CL6" s="578"/>
      <c r="CM6" s="578"/>
      <c r="CN6" s="578"/>
      <c r="CO6" s="578"/>
      <c r="CP6" s="578"/>
      <c r="CQ6" s="579"/>
      <c r="CR6" s="588">
        <v>669433</v>
      </c>
      <c r="CS6" s="367"/>
      <c r="CT6" s="367"/>
      <c r="CU6" s="367"/>
      <c r="CV6" s="367"/>
      <c r="CW6" s="367"/>
      <c r="CX6" s="367"/>
      <c r="CY6" s="589"/>
      <c r="CZ6" s="585">
        <v>0.4</v>
      </c>
      <c r="DA6" s="586"/>
      <c r="DB6" s="586"/>
      <c r="DC6" s="599"/>
      <c r="DD6" s="593">
        <v>306</v>
      </c>
      <c r="DE6" s="367"/>
      <c r="DF6" s="367"/>
      <c r="DG6" s="367"/>
      <c r="DH6" s="367"/>
      <c r="DI6" s="367"/>
      <c r="DJ6" s="367"/>
      <c r="DK6" s="367"/>
      <c r="DL6" s="367"/>
      <c r="DM6" s="367"/>
      <c r="DN6" s="367"/>
      <c r="DO6" s="367"/>
      <c r="DP6" s="589"/>
      <c r="DQ6" s="593">
        <v>669433</v>
      </c>
      <c r="DR6" s="367"/>
      <c r="DS6" s="367"/>
      <c r="DT6" s="367"/>
      <c r="DU6" s="367"/>
      <c r="DV6" s="367"/>
      <c r="DW6" s="367"/>
      <c r="DX6" s="367"/>
      <c r="DY6" s="367"/>
      <c r="DZ6" s="367"/>
      <c r="EA6" s="367"/>
      <c r="EB6" s="367"/>
      <c r="EC6" s="594"/>
    </row>
    <row r="7" spans="2:143" ht="11.25" customHeight="1" x14ac:dyDescent="0.2">
      <c r="B7" s="595" t="s">
        <v>44</v>
      </c>
      <c r="C7" s="493"/>
      <c r="D7" s="493"/>
      <c r="E7" s="493"/>
      <c r="F7" s="493"/>
      <c r="G7" s="493"/>
      <c r="H7" s="493"/>
      <c r="I7" s="493"/>
      <c r="J7" s="493"/>
      <c r="K7" s="493"/>
      <c r="L7" s="493"/>
      <c r="M7" s="493"/>
      <c r="N7" s="493"/>
      <c r="O7" s="493"/>
      <c r="P7" s="493"/>
      <c r="Q7" s="596"/>
      <c r="R7" s="588">
        <v>10713</v>
      </c>
      <c r="S7" s="367"/>
      <c r="T7" s="367"/>
      <c r="U7" s="367"/>
      <c r="V7" s="367"/>
      <c r="W7" s="367"/>
      <c r="X7" s="367"/>
      <c r="Y7" s="589"/>
      <c r="Z7" s="590">
        <v>0</v>
      </c>
      <c r="AA7" s="590"/>
      <c r="AB7" s="590"/>
      <c r="AC7" s="590"/>
      <c r="AD7" s="591">
        <v>10713</v>
      </c>
      <c r="AE7" s="591"/>
      <c r="AF7" s="591"/>
      <c r="AG7" s="591"/>
      <c r="AH7" s="591"/>
      <c r="AI7" s="591"/>
      <c r="AJ7" s="591"/>
      <c r="AK7" s="591"/>
      <c r="AL7" s="597">
        <v>0</v>
      </c>
      <c r="AM7" s="373"/>
      <c r="AN7" s="373"/>
      <c r="AO7" s="598"/>
      <c r="AP7" s="595" t="s">
        <v>334</v>
      </c>
      <c r="AQ7" s="493"/>
      <c r="AR7" s="493"/>
      <c r="AS7" s="493"/>
      <c r="AT7" s="493"/>
      <c r="AU7" s="493"/>
      <c r="AV7" s="493"/>
      <c r="AW7" s="493"/>
      <c r="AX7" s="493"/>
      <c r="AY7" s="493"/>
      <c r="AZ7" s="493"/>
      <c r="BA7" s="493"/>
      <c r="BB7" s="493"/>
      <c r="BC7" s="493"/>
      <c r="BD7" s="493"/>
      <c r="BE7" s="493"/>
      <c r="BF7" s="596"/>
      <c r="BG7" s="588">
        <v>23611557</v>
      </c>
      <c r="BH7" s="367"/>
      <c r="BI7" s="367"/>
      <c r="BJ7" s="367"/>
      <c r="BK7" s="367"/>
      <c r="BL7" s="367"/>
      <c r="BM7" s="367"/>
      <c r="BN7" s="589"/>
      <c r="BO7" s="590">
        <v>42</v>
      </c>
      <c r="BP7" s="590"/>
      <c r="BQ7" s="590"/>
      <c r="BR7" s="590"/>
      <c r="BS7" s="591">
        <v>785949</v>
      </c>
      <c r="BT7" s="591"/>
      <c r="BU7" s="591"/>
      <c r="BV7" s="591"/>
      <c r="BW7" s="591"/>
      <c r="BX7" s="591"/>
      <c r="BY7" s="591"/>
      <c r="BZ7" s="591"/>
      <c r="CA7" s="591"/>
      <c r="CB7" s="592"/>
      <c r="CD7" s="595" t="s">
        <v>336</v>
      </c>
      <c r="CE7" s="493"/>
      <c r="CF7" s="493"/>
      <c r="CG7" s="493"/>
      <c r="CH7" s="493"/>
      <c r="CI7" s="493"/>
      <c r="CJ7" s="493"/>
      <c r="CK7" s="493"/>
      <c r="CL7" s="493"/>
      <c r="CM7" s="493"/>
      <c r="CN7" s="493"/>
      <c r="CO7" s="493"/>
      <c r="CP7" s="493"/>
      <c r="CQ7" s="596"/>
      <c r="CR7" s="588">
        <v>20830658</v>
      </c>
      <c r="CS7" s="367"/>
      <c r="CT7" s="367"/>
      <c r="CU7" s="367"/>
      <c r="CV7" s="367"/>
      <c r="CW7" s="367"/>
      <c r="CX7" s="367"/>
      <c r="CY7" s="589"/>
      <c r="CZ7" s="590">
        <v>11</v>
      </c>
      <c r="DA7" s="590"/>
      <c r="DB7" s="590"/>
      <c r="DC7" s="590"/>
      <c r="DD7" s="593">
        <v>874825</v>
      </c>
      <c r="DE7" s="367"/>
      <c r="DF7" s="367"/>
      <c r="DG7" s="367"/>
      <c r="DH7" s="367"/>
      <c r="DI7" s="367"/>
      <c r="DJ7" s="367"/>
      <c r="DK7" s="367"/>
      <c r="DL7" s="367"/>
      <c r="DM7" s="367"/>
      <c r="DN7" s="367"/>
      <c r="DO7" s="367"/>
      <c r="DP7" s="589"/>
      <c r="DQ7" s="593">
        <v>12481187</v>
      </c>
      <c r="DR7" s="367"/>
      <c r="DS7" s="367"/>
      <c r="DT7" s="367"/>
      <c r="DU7" s="367"/>
      <c r="DV7" s="367"/>
      <c r="DW7" s="367"/>
      <c r="DX7" s="367"/>
      <c r="DY7" s="367"/>
      <c r="DZ7" s="367"/>
      <c r="EA7" s="367"/>
      <c r="EB7" s="367"/>
      <c r="EC7" s="594"/>
    </row>
    <row r="8" spans="2:143" ht="11.25" customHeight="1" x14ac:dyDescent="0.2">
      <c r="B8" s="595" t="s">
        <v>337</v>
      </c>
      <c r="C8" s="493"/>
      <c r="D8" s="493"/>
      <c r="E8" s="493"/>
      <c r="F8" s="493"/>
      <c r="G8" s="493"/>
      <c r="H8" s="493"/>
      <c r="I8" s="493"/>
      <c r="J8" s="493"/>
      <c r="K8" s="493"/>
      <c r="L8" s="493"/>
      <c r="M8" s="493"/>
      <c r="N8" s="493"/>
      <c r="O8" s="493"/>
      <c r="P8" s="493"/>
      <c r="Q8" s="596"/>
      <c r="R8" s="588">
        <v>139590</v>
      </c>
      <c r="S8" s="367"/>
      <c r="T8" s="367"/>
      <c r="U8" s="367"/>
      <c r="V8" s="367"/>
      <c r="W8" s="367"/>
      <c r="X8" s="367"/>
      <c r="Y8" s="589"/>
      <c r="Z8" s="590">
        <v>0.1</v>
      </c>
      <c r="AA8" s="590"/>
      <c r="AB8" s="590"/>
      <c r="AC8" s="590"/>
      <c r="AD8" s="591">
        <v>139590</v>
      </c>
      <c r="AE8" s="591"/>
      <c r="AF8" s="591"/>
      <c r="AG8" s="591"/>
      <c r="AH8" s="591"/>
      <c r="AI8" s="591"/>
      <c r="AJ8" s="591"/>
      <c r="AK8" s="591"/>
      <c r="AL8" s="597">
        <v>0.2</v>
      </c>
      <c r="AM8" s="373"/>
      <c r="AN8" s="373"/>
      <c r="AO8" s="598"/>
      <c r="AP8" s="595" t="s">
        <v>127</v>
      </c>
      <c r="AQ8" s="493"/>
      <c r="AR8" s="493"/>
      <c r="AS8" s="493"/>
      <c r="AT8" s="493"/>
      <c r="AU8" s="493"/>
      <c r="AV8" s="493"/>
      <c r="AW8" s="493"/>
      <c r="AX8" s="493"/>
      <c r="AY8" s="493"/>
      <c r="AZ8" s="493"/>
      <c r="BA8" s="493"/>
      <c r="BB8" s="493"/>
      <c r="BC8" s="493"/>
      <c r="BD8" s="493"/>
      <c r="BE8" s="493"/>
      <c r="BF8" s="596"/>
      <c r="BG8" s="588">
        <v>675813</v>
      </c>
      <c r="BH8" s="367"/>
      <c r="BI8" s="367"/>
      <c r="BJ8" s="367"/>
      <c r="BK8" s="367"/>
      <c r="BL8" s="367"/>
      <c r="BM8" s="367"/>
      <c r="BN8" s="589"/>
      <c r="BO8" s="590">
        <v>1.2</v>
      </c>
      <c r="BP8" s="590"/>
      <c r="BQ8" s="590"/>
      <c r="BR8" s="590"/>
      <c r="BS8" s="591" t="s">
        <v>201</v>
      </c>
      <c r="BT8" s="591"/>
      <c r="BU8" s="591"/>
      <c r="BV8" s="591"/>
      <c r="BW8" s="591"/>
      <c r="BX8" s="591"/>
      <c r="BY8" s="591"/>
      <c r="BZ8" s="591"/>
      <c r="CA8" s="591"/>
      <c r="CB8" s="592"/>
      <c r="CD8" s="595" t="s">
        <v>340</v>
      </c>
      <c r="CE8" s="493"/>
      <c r="CF8" s="493"/>
      <c r="CG8" s="493"/>
      <c r="CH8" s="493"/>
      <c r="CI8" s="493"/>
      <c r="CJ8" s="493"/>
      <c r="CK8" s="493"/>
      <c r="CL8" s="493"/>
      <c r="CM8" s="493"/>
      <c r="CN8" s="493"/>
      <c r="CO8" s="493"/>
      <c r="CP8" s="493"/>
      <c r="CQ8" s="596"/>
      <c r="CR8" s="588">
        <v>84757705</v>
      </c>
      <c r="CS8" s="367"/>
      <c r="CT8" s="367"/>
      <c r="CU8" s="367"/>
      <c r="CV8" s="367"/>
      <c r="CW8" s="367"/>
      <c r="CX8" s="367"/>
      <c r="CY8" s="589"/>
      <c r="CZ8" s="590">
        <v>44.9</v>
      </c>
      <c r="DA8" s="590"/>
      <c r="DB8" s="590"/>
      <c r="DC8" s="590"/>
      <c r="DD8" s="593">
        <v>691090</v>
      </c>
      <c r="DE8" s="367"/>
      <c r="DF8" s="367"/>
      <c r="DG8" s="367"/>
      <c r="DH8" s="367"/>
      <c r="DI8" s="367"/>
      <c r="DJ8" s="367"/>
      <c r="DK8" s="367"/>
      <c r="DL8" s="367"/>
      <c r="DM8" s="367"/>
      <c r="DN8" s="367"/>
      <c r="DO8" s="367"/>
      <c r="DP8" s="589"/>
      <c r="DQ8" s="593">
        <v>33818410</v>
      </c>
      <c r="DR8" s="367"/>
      <c r="DS8" s="367"/>
      <c r="DT8" s="367"/>
      <c r="DU8" s="367"/>
      <c r="DV8" s="367"/>
      <c r="DW8" s="367"/>
      <c r="DX8" s="367"/>
      <c r="DY8" s="367"/>
      <c r="DZ8" s="367"/>
      <c r="EA8" s="367"/>
      <c r="EB8" s="367"/>
      <c r="EC8" s="594"/>
    </row>
    <row r="9" spans="2:143" ht="11.25" customHeight="1" x14ac:dyDescent="0.2">
      <c r="B9" s="595" t="s">
        <v>339</v>
      </c>
      <c r="C9" s="493"/>
      <c r="D9" s="493"/>
      <c r="E9" s="493"/>
      <c r="F9" s="493"/>
      <c r="G9" s="493"/>
      <c r="H9" s="493"/>
      <c r="I9" s="493"/>
      <c r="J9" s="493"/>
      <c r="K9" s="493"/>
      <c r="L9" s="493"/>
      <c r="M9" s="493"/>
      <c r="N9" s="493"/>
      <c r="O9" s="493"/>
      <c r="P9" s="493"/>
      <c r="Q9" s="596"/>
      <c r="R9" s="588">
        <v>113045</v>
      </c>
      <c r="S9" s="367"/>
      <c r="T9" s="367"/>
      <c r="U9" s="367"/>
      <c r="V9" s="367"/>
      <c r="W9" s="367"/>
      <c r="X9" s="367"/>
      <c r="Y9" s="589"/>
      <c r="Z9" s="590">
        <v>0.1</v>
      </c>
      <c r="AA9" s="590"/>
      <c r="AB9" s="590"/>
      <c r="AC9" s="590"/>
      <c r="AD9" s="591">
        <v>113045</v>
      </c>
      <c r="AE9" s="591"/>
      <c r="AF9" s="591"/>
      <c r="AG9" s="591"/>
      <c r="AH9" s="591"/>
      <c r="AI9" s="591"/>
      <c r="AJ9" s="591"/>
      <c r="AK9" s="591"/>
      <c r="AL9" s="597">
        <v>0.1</v>
      </c>
      <c r="AM9" s="373"/>
      <c r="AN9" s="373"/>
      <c r="AO9" s="598"/>
      <c r="AP9" s="595" t="s">
        <v>341</v>
      </c>
      <c r="AQ9" s="493"/>
      <c r="AR9" s="493"/>
      <c r="AS9" s="493"/>
      <c r="AT9" s="493"/>
      <c r="AU9" s="493"/>
      <c r="AV9" s="493"/>
      <c r="AW9" s="493"/>
      <c r="AX9" s="493"/>
      <c r="AY9" s="493"/>
      <c r="AZ9" s="493"/>
      <c r="BA9" s="493"/>
      <c r="BB9" s="493"/>
      <c r="BC9" s="493"/>
      <c r="BD9" s="493"/>
      <c r="BE9" s="493"/>
      <c r="BF9" s="596"/>
      <c r="BG9" s="588">
        <v>18952798</v>
      </c>
      <c r="BH9" s="367"/>
      <c r="BI9" s="367"/>
      <c r="BJ9" s="367"/>
      <c r="BK9" s="367"/>
      <c r="BL9" s="367"/>
      <c r="BM9" s="367"/>
      <c r="BN9" s="589"/>
      <c r="BO9" s="590">
        <v>33.799999999999997</v>
      </c>
      <c r="BP9" s="590"/>
      <c r="BQ9" s="590"/>
      <c r="BR9" s="590"/>
      <c r="BS9" s="591" t="s">
        <v>201</v>
      </c>
      <c r="BT9" s="591"/>
      <c r="BU9" s="591"/>
      <c r="BV9" s="591"/>
      <c r="BW9" s="591"/>
      <c r="BX9" s="591"/>
      <c r="BY9" s="591"/>
      <c r="BZ9" s="591"/>
      <c r="CA9" s="591"/>
      <c r="CB9" s="592"/>
      <c r="CD9" s="595" t="s">
        <v>344</v>
      </c>
      <c r="CE9" s="493"/>
      <c r="CF9" s="493"/>
      <c r="CG9" s="493"/>
      <c r="CH9" s="493"/>
      <c r="CI9" s="493"/>
      <c r="CJ9" s="493"/>
      <c r="CK9" s="493"/>
      <c r="CL9" s="493"/>
      <c r="CM9" s="493"/>
      <c r="CN9" s="493"/>
      <c r="CO9" s="493"/>
      <c r="CP9" s="493"/>
      <c r="CQ9" s="596"/>
      <c r="CR9" s="588">
        <v>16762290</v>
      </c>
      <c r="CS9" s="367"/>
      <c r="CT9" s="367"/>
      <c r="CU9" s="367"/>
      <c r="CV9" s="367"/>
      <c r="CW9" s="367"/>
      <c r="CX9" s="367"/>
      <c r="CY9" s="589"/>
      <c r="CZ9" s="590">
        <v>8.9</v>
      </c>
      <c r="DA9" s="590"/>
      <c r="DB9" s="590"/>
      <c r="DC9" s="590"/>
      <c r="DD9" s="593">
        <v>1816330</v>
      </c>
      <c r="DE9" s="367"/>
      <c r="DF9" s="367"/>
      <c r="DG9" s="367"/>
      <c r="DH9" s="367"/>
      <c r="DI9" s="367"/>
      <c r="DJ9" s="367"/>
      <c r="DK9" s="367"/>
      <c r="DL9" s="367"/>
      <c r="DM9" s="367"/>
      <c r="DN9" s="367"/>
      <c r="DO9" s="367"/>
      <c r="DP9" s="589"/>
      <c r="DQ9" s="593">
        <v>9176729</v>
      </c>
      <c r="DR9" s="367"/>
      <c r="DS9" s="367"/>
      <c r="DT9" s="367"/>
      <c r="DU9" s="367"/>
      <c r="DV9" s="367"/>
      <c r="DW9" s="367"/>
      <c r="DX9" s="367"/>
      <c r="DY9" s="367"/>
      <c r="DZ9" s="367"/>
      <c r="EA9" s="367"/>
      <c r="EB9" s="367"/>
      <c r="EC9" s="594"/>
    </row>
    <row r="10" spans="2:143" ht="11.25" customHeight="1" x14ac:dyDescent="0.2">
      <c r="B10" s="595" t="s">
        <v>135</v>
      </c>
      <c r="C10" s="493"/>
      <c r="D10" s="493"/>
      <c r="E10" s="493"/>
      <c r="F10" s="493"/>
      <c r="G10" s="493"/>
      <c r="H10" s="493"/>
      <c r="I10" s="493"/>
      <c r="J10" s="493"/>
      <c r="K10" s="493"/>
      <c r="L10" s="493"/>
      <c r="M10" s="493"/>
      <c r="N10" s="493"/>
      <c r="O10" s="493"/>
      <c r="P10" s="493"/>
      <c r="Q10" s="596"/>
      <c r="R10" s="588" t="s">
        <v>201</v>
      </c>
      <c r="S10" s="367"/>
      <c r="T10" s="367"/>
      <c r="U10" s="367"/>
      <c r="V10" s="367"/>
      <c r="W10" s="367"/>
      <c r="X10" s="367"/>
      <c r="Y10" s="589"/>
      <c r="Z10" s="590" t="s">
        <v>201</v>
      </c>
      <c r="AA10" s="590"/>
      <c r="AB10" s="590"/>
      <c r="AC10" s="590"/>
      <c r="AD10" s="591" t="s">
        <v>201</v>
      </c>
      <c r="AE10" s="591"/>
      <c r="AF10" s="591"/>
      <c r="AG10" s="591"/>
      <c r="AH10" s="591"/>
      <c r="AI10" s="591"/>
      <c r="AJ10" s="591"/>
      <c r="AK10" s="591"/>
      <c r="AL10" s="597" t="s">
        <v>201</v>
      </c>
      <c r="AM10" s="373"/>
      <c r="AN10" s="373"/>
      <c r="AO10" s="598"/>
      <c r="AP10" s="595" t="s">
        <v>191</v>
      </c>
      <c r="AQ10" s="493"/>
      <c r="AR10" s="493"/>
      <c r="AS10" s="493"/>
      <c r="AT10" s="493"/>
      <c r="AU10" s="493"/>
      <c r="AV10" s="493"/>
      <c r="AW10" s="493"/>
      <c r="AX10" s="493"/>
      <c r="AY10" s="493"/>
      <c r="AZ10" s="493"/>
      <c r="BA10" s="493"/>
      <c r="BB10" s="493"/>
      <c r="BC10" s="493"/>
      <c r="BD10" s="493"/>
      <c r="BE10" s="493"/>
      <c r="BF10" s="596"/>
      <c r="BG10" s="588">
        <v>1216790</v>
      </c>
      <c r="BH10" s="367"/>
      <c r="BI10" s="367"/>
      <c r="BJ10" s="367"/>
      <c r="BK10" s="367"/>
      <c r="BL10" s="367"/>
      <c r="BM10" s="367"/>
      <c r="BN10" s="589"/>
      <c r="BO10" s="590">
        <v>2.2000000000000002</v>
      </c>
      <c r="BP10" s="590"/>
      <c r="BQ10" s="590"/>
      <c r="BR10" s="590"/>
      <c r="BS10" s="591" t="s">
        <v>201</v>
      </c>
      <c r="BT10" s="591"/>
      <c r="BU10" s="591"/>
      <c r="BV10" s="591"/>
      <c r="BW10" s="591"/>
      <c r="BX10" s="591"/>
      <c r="BY10" s="591"/>
      <c r="BZ10" s="591"/>
      <c r="CA10" s="591"/>
      <c r="CB10" s="592"/>
      <c r="CD10" s="595" t="s">
        <v>227</v>
      </c>
      <c r="CE10" s="493"/>
      <c r="CF10" s="493"/>
      <c r="CG10" s="493"/>
      <c r="CH10" s="493"/>
      <c r="CI10" s="493"/>
      <c r="CJ10" s="493"/>
      <c r="CK10" s="493"/>
      <c r="CL10" s="493"/>
      <c r="CM10" s="493"/>
      <c r="CN10" s="493"/>
      <c r="CO10" s="493"/>
      <c r="CP10" s="493"/>
      <c r="CQ10" s="596"/>
      <c r="CR10" s="588">
        <v>92461</v>
      </c>
      <c r="CS10" s="367"/>
      <c r="CT10" s="367"/>
      <c r="CU10" s="367"/>
      <c r="CV10" s="367"/>
      <c r="CW10" s="367"/>
      <c r="CX10" s="367"/>
      <c r="CY10" s="589"/>
      <c r="CZ10" s="590">
        <v>0</v>
      </c>
      <c r="DA10" s="590"/>
      <c r="DB10" s="590"/>
      <c r="DC10" s="590"/>
      <c r="DD10" s="593">
        <v>845</v>
      </c>
      <c r="DE10" s="367"/>
      <c r="DF10" s="367"/>
      <c r="DG10" s="367"/>
      <c r="DH10" s="367"/>
      <c r="DI10" s="367"/>
      <c r="DJ10" s="367"/>
      <c r="DK10" s="367"/>
      <c r="DL10" s="367"/>
      <c r="DM10" s="367"/>
      <c r="DN10" s="367"/>
      <c r="DO10" s="367"/>
      <c r="DP10" s="589"/>
      <c r="DQ10" s="593">
        <v>90601</v>
      </c>
      <c r="DR10" s="367"/>
      <c r="DS10" s="367"/>
      <c r="DT10" s="367"/>
      <c r="DU10" s="367"/>
      <c r="DV10" s="367"/>
      <c r="DW10" s="367"/>
      <c r="DX10" s="367"/>
      <c r="DY10" s="367"/>
      <c r="DZ10" s="367"/>
      <c r="EA10" s="367"/>
      <c r="EB10" s="367"/>
      <c r="EC10" s="594"/>
    </row>
    <row r="11" spans="2:143" ht="11.25" customHeight="1" x14ac:dyDescent="0.2">
      <c r="B11" s="595" t="s">
        <v>102</v>
      </c>
      <c r="C11" s="493"/>
      <c r="D11" s="493"/>
      <c r="E11" s="493"/>
      <c r="F11" s="493"/>
      <c r="G11" s="493"/>
      <c r="H11" s="493"/>
      <c r="I11" s="493"/>
      <c r="J11" s="493"/>
      <c r="K11" s="493"/>
      <c r="L11" s="493"/>
      <c r="M11" s="493"/>
      <c r="N11" s="493"/>
      <c r="O11" s="493"/>
      <c r="P11" s="493"/>
      <c r="Q11" s="596"/>
      <c r="R11" s="588">
        <v>10395264</v>
      </c>
      <c r="S11" s="367"/>
      <c r="T11" s="367"/>
      <c r="U11" s="367"/>
      <c r="V11" s="367"/>
      <c r="W11" s="367"/>
      <c r="X11" s="367"/>
      <c r="Y11" s="589"/>
      <c r="Z11" s="597">
        <v>5.4</v>
      </c>
      <c r="AA11" s="373"/>
      <c r="AB11" s="373"/>
      <c r="AC11" s="600"/>
      <c r="AD11" s="593">
        <v>10395264</v>
      </c>
      <c r="AE11" s="367"/>
      <c r="AF11" s="367"/>
      <c r="AG11" s="367"/>
      <c r="AH11" s="367"/>
      <c r="AI11" s="367"/>
      <c r="AJ11" s="367"/>
      <c r="AK11" s="589"/>
      <c r="AL11" s="597">
        <v>11.5</v>
      </c>
      <c r="AM11" s="373"/>
      <c r="AN11" s="373"/>
      <c r="AO11" s="598"/>
      <c r="AP11" s="595" t="s">
        <v>346</v>
      </c>
      <c r="AQ11" s="493"/>
      <c r="AR11" s="493"/>
      <c r="AS11" s="493"/>
      <c r="AT11" s="493"/>
      <c r="AU11" s="493"/>
      <c r="AV11" s="493"/>
      <c r="AW11" s="493"/>
      <c r="AX11" s="493"/>
      <c r="AY11" s="493"/>
      <c r="AZ11" s="493"/>
      <c r="BA11" s="493"/>
      <c r="BB11" s="493"/>
      <c r="BC11" s="493"/>
      <c r="BD11" s="493"/>
      <c r="BE11" s="493"/>
      <c r="BF11" s="596"/>
      <c r="BG11" s="588">
        <v>2766156</v>
      </c>
      <c r="BH11" s="367"/>
      <c r="BI11" s="367"/>
      <c r="BJ11" s="367"/>
      <c r="BK11" s="367"/>
      <c r="BL11" s="367"/>
      <c r="BM11" s="367"/>
      <c r="BN11" s="589"/>
      <c r="BO11" s="590">
        <v>4.9000000000000004</v>
      </c>
      <c r="BP11" s="590"/>
      <c r="BQ11" s="590"/>
      <c r="BR11" s="590"/>
      <c r="BS11" s="591">
        <v>785949</v>
      </c>
      <c r="BT11" s="591"/>
      <c r="BU11" s="591"/>
      <c r="BV11" s="591"/>
      <c r="BW11" s="591"/>
      <c r="BX11" s="591"/>
      <c r="BY11" s="591"/>
      <c r="BZ11" s="591"/>
      <c r="CA11" s="591"/>
      <c r="CB11" s="592"/>
      <c r="CD11" s="595" t="s">
        <v>349</v>
      </c>
      <c r="CE11" s="493"/>
      <c r="CF11" s="493"/>
      <c r="CG11" s="493"/>
      <c r="CH11" s="493"/>
      <c r="CI11" s="493"/>
      <c r="CJ11" s="493"/>
      <c r="CK11" s="493"/>
      <c r="CL11" s="493"/>
      <c r="CM11" s="493"/>
      <c r="CN11" s="493"/>
      <c r="CO11" s="493"/>
      <c r="CP11" s="493"/>
      <c r="CQ11" s="596"/>
      <c r="CR11" s="588">
        <v>4306827</v>
      </c>
      <c r="CS11" s="367"/>
      <c r="CT11" s="367"/>
      <c r="CU11" s="367"/>
      <c r="CV11" s="367"/>
      <c r="CW11" s="367"/>
      <c r="CX11" s="367"/>
      <c r="CY11" s="589"/>
      <c r="CZ11" s="590">
        <v>2.2999999999999998</v>
      </c>
      <c r="DA11" s="590"/>
      <c r="DB11" s="590"/>
      <c r="DC11" s="590"/>
      <c r="DD11" s="593">
        <v>731497</v>
      </c>
      <c r="DE11" s="367"/>
      <c r="DF11" s="367"/>
      <c r="DG11" s="367"/>
      <c r="DH11" s="367"/>
      <c r="DI11" s="367"/>
      <c r="DJ11" s="367"/>
      <c r="DK11" s="367"/>
      <c r="DL11" s="367"/>
      <c r="DM11" s="367"/>
      <c r="DN11" s="367"/>
      <c r="DO11" s="367"/>
      <c r="DP11" s="589"/>
      <c r="DQ11" s="593">
        <v>2464101</v>
      </c>
      <c r="DR11" s="367"/>
      <c r="DS11" s="367"/>
      <c r="DT11" s="367"/>
      <c r="DU11" s="367"/>
      <c r="DV11" s="367"/>
      <c r="DW11" s="367"/>
      <c r="DX11" s="367"/>
      <c r="DY11" s="367"/>
      <c r="DZ11" s="367"/>
      <c r="EA11" s="367"/>
      <c r="EB11" s="367"/>
      <c r="EC11" s="594"/>
    </row>
    <row r="12" spans="2:143" ht="11.25" customHeight="1" x14ac:dyDescent="0.2">
      <c r="B12" s="595" t="s">
        <v>151</v>
      </c>
      <c r="C12" s="493"/>
      <c r="D12" s="493"/>
      <c r="E12" s="493"/>
      <c r="F12" s="493"/>
      <c r="G12" s="493"/>
      <c r="H12" s="493"/>
      <c r="I12" s="493"/>
      <c r="J12" s="493"/>
      <c r="K12" s="493"/>
      <c r="L12" s="493"/>
      <c r="M12" s="493"/>
      <c r="N12" s="493"/>
      <c r="O12" s="493"/>
      <c r="P12" s="493"/>
      <c r="Q12" s="596"/>
      <c r="R12" s="588">
        <v>186842</v>
      </c>
      <c r="S12" s="367"/>
      <c r="T12" s="367"/>
      <c r="U12" s="367"/>
      <c r="V12" s="367"/>
      <c r="W12" s="367"/>
      <c r="X12" s="367"/>
      <c r="Y12" s="589"/>
      <c r="Z12" s="590">
        <v>0.1</v>
      </c>
      <c r="AA12" s="590"/>
      <c r="AB12" s="590"/>
      <c r="AC12" s="590"/>
      <c r="AD12" s="591">
        <v>186842</v>
      </c>
      <c r="AE12" s="591"/>
      <c r="AF12" s="591"/>
      <c r="AG12" s="591"/>
      <c r="AH12" s="591"/>
      <c r="AI12" s="591"/>
      <c r="AJ12" s="591"/>
      <c r="AK12" s="591"/>
      <c r="AL12" s="597">
        <v>0.2</v>
      </c>
      <c r="AM12" s="373"/>
      <c r="AN12" s="373"/>
      <c r="AO12" s="598"/>
      <c r="AP12" s="595" t="s">
        <v>350</v>
      </c>
      <c r="AQ12" s="493"/>
      <c r="AR12" s="493"/>
      <c r="AS12" s="493"/>
      <c r="AT12" s="493"/>
      <c r="AU12" s="493"/>
      <c r="AV12" s="493"/>
      <c r="AW12" s="493"/>
      <c r="AX12" s="493"/>
      <c r="AY12" s="493"/>
      <c r="AZ12" s="493"/>
      <c r="BA12" s="493"/>
      <c r="BB12" s="493"/>
      <c r="BC12" s="493"/>
      <c r="BD12" s="493"/>
      <c r="BE12" s="493"/>
      <c r="BF12" s="596"/>
      <c r="BG12" s="588">
        <v>23845728</v>
      </c>
      <c r="BH12" s="367"/>
      <c r="BI12" s="367"/>
      <c r="BJ12" s="367"/>
      <c r="BK12" s="367"/>
      <c r="BL12" s="367"/>
      <c r="BM12" s="367"/>
      <c r="BN12" s="589"/>
      <c r="BO12" s="590">
        <v>42.5</v>
      </c>
      <c r="BP12" s="590"/>
      <c r="BQ12" s="590"/>
      <c r="BR12" s="590"/>
      <c r="BS12" s="591" t="s">
        <v>201</v>
      </c>
      <c r="BT12" s="591"/>
      <c r="BU12" s="591"/>
      <c r="BV12" s="591"/>
      <c r="BW12" s="591"/>
      <c r="BX12" s="591"/>
      <c r="BY12" s="591"/>
      <c r="BZ12" s="591"/>
      <c r="CA12" s="591"/>
      <c r="CB12" s="592"/>
      <c r="CD12" s="595" t="s">
        <v>88</v>
      </c>
      <c r="CE12" s="493"/>
      <c r="CF12" s="493"/>
      <c r="CG12" s="493"/>
      <c r="CH12" s="493"/>
      <c r="CI12" s="493"/>
      <c r="CJ12" s="493"/>
      <c r="CK12" s="493"/>
      <c r="CL12" s="493"/>
      <c r="CM12" s="493"/>
      <c r="CN12" s="493"/>
      <c r="CO12" s="493"/>
      <c r="CP12" s="493"/>
      <c r="CQ12" s="596"/>
      <c r="CR12" s="588">
        <v>6908427</v>
      </c>
      <c r="CS12" s="367"/>
      <c r="CT12" s="367"/>
      <c r="CU12" s="367"/>
      <c r="CV12" s="367"/>
      <c r="CW12" s="367"/>
      <c r="CX12" s="367"/>
      <c r="CY12" s="589"/>
      <c r="CZ12" s="590">
        <v>3.7</v>
      </c>
      <c r="DA12" s="590"/>
      <c r="DB12" s="590"/>
      <c r="DC12" s="590"/>
      <c r="DD12" s="593">
        <v>30639</v>
      </c>
      <c r="DE12" s="367"/>
      <c r="DF12" s="367"/>
      <c r="DG12" s="367"/>
      <c r="DH12" s="367"/>
      <c r="DI12" s="367"/>
      <c r="DJ12" s="367"/>
      <c r="DK12" s="367"/>
      <c r="DL12" s="367"/>
      <c r="DM12" s="367"/>
      <c r="DN12" s="367"/>
      <c r="DO12" s="367"/>
      <c r="DP12" s="589"/>
      <c r="DQ12" s="593">
        <v>2341638</v>
      </c>
      <c r="DR12" s="367"/>
      <c r="DS12" s="367"/>
      <c r="DT12" s="367"/>
      <c r="DU12" s="367"/>
      <c r="DV12" s="367"/>
      <c r="DW12" s="367"/>
      <c r="DX12" s="367"/>
      <c r="DY12" s="367"/>
      <c r="DZ12" s="367"/>
      <c r="EA12" s="367"/>
      <c r="EB12" s="367"/>
      <c r="EC12" s="594"/>
    </row>
    <row r="13" spans="2:143" ht="11.25" customHeight="1" x14ac:dyDescent="0.2">
      <c r="B13" s="595" t="s">
        <v>351</v>
      </c>
      <c r="C13" s="493"/>
      <c r="D13" s="493"/>
      <c r="E13" s="493"/>
      <c r="F13" s="493"/>
      <c r="G13" s="493"/>
      <c r="H13" s="493"/>
      <c r="I13" s="493"/>
      <c r="J13" s="493"/>
      <c r="K13" s="493"/>
      <c r="L13" s="493"/>
      <c r="M13" s="493"/>
      <c r="N13" s="493"/>
      <c r="O13" s="493"/>
      <c r="P13" s="493"/>
      <c r="Q13" s="596"/>
      <c r="R13" s="588" t="s">
        <v>201</v>
      </c>
      <c r="S13" s="367"/>
      <c r="T13" s="367"/>
      <c r="U13" s="367"/>
      <c r="V13" s="367"/>
      <c r="W13" s="367"/>
      <c r="X13" s="367"/>
      <c r="Y13" s="589"/>
      <c r="Z13" s="590" t="s">
        <v>201</v>
      </c>
      <c r="AA13" s="590"/>
      <c r="AB13" s="590"/>
      <c r="AC13" s="590"/>
      <c r="AD13" s="591" t="s">
        <v>201</v>
      </c>
      <c r="AE13" s="591"/>
      <c r="AF13" s="591"/>
      <c r="AG13" s="591"/>
      <c r="AH13" s="591"/>
      <c r="AI13" s="591"/>
      <c r="AJ13" s="591"/>
      <c r="AK13" s="591"/>
      <c r="AL13" s="597" t="s">
        <v>201</v>
      </c>
      <c r="AM13" s="373"/>
      <c r="AN13" s="373"/>
      <c r="AO13" s="598"/>
      <c r="AP13" s="595" t="s">
        <v>353</v>
      </c>
      <c r="AQ13" s="493"/>
      <c r="AR13" s="493"/>
      <c r="AS13" s="493"/>
      <c r="AT13" s="493"/>
      <c r="AU13" s="493"/>
      <c r="AV13" s="493"/>
      <c r="AW13" s="493"/>
      <c r="AX13" s="493"/>
      <c r="AY13" s="493"/>
      <c r="AZ13" s="493"/>
      <c r="BA13" s="493"/>
      <c r="BB13" s="493"/>
      <c r="BC13" s="493"/>
      <c r="BD13" s="493"/>
      <c r="BE13" s="493"/>
      <c r="BF13" s="596"/>
      <c r="BG13" s="588">
        <v>23473114</v>
      </c>
      <c r="BH13" s="367"/>
      <c r="BI13" s="367"/>
      <c r="BJ13" s="367"/>
      <c r="BK13" s="367"/>
      <c r="BL13" s="367"/>
      <c r="BM13" s="367"/>
      <c r="BN13" s="589"/>
      <c r="BO13" s="590">
        <v>41.8</v>
      </c>
      <c r="BP13" s="590"/>
      <c r="BQ13" s="590"/>
      <c r="BR13" s="590"/>
      <c r="BS13" s="591" t="s">
        <v>201</v>
      </c>
      <c r="BT13" s="591"/>
      <c r="BU13" s="591"/>
      <c r="BV13" s="591"/>
      <c r="BW13" s="591"/>
      <c r="BX13" s="591"/>
      <c r="BY13" s="591"/>
      <c r="BZ13" s="591"/>
      <c r="CA13" s="591"/>
      <c r="CB13" s="592"/>
      <c r="CD13" s="595" t="s">
        <v>354</v>
      </c>
      <c r="CE13" s="493"/>
      <c r="CF13" s="493"/>
      <c r="CG13" s="493"/>
      <c r="CH13" s="493"/>
      <c r="CI13" s="493"/>
      <c r="CJ13" s="493"/>
      <c r="CK13" s="493"/>
      <c r="CL13" s="493"/>
      <c r="CM13" s="493"/>
      <c r="CN13" s="493"/>
      <c r="CO13" s="493"/>
      <c r="CP13" s="493"/>
      <c r="CQ13" s="596"/>
      <c r="CR13" s="588">
        <v>15982163</v>
      </c>
      <c r="CS13" s="367"/>
      <c r="CT13" s="367"/>
      <c r="CU13" s="367"/>
      <c r="CV13" s="367"/>
      <c r="CW13" s="367"/>
      <c r="CX13" s="367"/>
      <c r="CY13" s="589"/>
      <c r="CZ13" s="590">
        <v>8.5</v>
      </c>
      <c r="DA13" s="590"/>
      <c r="DB13" s="590"/>
      <c r="DC13" s="590"/>
      <c r="DD13" s="593">
        <v>7514430</v>
      </c>
      <c r="DE13" s="367"/>
      <c r="DF13" s="367"/>
      <c r="DG13" s="367"/>
      <c r="DH13" s="367"/>
      <c r="DI13" s="367"/>
      <c r="DJ13" s="367"/>
      <c r="DK13" s="367"/>
      <c r="DL13" s="367"/>
      <c r="DM13" s="367"/>
      <c r="DN13" s="367"/>
      <c r="DO13" s="367"/>
      <c r="DP13" s="589"/>
      <c r="DQ13" s="593">
        <v>8126957</v>
      </c>
      <c r="DR13" s="367"/>
      <c r="DS13" s="367"/>
      <c r="DT13" s="367"/>
      <c r="DU13" s="367"/>
      <c r="DV13" s="367"/>
      <c r="DW13" s="367"/>
      <c r="DX13" s="367"/>
      <c r="DY13" s="367"/>
      <c r="DZ13" s="367"/>
      <c r="EA13" s="367"/>
      <c r="EB13" s="367"/>
      <c r="EC13" s="594"/>
    </row>
    <row r="14" spans="2:143" ht="11.25" customHeight="1" x14ac:dyDescent="0.2">
      <c r="B14" s="595" t="s">
        <v>356</v>
      </c>
      <c r="C14" s="493"/>
      <c r="D14" s="493"/>
      <c r="E14" s="493"/>
      <c r="F14" s="493"/>
      <c r="G14" s="493"/>
      <c r="H14" s="493"/>
      <c r="I14" s="493"/>
      <c r="J14" s="493"/>
      <c r="K14" s="493"/>
      <c r="L14" s="493"/>
      <c r="M14" s="493"/>
      <c r="N14" s="493"/>
      <c r="O14" s="493"/>
      <c r="P14" s="493"/>
      <c r="Q14" s="596"/>
      <c r="R14" s="588" t="s">
        <v>201</v>
      </c>
      <c r="S14" s="367"/>
      <c r="T14" s="367"/>
      <c r="U14" s="367"/>
      <c r="V14" s="367"/>
      <c r="W14" s="367"/>
      <c r="X14" s="367"/>
      <c r="Y14" s="589"/>
      <c r="Z14" s="590" t="s">
        <v>201</v>
      </c>
      <c r="AA14" s="590"/>
      <c r="AB14" s="590"/>
      <c r="AC14" s="590"/>
      <c r="AD14" s="591" t="s">
        <v>201</v>
      </c>
      <c r="AE14" s="591"/>
      <c r="AF14" s="591"/>
      <c r="AG14" s="591"/>
      <c r="AH14" s="591"/>
      <c r="AI14" s="591"/>
      <c r="AJ14" s="591"/>
      <c r="AK14" s="591"/>
      <c r="AL14" s="597" t="s">
        <v>201</v>
      </c>
      <c r="AM14" s="373"/>
      <c r="AN14" s="373"/>
      <c r="AO14" s="598"/>
      <c r="AP14" s="595" t="s">
        <v>146</v>
      </c>
      <c r="AQ14" s="493"/>
      <c r="AR14" s="493"/>
      <c r="AS14" s="493"/>
      <c r="AT14" s="493"/>
      <c r="AU14" s="493"/>
      <c r="AV14" s="493"/>
      <c r="AW14" s="493"/>
      <c r="AX14" s="493"/>
      <c r="AY14" s="493"/>
      <c r="AZ14" s="493"/>
      <c r="BA14" s="493"/>
      <c r="BB14" s="493"/>
      <c r="BC14" s="493"/>
      <c r="BD14" s="493"/>
      <c r="BE14" s="493"/>
      <c r="BF14" s="596"/>
      <c r="BG14" s="588">
        <v>1368948</v>
      </c>
      <c r="BH14" s="367"/>
      <c r="BI14" s="367"/>
      <c r="BJ14" s="367"/>
      <c r="BK14" s="367"/>
      <c r="BL14" s="367"/>
      <c r="BM14" s="367"/>
      <c r="BN14" s="589"/>
      <c r="BO14" s="590">
        <v>2.4</v>
      </c>
      <c r="BP14" s="590"/>
      <c r="BQ14" s="590"/>
      <c r="BR14" s="590"/>
      <c r="BS14" s="591" t="s">
        <v>201</v>
      </c>
      <c r="BT14" s="591"/>
      <c r="BU14" s="591"/>
      <c r="BV14" s="591"/>
      <c r="BW14" s="591"/>
      <c r="BX14" s="591"/>
      <c r="BY14" s="591"/>
      <c r="BZ14" s="591"/>
      <c r="CA14" s="591"/>
      <c r="CB14" s="592"/>
      <c r="CD14" s="595" t="s">
        <v>67</v>
      </c>
      <c r="CE14" s="493"/>
      <c r="CF14" s="493"/>
      <c r="CG14" s="493"/>
      <c r="CH14" s="493"/>
      <c r="CI14" s="493"/>
      <c r="CJ14" s="493"/>
      <c r="CK14" s="493"/>
      <c r="CL14" s="493"/>
      <c r="CM14" s="493"/>
      <c r="CN14" s="493"/>
      <c r="CO14" s="493"/>
      <c r="CP14" s="493"/>
      <c r="CQ14" s="596"/>
      <c r="CR14" s="588">
        <v>3634097</v>
      </c>
      <c r="CS14" s="367"/>
      <c r="CT14" s="367"/>
      <c r="CU14" s="367"/>
      <c r="CV14" s="367"/>
      <c r="CW14" s="367"/>
      <c r="CX14" s="367"/>
      <c r="CY14" s="589"/>
      <c r="CZ14" s="590">
        <v>1.9</v>
      </c>
      <c r="DA14" s="590"/>
      <c r="DB14" s="590"/>
      <c r="DC14" s="590"/>
      <c r="DD14" s="593">
        <v>310495</v>
      </c>
      <c r="DE14" s="367"/>
      <c r="DF14" s="367"/>
      <c r="DG14" s="367"/>
      <c r="DH14" s="367"/>
      <c r="DI14" s="367"/>
      <c r="DJ14" s="367"/>
      <c r="DK14" s="367"/>
      <c r="DL14" s="367"/>
      <c r="DM14" s="367"/>
      <c r="DN14" s="367"/>
      <c r="DO14" s="367"/>
      <c r="DP14" s="589"/>
      <c r="DQ14" s="593">
        <v>2988639</v>
      </c>
      <c r="DR14" s="367"/>
      <c r="DS14" s="367"/>
      <c r="DT14" s="367"/>
      <c r="DU14" s="367"/>
      <c r="DV14" s="367"/>
      <c r="DW14" s="367"/>
      <c r="DX14" s="367"/>
      <c r="DY14" s="367"/>
      <c r="DZ14" s="367"/>
      <c r="EA14" s="367"/>
      <c r="EB14" s="367"/>
      <c r="EC14" s="594"/>
    </row>
    <row r="15" spans="2:143" ht="11.25" customHeight="1" x14ac:dyDescent="0.2">
      <c r="B15" s="595" t="s">
        <v>326</v>
      </c>
      <c r="C15" s="493"/>
      <c r="D15" s="493"/>
      <c r="E15" s="493"/>
      <c r="F15" s="493"/>
      <c r="G15" s="493"/>
      <c r="H15" s="493"/>
      <c r="I15" s="493"/>
      <c r="J15" s="493"/>
      <c r="K15" s="493"/>
      <c r="L15" s="493"/>
      <c r="M15" s="493"/>
      <c r="N15" s="493"/>
      <c r="O15" s="493"/>
      <c r="P15" s="493"/>
      <c r="Q15" s="596"/>
      <c r="R15" s="588" t="s">
        <v>201</v>
      </c>
      <c r="S15" s="367"/>
      <c r="T15" s="367"/>
      <c r="U15" s="367"/>
      <c r="V15" s="367"/>
      <c r="W15" s="367"/>
      <c r="X15" s="367"/>
      <c r="Y15" s="589"/>
      <c r="Z15" s="590" t="s">
        <v>201</v>
      </c>
      <c r="AA15" s="590"/>
      <c r="AB15" s="590"/>
      <c r="AC15" s="590"/>
      <c r="AD15" s="591" t="s">
        <v>201</v>
      </c>
      <c r="AE15" s="591"/>
      <c r="AF15" s="591"/>
      <c r="AG15" s="591"/>
      <c r="AH15" s="591"/>
      <c r="AI15" s="591"/>
      <c r="AJ15" s="591"/>
      <c r="AK15" s="591"/>
      <c r="AL15" s="597" t="s">
        <v>201</v>
      </c>
      <c r="AM15" s="373"/>
      <c r="AN15" s="373"/>
      <c r="AO15" s="598"/>
      <c r="AP15" s="595" t="s">
        <v>357</v>
      </c>
      <c r="AQ15" s="493"/>
      <c r="AR15" s="493"/>
      <c r="AS15" s="493"/>
      <c r="AT15" s="493"/>
      <c r="AU15" s="493"/>
      <c r="AV15" s="493"/>
      <c r="AW15" s="493"/>
      <c r="AX15" s="493"/>
      <c r="AY15" s="493"/>
      <c r="AZ15" s="493"/>
      <c r="BA15" s="493"/>
      <c r="BB15" s="493"/>
      <c r="BC15" s="493"/>
      <c r="BD15" s="493"/>
      <c r="BE15" s="493"/>
      <c r="BF15" s="596"/>
      <c r="BG15" s="588">
        <v>3018766</v>
      </c>
      <c r="BH15" s="367"/>
      <c r="BI15" s="367"/>
      <c r="BJ15" s="367"/>
      <c r="BK15" s="367"/>
      <c r="BL15" s="367"/>
      <c r="BM15" s="367"/>
      <c r="BN15" s="589"/>
      <c r="BO15" s="590">
        <v>5.4</v>
      </c>
      <c r="BP15" s="590"/>
      <c r="BQ15" s="590"/>
      <c r="BR15" s="590"/>
      <c r="BS15" s="591" t="s">
        <v>201</v>
      </c>
      <c r="BT15" s="591"/>
      <c r="BU15" s="591"/>
      <c r="BV15" s="591"/>
      <c r="BW15" s="591"/>
      <c r="BX15" s="591"/>
      <c r="BY15" s="591"/>
      <c r="BZ15" s="591"/>
      <c r="CA15" s="591"/>
      <c r="CB15" s="592"/>
      <c r="CD15" s="595" t="s">
        <v>358</v>
      </c>
      <c r="CE15" s="493"/>
      <c r="CF15" s="493"/>
      <c r="CG15" s="493"/>
      <c r="CH15" s="493"/>
      <c r="CI15" s="493"/>
      <c r="CJ15" s="493"/>
      <c r="CK15" s="493"/>
      <c r="CL15" s="493"/>
      <c r="CM15" s="493"/>
      <c r="CN15" s="493"/>
      <c r="CO15" s="493"/>
      <c r="CP15" s="493"/>
      <c r="CQ15" s="596"/>
      <c r="CR15" s="588">
        <v>16749391</v>
      </c>
      <c r="CS15" s="367"/>
      <c r="CT15" s="367"/>
      <c r="CU15" s="367"/>
      <c r="CV15" s="367"/>
      <c r="CW15" s="367"/>
      <c r="CX15" s="367"/>
      <c r="CY15" s="589"/>
      <c r="CZ15" s="590">
        <v>8.9</v>
      </c>
      <c r="DA15" s="590"/>
      <c r="DB15" s="590"/>
      <c r="DC15" s="590"/>
      <c r="DD15" s="593">
        <v>2950924</v>
      </c>
      <c r="DE15" s="367"/>
      <c r="DF15" s="367"/>
      <c r="DG15" s="367"/>
      <c r="DH15" s="367"/>
      <c r="DI15" s="367"/>
      <c r="DJ15" s="367"/>
      <c r="DK15" s="367"/>
      <c r="DL15" s="367"/>
      <c r="DM15" s="367"/>
      <c r="DN15" s="367"/>
      <c r="DO15" s="367"/>
      <c r="DP15" s="589"/>
      <c r="DQ15" s="593">
        <v>10942677</v>
      </c>
      <c r="DR15" s="367"/>
      <c r="DS15" s="367"/>
      <c r="DT15" s="367"/>
      <c r="DU15" s="367"/>
      <c r="DV15" s="367"/>
      <c r="DW15" s="367"/>
      <c r="DX15" s="367"/>
      <c r="DY15" s="367"/>
      <c r="DZ15" s="367"/>
      <c r="EA15" s="367"/>
      <c r="EB15" s="367"/>
      <c r="EC15" s="594"/>
    </row>
    <row r="16" spans="2:143" ht="11.25" customHeight="1" x14ac:dyDescent="0.2">
      <c r="B16" s="595" t="s">
        <v>359</v>
      </c>
      <c r="C16" s="493"/>
      <c r="D16" s="493"/>
      <c r="E16" s="493"/>
      <c r="F16" s="493"/>
      <c r="G16" s="493"/>
      <c r="H16" s="493"/>
      <c r="I16" s="493"/>
      <c r="J16" s="493"/>
      <c r="K16" s="493"/>
      <c r="L16" s="493"/>
      <c r="M16" s="493"/>
      <c r="N16" s="493"/>
      <c r="O16" s="493"/>
      <c r="P16" s="493"/>
      <c r="Q16" s="596"/>
      <c r="R16" s="588">
        <v>61257</v>
      </c>
      <c r="S16" s="367"/>
      <c r="T16" s="367"/>
      <c r="U16" s="367"/>
      <c r="V16" s="367"/>
      <c r="W16" s="367"/>
      <c r="X16" s="367"/>
      <c r="Y16" s="589"/>
      <c r="Z16" s="590">
        <v>0</v>
      </c>
      <c r="AA16" s="590"/>
      <c r="AB16" s="590"/>
      <c r="AC16" s="590"/>
      <c r="AD16" s="591">
        <v>61257</v>
      </c>
      <c r="AE16" s="591"/>
      <c r="AF16" s="591"/>
      <c r="AG16" s="591"/>
      <c r="AH16" s="591"/>
      <c r="AI16" s="591"/>
      <c r="AJ16" s="591"/>
      <c r="AK16" s="591"/>
      <c r="AL16" s="597">
        <v>0.1</v>
      </c>
      <c r="AM16" s="373"/>
      <c r="AN16" s="373"/>
      <c r="AO16" s="598"/>
      <c r="AP16" s="595" t="s">
        <v>360</v>
      </c>
      <c r="AQ16" s="493"/>
      <c r="AR16" s="493"/>
      <c r="AS16" s="493"/>
      <c r="AT16" s="493"/>
      <c r="AU16" s="493"/>
      <c r="AV16" s="493"/>
      <c r="AW16" s="493"/>
      <c r="AX16" s="493"/>
      <c r="AY16" s="493"/>
      <c r="AZ16" s="493"/>
      <c r="BA16" s="493"/>
      <c r="BB16" s="493"/>
      <c r="BC16" s="493"/>
      <c r="BD16" s="493"/>
      <c r="BE16" s="493"/>
      <c r="BF16" s="596"/>
      <c r="BG16" s="588" t="s">
        <v>201</v>
      </c>
      <c r="BH16" s="367"/>
      <c r="BI16" s="367"/>
      <c r="BJ16" s="367"/>
      <c r="BK16" s="367"/>
      <c r="BL16" s="367"/>
      <c r="BM16" s="367"/>
      <c r="BN16" s="589"/>
      <c r="BO16" s="590" t="s">
        <v>201</v>
      </c>
      <c r="BP16" s="590"/>
      <c r="BQ16" s="590"/>
      <c r="BR16" s="590"/>
      <c r="BS16" s="591" t="s">
        <v>201</v>
      </c>
      <c r="BT16" s="591"/>
      <c r="BU16" s="591"/>
      <c r="BV16" s="591"/>
      <c r="BW16" s="591"/>
      <c r="BX16" s="591"/>
      <c r="BY16" s="591"/>
      <c r="BZ16" s="591"/>
      <c r="CA16" s="591"/>
      <c r="CB16" s="592"/>
      <c r="CD16" s="595" t="s">
        <v>361</v>
      </c>
      <c r="CE16" s="493"/>
      <c r="CF16" s="493"/>
      <c r="CG16" s="493"/>
      <c r="CH16" s="493"/>
      <c r="CI16" s="493"/>
      <c r="CJ16" s="493"/>
      <c r="CK16" s="493"/>
      <c r="CL16" s="493"/>
      <c r="CM16" s="493"/>
      <c r="CN16" s="493"/>
      <c r="CO16" s="493"/>
      <c r="CP16" s="493"/>
      <c r="CQ16" s="596"/>
      <c r="CR16" s="588">
        <v>493345</v>
      </c>
      <c r="CS16" s="367"/>
      <c r="CT16" s="367"/>
      <c r="CU16" s="367"/>
      <c r="CV16" s="367"/>
      <c r="CW16" s="367"/>
      <c r="CX16" s="367"/>
      <c r="CY16" s="589"/>
      <c r="CZ16" s="590">
        <v>0.3</v>
      </c>
      <c r="DA16" s="590"/>
      <c r="DB16" s="590"/>
      <c r="DC16" s="590"/>
      <c r="DD16" s="593" t="s">
        <v>201</v>
      </c>
      <c r="DE16" s="367"/>
      <c r="DF16" s="367"/>
      <c r="DG16" s="367"/>
      <c r="DH16" s="367"/>
      <c r="DI16" s="367"/>
      <c r="DJ16" s="367"/>
      <c r="DK16" s="367"/>
      <c r="DL16" s="367"/>
      <c r="DM16" s="367"/>
      <c r="DN16" s="367"/>
      <c r="DO16" s="367"/>
      <c r="DP16" s="589"/>
      <c r="DQ16" s="593">
        <v>122086</v>
      </c>
      <c r="DR16" s="367"/>
      <c r="DS16" s="367"/>
      <c r="DT16" s="367"/>
      <c r="DU16" s="367"/>
      <c r="DV16" s="367"/>
      <c r="DW16" s="367"/>
      <c r="DX16" s="367"/>
      <c r="DY16" s="367"/>
      <c r="DZ16" s="367"/>
      <c r="EA16" s="367"/>
      <c r="EB16" s="367"/>
      <c r="EC16" s="594"/>
    </row>
    <row r="17" spans="2:133" ht="11.25" customHeight="1" x14ac:dyDescent="0.2">
      <c r="B17" s="595" t="s">
        <v>362</v>
      </c>
      <c r="C17" s="493"/>
      <c r="D17" s="493"/>
      <c r="E17" s="493"/>
      <c r="F17" s="493"/>
      <c r="G17" s="493"/>
      <c r="H17" s="493"/>
      <c r="I17" s="493"/>
      <c r="J17" s="493"/>
      <c r="K17" s="493"/>
      <c r="L17" s="493"/>
      <c r="M17" s="493"/>
      <c r="N17" s="493"/>
      <c r="O17" s="493"/>
      <c r="P17" s="493"/>
      <c r="Q17" s="596"/>
      <c r="R17" s="588">
        <v>827594</v>
      </c>
      <c r="S17" s="367"/>
      <c r="T17" s="367"/>
      <c r="U17" s="367"/>
      <c r="V17" s="367"/>
      <c r="W17" s="367"/>
      <c r="X17" s="367"/>
      <c r="Y17" s="589"/>
      <c r="Z17" s="590">
        <v>0.4</v>
      </c>
      <c r="AA17" s="590"/>
      <c r="AB17" s="590"/>
      <c r="AC17" s="590"/>
      <c r="AD17" s="591">
        <v>827594</v>
      </c>
      <c r="AE17" s="591"/>
      <c r="AF17" s="591"/>
      <c r="AG17" s="591"/>
      <c r="AH17" s="591"/>
      <c r="AI17" s="591"/>
      <c r="AJ17" s="591"/>
      <c r="AK17" s="591"/>
      <c r="AL17" s="597">
        <v>0.9</v>
      </c>
      <c r="AM17" s="373"/>
      <c r="AN17" s="373"/>
      <c r="AO17" s="598"/>
      <c r="AP17" s="595" t="s">
        <v>363</v>
      </c>
      <c r="AQ17" s="493"/>
      <c r="AR17" s="493"/>
      <c r="AS17" s="493"/>
      <c r="AT17" s="493"/>
      <c r="AU17" s="493"/>
      <c r="AV17" s="493"/>
      <c r="AW17" s="493"/>
      <c r="AX17" s="493"/>
      <c r="AY17" s="493"/>
      <c r="AZ17" s="493"/>
      <c r="BA17" s="493"/>
      <c r="BB17" s="493"/>
      <c r="BC17" s="493"/>
      <c r="BD17" s="493"/>
      <c r="BE17" s="493"/>
      <c r="BF17" s="596"/>
      <c r="BG17" s="588" t="s">
        <v>201</v>
      </c>
      <c r="BH17" s="367"/>
      <c r="BI17" s="367"/>
      <c r="BJ17" s="367"/>
      <c r="BK17" s="367"/>
      <c r="BL17" s="367"/>
      <c r="BM17" s="367"/>
      <c r="BN17" s="589"/>
      <c r="BO17" s="590" t="s">
        <v>201</v>
      </c>
      <c r="BP17" s="590"/>
      <c r="BQ17" s="590"/>
      <c r="BR17" s="590"/>
      <c r="BS17" s="591" t="s">
        <v>201</v>
      </c>
      <c r="BT17" s="591"/>
      <c r="BU17" s="591"/>
      <c r="BV17" s="591"/>
      <c r="BW17" s="591"/>
      <c r="BX17" s="591"/>
      <c r="BY17" s="591"/>
      <c r="BZ17" s="591"/>
      <c r="CA17" s="591"/>
      <c r="CB17" s="592"/>
      <c r="CD17" s="595" t="s">
        <v>365</v>
      </c>
      <c r="CE17" s="493"/>
      <c r="CF17" s="493"/>
      <c r="CG17" s="493"/>
      <c r="CH17" s="493"/>
      <c r="CI17" s="493"/>
      <c r="CJ17" s="493"/>
      <c r="CK17" s="493"/>
      <c r="CL17" s="493"/>
      <c r="CM17" s="493"/>
      <c r="CN17" s="493"/>
      <c r="CO17" s="493"/>
      <c r="CP17" s="493"/>
      <c r="CQ17" s="596"/>
      <c r="CR17" s="588">
        <v>17476646</v>
      </c>
      <c r="CS17" s="367"/>
      <c r="CT17" s="367"/>
      <c r="CU17" s="367"/>
      <c r="CV17" s="367"/>
      <c r="CW17" s="367"/>
      <c r="CX17" s="367"/>
      <c r="CY17" s="589"/>
      <c r="CZ17" s="590">
        <v>9.3000000000000007</v>
      </c>
      <c r="DA17" s="590"/>
      <c r="DB17" s="590"/>
      <c r="DC17" s="590"/>
      <c r="DD17" s="593" t="s">
        <v>201</v>
      </c>
      <c r="DE17" s="367"/>
      <c r="DF17" s="367"/>
      <c r="DG17" s="367"/>
      <c r="DH17" s="367"/>
      <c r="DI17" s="367"/>
      <c r="DJ17" s="367"/>
      <c r="DK17" s="367"/>
      <c r="DL17" s="367"/>
      <c r="DM17" s="367"/>
      <c r="DN17" s="367"/>
      <c r="DO17" s="367"/>
      <c r="DP17" s="589"/>
      <c r="DQ17" s="593">
        <v>17008851</v>
      </c>
      <c r="DR17" s="367"/>
      <c r="DS17" s="367"/>
      <c r="DT17" s="367"/>
      <c r="DU17" s="367"/>
      <c r="DV17" s="367"/>
      <c r="DW17" s="367"/>
      <c r="DX17" s="367"/>
      <c r="DY17" s="367"/>
      <c r="DZ17" s="367"/>
      <c r="EA17" s="367"/>
      <c r="EB17" s="367"/>
      <c r="EC17" s="594"/>
    </row>
    <row r="18" spans="2:133" ht="11.25" customHeight="1" x14ac:dyDescent="0.2">
      <c r="B18" s="595" t="s">
        <v>366</v>
      </c>
      <c r="C18" s="493"/>
      <c r="D18" s="493"/>
      <c r="E18" s="493"/>
      <c r="F18" s="493"/>
      <c r="G18" s="493"/>
      <c r="H18" s="493"/>
      <c r="I18" s="493"/>
      <c r="J18" s="493"/>
      <c r="K18" s="493"/>
      <c r="L18" s="493"/>
      <c r="M18" s="493"/>
      <c r="N18" s="493"/>
      <c r="O18" s="493"/>
      <c r="P18" s="493"/>
      <c r="Q18" s="596"/>
      <c r="R18" s="588">
        <v>450135</v>
      </c>
      <c r="S18" s="367"/>
      <c r="T18" s="367"/>
      <c r="U18" s="367"/>
      <c r="V18" s="367"/>
      <c r="W18" s="367"/>
      <c r="X18" s="367"/>
      <c r="Y18" s="589"/>
      <c r="Z18" s="590">
        <v>0.2</v>
      </c>
      <c r="AA18" s="590"/>
      <c r="AB18" s="590"/>
      <c r="AC18" s="590"/>
      <c r="AD18" s="591">
        <v>450135</v>
      </c>
      <c r="AE18" s="591"/>
      <c r="AF18" s="591"/>
      <c r="AG18" s="591"/>
      <c r="AH18" s="591"/>
      <c r="AI18" s="591"/>
      <c r="AJ18" s="591"/>
      <c r="AK18" s="591"/>
      <c r="AL18" s="597">
        <v>0.5</v>
      </c>
      <c r="AM18" s="373"/>
      <c r="AN18" s="373"/>
      <c r="AO18" s="598"/>
      <c r="AP18" s="595" t="s">
        <v>99</v>
      </c>
      <c r="AQ18" s="493"/>
      <c r="AR18" s="493"/>
      <c r="AS18" s="493"/>
      <c r="AT18" s="493"/>
      <c r="AU18" s="493"/>
      <c r="AV18" s="493"/>
      <c r="AW18" s="493"/>
      <c r="AX18" s="493"/>
      <c r="AY18" s="493"/>
      <c r="AZ18" s="493"/>
      <c r="BA18" s="493"/>
      <c r="BB18" s="493"/>
      <c r="BC18" s="493"/>
      <c r="BD18" s="493"/>
      <c r="BE18" s="493"/>
      <c r="BF18" s="596"/>
      <c r="BG18" s="588" t="s">
        <v>201</v>
      </c>
      <c r="BH18" s="367"/>
      <c r="BI18" s="367"/>
      <c r="BJ18" s="367"/>
      <c r="BK18" s="367"/>
      <c r="BL18" s="367"/>
      <c r="BM18" s="367"/>
      <c r="BN18" s="589"/>
      <c r="BO18" s="590" t="s">
        <v>201</v>
      </c>
      <c r="BP18" s="590"/>
      <c r="BQ18" s="590"/>
      <c r="BR18" s="590"/>
      <c r="BS18" s="591" t="s">
        <v>201</v>
      </c>
      <c r="BT18" s="591"/>
      <c r="BU18" s="591"/>
      <c r="BV18" s="591"/>
      <c r="BW18" s="591"/>
      <c r="BX18" s="591"/>
      <c r="BY18" s="591"/>
      <c r="BZ18" s="591"/>
      <c r="CA18" s="591"/>
      <c r="CB18" s="592"/>
      <c r="CD18" s="595" t="s">
        <v>367</v>
      </c>
      <c r="CE18" s="493"/>
      <c r="CF18" s="493"/>
      <c r="CG18" s="493"/>
      <c r="CH18" s="493"/>
      <c r="CI18" s="493"/>
      <c r="CJ18" s="493"/>
      <c r="CK18" s="493"/>
      <c r="CL18" s="493"/>
      <c r="CM18" s="493"/>
      <c r="CN18" s="493"/>
      <c r="CO18" s="493"/>
      <c r="CP18" s="493"/>
      <c r="CQ18" s="596"/>
      <c r="CR18" s="588" t="s">
        <v>201</v>
      </c>
      <c r="CS18" s="367"/>
      <c r="CT18" s="367"/>
      <c r="CU18" s="367"/>
      <c r="CV18" s="367"/>
      <c r="CW18" s="367"/>
      <c r="CX18" s="367"/>
      <c r="CY18" s="589"/>
      <c r="CZ18" s="590" t="s">
        <v>201</v>
      </c>
      <c r="DA18" s="590"/>
      <c r="DB18" s="590"/>
      <c r="DC18" s="590"/>
      <c r="DD18" s="593" t="s">
        <v>201</v>
      </c>
      <c r="DE18" s="367"/>
      <c r="DF18" s="367"/>
      <c r="DG18" s="367"/>
      <c r="DH18" s="367"/>
      <c r="DI18" s="367"/>
      <c r="DJ18" s="367"/>
      <c r="DK18" s="367"/>
      <c r="DL18" s="367"/>
      <c r="DM18" s="367"/>
      <c r="DN18" s="367"/>
      <c r="DO18" s="367"/>
      <c r="DP18" s="589"/>
      <c r="DQ18" s="593" t="s">
        <v>201</v>
      </c>
      <c r="DR18" s="367"/>
      <c r="DS18" s="367"/>
      <c r="DT18" s="367"/>
      <c r="DU18" s="367"/>
      <c r="DV18" s="367"/>
      <c r="DW18" s="367"/>
      <c r="DX18" s="367"/>
      <c r="DY18" s="367"/>
      <c r="DZ18" s="367"/>
      <c r="EA18" s="367"/>
      <c r="EB18" s="367"/>
      <c r="EC18" s="594"/>
    </row>
    <row r="19" spans="2:133" ht="11.25" customHeight="1" x14ac:dyDescent="0.2">
      <c r="B19" s="595" t="s">
        <v>368</v>
      </c>
      <c r="C19" s="493"/>
      <c r="D19" s="493"/>
      <c r="E19" s="493"/>
      <c r="F19" s="493"/>
      <c r="G19" s="493"/>
      <c r="H19" s="493"/>
      <c r="I19" s="493"/>
      <c r="J19" s="493"/>
      <c r="K19" s="493"/>
      <c r="L19" s="493"/>
      <c r="M19" s="493"/>
      <c r="N19" s="493"/>
      <c r="O19" s="493"/>
      <c r="P19" s="493"/>
      <c r="Q19" s="596"/>
      <c r="R19" s="588">
        <v>438442</v>
      </c>
      <c r="S19" s="367"/>
      <c r="T19" s="367"/>
      <c r="U19" s="367"/>
      <c r="V19" s="367"/>
      <c r="W19" s="367"/>
      <c r="X19" s="367"/>
      <c r="Y19" s="589"/>
      <c r="Z19" s="590">
        <v>0.2</v>
      </c>
      <c r="AA19" s="590"/>
      <c r="AB19" s="590"/>
      <c r="AC19" s="590"/>
      <c r="AD19" s="591">
        <v>438442</v>
      </c>
      <c r="AE19" s="591"/>
      <c r="AF19" s="591"/>
      <c r="AG19" s="591"/>
      <c r="AH19" s="591"/>
      <c r="AI19" s="591"/>
      <c r="AJ19" s="591"/>
      <c r="AK19" s="591"/>
      <c r="AL19" s="597">
        <v>0.5</v>
      </c>
      <c r="AM19" s="373"/>
      <c r="AN19" s="373"/>
      <c r="AO19" s="598"/>
      <c r="AP19" s="595" t="s">
        <v>258</v>
      </c>
      <c r="AQ19" s="493"/>
      <c r="AR19" s="493"/>
      <c r="AS19" s="493"/>
      <c r="AT19" s="493"/>
      <c r="AU19" s="493"/>
      <c r="AV19" s="493"/>
      <c r="AW19" s="493"/>
      <c r="AX19" s="493"/>
      <c r="AY19" s="493"/>
      <c r="AZ19" s="493"/>
      <c r="BA19" s="493"/>
      <c r="BB19" s="493"/>
      <c r="BC19" s="493"/>
      <c r="BD19" s="493"/>
      <c r="BE19" s="493"/>
      <c r="BF19" s="596"/>
      <c r="BG19" s="588">
        <v>4307353</v>
      </c>
      <c r="BH19" s="367"/>
      <c r="BI19" s="367"/>
      <c r="BJ19" s="367"/>
      <c r="BK19" s="367"/>
      <c r="BL19" s="367"/>
      <c r="BM19" s="367"/>
      <c r="BN19" s="589"/>
      <c r="BO19" s="590">
        <v>7.7</v>
      </c>
      <c r="BP19" s="590"/>
      <c r="BQ19" s="590"/>
      <c r="BR19" s="590"/>
      <c r="BS19" s="591" t="s">
        <v>201</v>
      </c>
      <c r="BT19" s="591"/>
      <c r="BU19" s="591"/>
      <c r="BV19" s="591"/>
      <c r="BW19" s="591"/>
      <c r="BX19" s="591"/>
      <c r="BY19" s="591"/>
      <c r="BZ19" s="591"/>
      <c r="CA19" s="591"/>
      <c r="CB19" s="592"/>
      <c r="CD19" s="595" t="s">
        <v>369</v>
      </c>
      <c r="CE19" s="493"/>
      <c r="CF19" s="493"/>
      <c r="CG19" s="493"/>
      <c r="CH19" s="493"/>
      <c r="CI19" s="493"/>
      <c r="CJ19" s="493"/>
      <c r="CK19" s="493"/>
      <c r="CL19" s="493"/>
      <c r="CM19" s="493"/>
      <c r="CN19" s="493"/>
      <c r="CO19" s="493"/>
      <c r="CP19" s="493"/>
      <c r="CQ19" s="596"/>
      <c r="CR19" s="588" t="s">
        <v>201</v>
      </c>
      <c r="CS19" s="367"/>
      <c r="CT19" s="367"/>
      <c r="CU19" s="367"/>
      <c r="CV19" s="367"/>
      <c r="CW19" s="367"/>
      <c r="CX19" s="367"/>
      <c r="CY19" s="589"/>
      <c r="CZ19" s="590" t="s">
        <v>201</v>
      </c>
      <c r="DA19" s="590"/>
      <c r="DB19" s="590"/>
      <c r="DC19" s="590"/>
      <c r="DD19" s="593" t="s">
        <v>201</v>
      </c>
      <c r="DE19" s="367"/>
      <c r="DF19" s="367"/>
      <c r="DG19" s="367"/>
      <c r="DH19" s="367"/>
      <c r="DI19" s="367"/>
      <c r="DJ19" s="367"/>
      <c r="DK19" s="367"/>
      <c r="DL19" s="367"/>
      <c r="DM19" s="367"/>
      <c r="DN19" s="367"/>
      <c r="DO19" s="367"/>
      <c r="DP19" s="589"/>
      <c r="DQ19" s="593" t="s">
        <v>201</v>
      </c>
      <c r="DR19" s="367"/>
      <c r="DS19" s="367"/>
      <c r="DT19" s="367"/>
      <c r="DU19" s="367"/>
      <c r="DV19" s="367"/>
      <c r="DW19" s="367"/>
      <c r="DX19" s="367"/>
      <c r="DY19" s="367"/>
      <c r="DZ19" s="367"/>
      <c r="EA19" s="367"/>
      <c r="EB19" s="367"/>
      <c r="EC19" s="594"/>
    </row>
    <row r="20" spans="2:133" ht="11.25" customHeight="1" x14ac:dyDescent="0.2">
      <c r="B20" s="601" t="s">
        <v>370</v>
      </c>
      <c r="C20" s="602"/>
      <c r="D20" s="602"/>
      <c r="E20" s="602"/>
      <c r="F20" s="602"/>
      <c r="G20" s="602"/>
      <c r="H20" s="602"/>
      <c r="I20" s="602"/>
      <c r="J20" s="602"/>
      <c r="K20" s="602"/>
      <c r="L20" s="602"/>
      <c r="M20" s="602"/>
      <c r="N20" s="602"/>
      <c r="O20" s="602"/>
      <c r="P20" s="602"/>
      <c r="Q20" s="603"/>
      <c r="R20" s="588">
        <v>11693</v>
      </c>
      <c r="S20" s="367"/>
      <c r="T20" s="367"/>
      <c r="U20" s="367"/>
      <c r="V20" s="367"/>
      <c r="W20" s="367"/>
      <c r="X20" s="367"/>
      <c r="Y20" s="589"/>
      <c r="Z20" s="590">
        <v>0</v>
      </c>
      <c r="AA20" s="590"/>
      <c r="AB20" s="590"/>
      <c r="AC20" s="590"/>
      <c r="AD20" s="591">
        <v>11693</v>
      </c>
      <c r="AE20" s="591"/>
      <c r="AF20" s="591"/>
      <c r="AG20" s="591"/>
      <c r="AH20" s="591"/>
      <c r="AI20" s="591"/>
      <c r="AJ20" s="591"/>
      <c r="AK20" s="591"/>
      <c r="AL20" s="597">
        <v>0</v>
      </c>
      <c r="AM20" s="373"/>
      <c r="AN20" s="373"/>
      <c r="AO20" s="598"/>
      <c r="AP20" s="595" t="s">
        <v>371</v>
      </c>
      <c r="AQ20" s="493"/>
      <c r="AR20" s="493"/>
      <c r="AS20" s="493"/>
      <c r="AT20" s="493"/>
      <c r="AU20" s="493"/>
      <c r="AV20" s="493"/>
      <c r="AW20" s="493"/>
      <c r="AX20" s="493"/>
      <c r="AY20" s="493"/>
      <c r="AZ20" s="493"/>
      <c r="BA20" s="493"/>
      <c r="BB20" s="493"/>
      <c r="BC20" s="493"/>
      <c r="BD20" s="493"/>
      <c r="BE20" s="493"/>
      <c r="BF20" s="596"/>
      <c r="BG20" s="588">
        <v>4307353</v>
      </c>
      <c r="BH20" s="367"/>
      <c r="BI20" s="367"/>
      <c r="BJ20" s="367"/>
      <c r="BK20" s="367"/>
      <c r="BL20" s="367"/>
      <c r="BM20" s="367"/>
      <c r="BN20" s="589"/>
      <c r="BO20" s="590">
        <v>7.7</v>
      </c>
      <c r="BP20" s="590"/>
      <c r="BQ20" s="590"/>
      <c r="BR20" s="590"/>
      <c r="BS20" s="591" t="s">
        <v>201</v>
      </c>
      <c r="BT20" s="591"/>
      <c r="BU20" s="591"/>
      <c r="BV20" s="591"/>
      <c r="BW20" s="591"/>
      <c r="BX20" s="591"/>
      <c r="BY20" s="591"/>
      <c r="BZ20" s="591"/>
      <c r="CA20" s="591"/>
      <c r="CB20" s="592"/>
      <c r="CD20" s="595" t="s">
        <v>193</v>
      </c>
      <c r="CE20" s="493"/>
      <c r="CF20" s="493"/>
      <c r="CG20" s="493"/>
      <c r="CH20" s="493"/>
      <c r="CI20" s="493"/>
      <c r="CJ20" s="493"/>
      <c r="CK20" s="493"/>
      <c r="CL20" s="493"/>
      <c r="CM20" s="493"/>
      <c r="CN20" s="493"/>
      <c r="CO20" s="493"/>
      <c r="CP20" s="493"/>
      <c r="CQ20" s="596"/>
      <c r="CR20" s="588">
        <v>188663443</v>
      </c>
      <c r="CS20" s="367"/>
      <c r="CT20" s="367"/>
      <c r="CU20" s="367"/>
      <c r="CV20" s="367"/>
      <c r="CW20" s="367"/>
      <c r="CX20" s="367"/>
      <c r="CY20" s="589"/>
      <c r="CZ20" s="590">
        <v>100</v>
      </c>
      <c r="DA20" s="590"/>
      <c r="DB20" s="590"/>
      <c r="DC20" s="590"/>
      <c r="DD20" s="593">
        <v>14921381</v>
      </c>
      <c r="DE20" s="367"/>
      <c r="DF20" s="367"/>
      <c r="DG20" s="367"/>
      <c r="DH20" s="367"/>
      <c r="DI20" s="367"/>
      <c r="DJ20" s="367"/>
      <c r="DK20" s="367"/>
      <c r="DL20" s="367"/>
      <c r="DM20" s="367"/>
      <c r="DN20" s="367"/>
      <c r="DO20" s="367"/>
      <c r="DP20" s="589"/>
      <c r="DQ20" s="593">
        <v>100231309</v>
      </c>
      <c r="DR20" s="367"/>
      <c r="DS20" s="367"/>
      <c r="DT20" s="367"/>
      <c r="DU20" s="367"/>
      <c r="DV20" s="367"/>
      <c r="DW20" s="367"/>
      <c r="DX20" s="367"/>
      <c r="DY20" s="367"/>
      <c r="DZ20" s="367"/>
      <c r="EA20" s="367"/>
      <c r="EB20" s="367"/>
      <c r="EC20" s="594"/>
    </row>
    <row r="21" spans="2:133" ht="11.25" customHeight="1" x14ac:dyDescent="0.2">
      <c r="B21" s="595" t="s">
        <v>347</v>
      </c>
      <c r="C21" s="493"/>
      <c r="D21" s="493"/>
      <c r="E21" s="493"/>
      <c r="F21" s="493"/>
      <c r="G21" s="493"/>
      <c r="H21" s="493"/>
      <c r="I21" s="493"/>
      <c r="J21" s="493"/>
      <c r="K21" s="493"/>
      <c r="L21" s="493"/>
      <c r="M21" s="493"/>
      <c r="N21" s="493"/>
      <c r="O21" s="493"/>
      <c r="P21" s="493"/>
      <c r="Q21" s="596"/>
      <c r="R21" s="588">
        <v>24272949</v>
      </c>
      <c r="S21" s="367"/>
      <c r="T21" s="367"/>
      <c r="U21" s="367"/>
      <c r="V21" s="367"/>
      <c r="W21" s="367"/>
      <c r="X21" s="367"/>
      <c r="Y21" s="589"/>
      <c r="Z21" s="590">
        <v>12.6</v>
      </c>
      <c r="AA21" s="590"/>
      <c r="AB21" s="590"/>
      <c r="AC21" s="590"/>
      <c r="AD21" s="591">
        <v>22600913</v>
      </c>
      <c r="AE21" s="591"/>
      <c r="AF21" s="591"/>
      <c r="AG21" s="591"/>
      <c r="AH21" s="591"/>
      <c r="AI21" s="591"/>
      <c r="AJ21" s="591"/>
      <c r="AK21" s="591"/>
      <c r="AL21" s="597">
        <v>25</v>
      </c>
      <c r="AM21" s="373"/>
      <c r="AN21" s="373"/>
      <c r="AO21" s="598"/>
      <c r="AP21" s="595" t="s">
        <v>373</v>
      </c>
      <c r="AQ21" s="608"/>
      <c r="AR21" s="608"/>
      <c r="AS21" s="608"/>
      <c r="AT21" s="608"/>
      <c r="AU21" s="608"/>
      <c r="AV21" s="608"/>
      <c r="AW21" s="608"/>
      <c r="AX21" s="608"/>
      <c r="AY21" s="608"/>
      <c r="AZ21" s="608"/>
      <c r="BA21" s="608"/>
      <c r="BB21" s="608"/>
      <c r="BC21" s="608"/>
      <c r="BD21" s="608"/>
      <c r="BE21" s="608"/>
      <c r="BF21" s="609"/>
      <c r="BG21" s="588">
        <v>99246</v>
      </c>
      <c r="BH21" s="367"/>
      <c r="BI21" s="367"/>
      <c r="BJ21" s="367"/>
      <c r="BK21" s="367"/>
      <c r="BL21" s="367"/>
      <c r="BM21" s="367"/>
      <c r="BN21" s="589"/>
      <c r="BO21" s="590">
        <v>0.2</v>
      </c>
      <c r="BP21" s="590"/>
      <c r="BQ21" s="590"/>
      <c r="BR21" s="590"/>
      <c r="BS21" s="591" t="s">
        <v>201</v>
      </c>
      <c r="BT21" s="591"/>
      <c r="BU21" s="591"/>
      <c r="BV21" s="591"/>
      <c r="BW21" s="591"/>
      <c r="BX21" s="591"/>
      <c r="BY21" s="591"/>
      <c r="BZ21" s="591"/>
      <c r="CA21" s="591"/>
      <c r="CB21" s="592"/>
      <c r="CD21" s="610"/>
      <c r="CE21" s="611"/>
      <c r="CF21" s="611"/>
      <c r="CG21" s="611"/>
      <c r="CH21" s="611"/>
      <c r="CI21" s="611"/>
      <c r="CJ21" s="611"/>
      <c r="CK21" s="611"/>
      <c r="CL21" s="611"/>
      <c r="CM21" s="611"/>
      <c r="CN21" s="611"/>
      <c r="CO21" s="611"/>
      <c r="CP21" s="611"/>
      <c r="CQ21" s="612"/>
      <c r="CR21" s="613"/>
      <c r="CS21" s="605"/>
      <c r="CT21" s="605"/>
      <c r="CU21" s="605"/>
      <c r="CV21" s="605"/>
      <c r="CW21" s="605"/>
      <c r="CX21" s="605"/>
      <c r="CY21" s="606"/>
      <c r="CZ21" s="614"/>
      <c r="DA21" s="614"/>
      <c r="DB21" s="614"/>
      <c r="DC21" s="614"/>
      <c r="DD21" s="604"/>
      <c r="DE21" s="605"/>
      <c r="DF21" s="605"/>
      <c r="DG21" s="605"/>
      <c r="DH21" s="605"/>
      <c r="DI21" s="605"/>
      <c r="DJ21" s="605"/>
      <c r="DK21" s="605"/>
      <c r="DL21" s="605"/>
      <c r="DM21" s="605"/>
      <c r="DN21" s="605"/>
      <c r="DO21" s="605"/>
      <c r="DP21" s="606"/>
      <c r="DQ21" s="604"/>
      <c r="DR21" s="605"/>
      <c r="DS21" s="605"/>
      <c r="DT21" s="605"/>
      <c r="DU21" s="605"/>
      <c r="DV21" s="605"/>
      <c r="DW21" s="605"/>
      <c r="DX21" s="605"/>
      <c r="DY21" s="605"/>
      <c r="DZ21" s="605"/>
      <c r="EA21" s="605"/>
      <c r="EB21" s="605"/>
      <c r="EC21" s="607"/>
    </row>
    <row r="22" spans="2:133" ht="11.25" customHeight="1" x14ac:dyDescent="0.2">
      <c r="B22" s="595" t="s">
        <v>305</v>
      </c>
      <c r="C22" s="493"/>
      <c r="D22" s="493"/>
      <c r="E22" s="493"/>
      <c r="F22" s="493"/>
      <c r="G22" s="493"/>
      <c r="H22" s="493"/>
      <c r="I22" s="493"/>
      <c r="J22" s="493"/>
      <c r="K22" s="493"/>
      <c r="L22" s="493"/>
      <c r="M22" s="493"/>
      <c r="N22" s="493"/>
      <c r="O22" s="493"/>
      <c r="P22" s="493"/>
      <c r="Q22" s="596"/>
      <c r="R22" s="588">
        <v>22600913</v>
      </c>
      <c r="S22" s="367"/>
      <c r="T22" s="367"/>
      <c r="U22" s="367"/>
      <c r="V22" s="367"/>
      <c r="W22" s="367"/>
      <c r="X22" s="367"/>
      <c r="Y22" s="589"/>
      <c r="Z22" s="590">
        <v>11.7</v>
      </c>
      <c r="AA22" s="590"/>
      <c r="AB22" s="590"/>
      <c r="AC22" s="590"/>
      <c r="AD22" s="591">
        <v>22600913</v>
      </c>
      <c r="AE22" s="591"/>
      <c r="AF22" s="591"/>
      <c r="AG22" s="591"/>
      <c r="AH22" s="591"/>
      <c r="AI22" s="591"/>
      <c r="AJ22" s="591"/>
      <c r="AK22" s="591"/>
      <c r="AL22" s="597">
        <v>25</v>
      </c>
      <c r="AM22" s="373"/>
      <c r="AN22" s="373"/>
      <c r="AO22" s="598"/>
      <c r="AP22" s="595" t="s">
        <v>375</v>
      </c>
      <c r="AQ22" s="608"/>
      <c r="AR22" s="608"/>
      <c r="AS22" s="608"/>
      <c r="AT22" s="608"/>
      <c r="AU22" s="608"/>
      <c r="AV22" s="608"/>
      <c r="AW22" s="608"/>
      <c r="AX22" s="608"/>
      <c r="AY22" s="608"/>
      <c r="AZ22" s="608"/>
      <c r="BA22" s="608"/>
      <c r="BB22" s="608"/>
      <c r="BC22" s="608"/>
      <c r="BD22" s="608"/>
      <c r="BE22" s="608"/>
      <c r="BF22" s="609"/>
      <c r="BG22" s="588">
        <v>1592746</v>
      </c>
      <c r="BH22" s="367"/>
      <c r="BI22" s="367"/>
      <c r="BJ22" s="367"/>
      <c r="BK22" s="367"/>
      <c r="BL22" s="367"/>
      <c r="BM22" s="367"/>
      <c r="BN22" s="589"/>
      <c r="BO22" s="590">
        <v>2.8</v>
      </c>
      <c r="BP22" s="590"/>
      <c r="BQ22" s="590"/>
      <c r="BR22" s="590"/>
      <c r="BS22" s="591" t="s">
        <v>201</v>
      </c>
      <c r="BT22" s="591"/>
      <c r="BU22" s="591"/>
      <c r="BV22" s="591"/>
      <c r="BW22" s="591"/>
      <c r="BX22" s="591"/>
      <c r="BY22" s="591"/>
      <c r="BZ22" s="591"/>
      <c r="CA22" s="591"/>
      <c r="CB22" s="592"/>
      <c r="CD22" s="361" t="s">
        <v>376</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11"/>
    </row>
    <row r="23" spans="2:133" ht="11.25" customHeight="1" x14ac:dyDescent="0.2">
      <c r="B23" s="595" t="s">
        <v>302</v>
      </c>
      <c r="C23" s="493"/>
      <c r="D23" s="493"/>
      <c r="E23" s="493"/>
      <c r="F23" s="493"/>
      <c r="G23" s="493"/>
      <c r="H23" s="493"/>
      <c r="I23" s="493"/>
      <c r="J23" s="493"/>
      <c r="K23" s="493"/>
      <c r="L23" s="493"/>
      <c r="M23" s="493"/>
      <c r="N23" s="493"/>
      <c r="O23" s="493"/>
      <c r="P23" s="493"/>
      <c r="Q23" s="596"/>
      <c r="R23" s="588">
        <v>1672036</v>
      </c>
      <c r="S23" s="367"/>
      <c r="T23" s="367"/>
      <c r="U23" s="367"/>
      <c r="V23" s="367"/>
      <c r="W23" s="367"/>
      <c r="X23" s="367"/>
      <c r="Y23" s="589"/>
      <c r="Z23" s="590">
        <v>0.9</v>
      </c>
      <c r="AA23" s="590"/>
      <c r="AB23" s="590"/>
      <c r="AC23" s="590"/>
      <c r="AD23" s="591" t="s">
        <v>201</v>
      </c>
      <c r="AE23" s="591"/>
      <c r="AF23" s="591"/>
      <c r="AG23" s="591"/>
      <c r="AH23" s="591"/>
      <c r="AI23" s="591"/>
      <c r="AJ23" s="591"/>
      <c r="AK23" s="591"/>
      <c r="AL23" s="597" t="s">
        <v>201</v>
      </c>
      <c r="AM23" s="373"/>
      <c r="AN23" s="373"/>
      <c r="AO23" s="598"/>
      <c r="AP23" s="595" t="s">
        <v>124</v>
      </c>
      <c r="AQ23" s="608"/>
      <c r="AR23" s="608"/>
      <c r="AS23" s="608"/>
      <c r="AT23" s="608"/>
      <c r="AU23" s="608"/>
      <c r="AV23" s="608"/>
      <c r="AW23" s="608"/>
      <c r="AX23" s="608"/>
      <c r="AY23" s="608"/>
      <c r="AZ23" s="608"/>
      <c r="BA23" s="608"/>
      <c r="BB23" s="608"/>
      <c r="BC23" s="608"/>
      <c r="BD23" s="608"/>
      <c r="BE23" s="608"/>
      <c r="BF23" s="609"/>
      <c r="BG23" s="588">
        <v>2615361</v>
      </c>
      <c r="BH23" s="367"/>
      <c r="BI23" s="367"/>
      <c r="BJ23" s="367"/>
      <c r="BK23" s="367"/>
      <c r="BL23" s="367"/>
      <c r="BM23" s="367"/>
      <c r="BN23" s="589"/>
      <c r="BO23" s="590">
        <v>4.7</v>
      </c>
      <c r="BP23" s="590"/>
      <c r="BQ23" s="590"/>
      <c r="BR23" s="590"/>
      <c r="BS23" s="591" t="s">
        <v>201</v>
      </c>
      <c r="BT23" s="591"/>
      <c r="BU23" s="591"/>
      <c r="BV23" s="591"/>
      <c r="BW23" s="591"/>
      <c r="BX23" s="591"/>
      <c r="BY23" s="591"/>
      <c r="BZ23" s="591"/>
      <c r="CA23" s="591"/>
      <c r="CB23" s="592"/>
      <c r="CD23" s="361" t="s">
        <v>322</v>
      </c>
      <c r="CE23" s="362"/>
      <c r="CF23" s="362"/>
      <c r="CG23" s="362"/>
      <c r="CH23" s="362"/>
      <c r="CI23" s="362"/>
      <c r="CJ23" s="362"/>
      <c r="CK23" s="362"/>
      <c r="CL23" s="362"/>
      <c r="CM23" s="362"/>
      <c r="CN23" s="362"/>
      <c r="CO23" s="362"/>
      <c r="CP23" s="362"/>
      <c r="CQ23" s="411"/>
      <c r="CR23" s="361" t="s">
        <v>296</v>
      </c>
      <c r="CS23" s="362"/>
      <c r="CT23" s="362"/>
      <c r="CU23" s="362"/>
      <c r="CV23" s="362"/>
      <c r="CW23" s="362"/>
      <c r="CX23" s="362"/>
      <c r="CY23" s="411"/>
      <c r="CZ23" s="361" t="s">
        <v>378</v>
      </c>
      <c r="DA23" s="362"/>
      <c r="DB23" s="362"/>
      <c r="DC23" s="411"/>
      <c r="DD23" s="361" t="s">
        <v>308</v>
      </c>
      <c r="DE23" s="362"/>
      <c r="DF23" s="362"/>
      <c r="DG23" s="362"/>
      <c r="DH23" s="362"/>
      <c r="DI23" s="362"/>
      <c r="DJ23" s="362"/>
      <c r="DK23" s="411"/>
      <c r="DL23" s="615" t="s">
        <v>380</v>
      </c>
      <c r="DM23" s="616"/>
      <c r="DN23" s="616"/>
      <c r="DO23" s="616"/>
      <c r="DP23" s="616"/>
      <c r="DQ23" s="616"/>
      <c r="DR23" s="616"/>
      <c r="DS23" s="616"/>
      <c r="DT23" s="616"/>
      <c r="DU23" s="616"/>
      <c r="DV23" s="617"/>
      <c r="DW23" s="361" t="s">
        <v>19</v>
      </c>
      <c r="DX23" s="362"/>
      <c r="DY23" s="362"/>
      <c r="DZ23" s="362"/>
      <c r="EA23" s="362"/>
      <c r="EB23" s="362"/>
      <c r="EC23" s="411"/>
    </row>
    <row r="24" spans="2:133" ht="11.25" customHeight="1" x14ac:dyDescent="0.2">
      <c r="B24" s="595" t="s">
        <v>381</v>
      </c>
      <c r="C24" s="493"/>
      <c r="D24" s="493"/>
      <c r="E24" s="493"/>
      <c r="F24" s="493"/>
      <c r="G24" s="493"/>
      <c r="H24" s="493"/>
      <c r="I24" s="493"/>
      <c r="J24" s="493"/>
      <c r="K24" s="493"/>
      <c r="L24" s="493"/>
      <c r="M24" s="493"/>
      <c r="N24" s="493"/>
      <c r="O24" s="493"/>
      <c r="P24" s="493"/>
      <c r="Q24" s="596"/>
      <c r="R24" s="588" t="s">
        <v>201</v>
      </c>
      <c r="S24" s="367"/>
      <c r="T24" s="367"/>
      <c r="U24" s="367"/>
      <c r="V24" s="367"/>
      <c r="W24" s="367"/>
      <c r="X24" s="367"/>
      <c r="Y24" s="589"/>
      <c r="Z24" s="590" t="s">
        <v>201</v>
      </c>
      <c r="AA24" s="590"/>
      <c r="AB24" s="590"/>
      <c r="AC24" s="590"/>
      <c r="AD24" s="591" t="s">
        <v>201</v>
      </c>
      <c r="AE24" s="591"/>
      <c r="AF24" s="591"/>
      <c r="AG24" s="591"/>
      <c r="AH24" s="591"/>
      <c r="AI24" s="591"/>
      <c r="AJ24" s="591"/>
      <c r="AK24" s="591"/>
      <c r="AL24" s="597" t="s">
        <v>201</v>
      </c>
      <c r="AM24" s="373"/>
      <c r="AN24" s="373"/>
      <c r="AO24" s="598"/>
      <c r="AP24" s="595" t="s">
        <v>382</v>
      </c>
      <c r="AQ24" s="608"/>
      <c r="AR24" s="608"/>
      <c r="AS24" s="608"/>
      <c r="AT24" s="608"/>
      <c r="AU24" s="608"/>
      <c r="AV24" s="608"/>
      <c r="AW24" s="608"/>
      <c r="AX24" s="608"/>
      <c r="AY24" s="608"/>
      <c r="AZ24" s="608"/>
      <c r="BA24" s="608"/>
      <c r="BB24" s="608"/>
      <c r="BC24" s="608"/>
      <c r="BD24" s="608"/>
      <c r="BE24" s="608"/>
      <c r="BF24" s="609"/>
      <c r="BG24" s="588" t="s">
        <v>201</v>
      </c>
      <c r="BH24" s="367"/>
      <c r="BI24" s="367"/>
      <c r="BJ24" s="367"/>
      <c r="BK24" s="367"/>
      <c r="BL24" s="367"/>
      <c r="BM24" s="367"/>
      <c r="BN24" s="589"/>
      <c r="BO24" s="590" t="s">
        <v>201</v>
      </c>
      <c r="BP24" s="590"/>
      <c r="BQ24" s="590"/>
      <c r="BR24" s="590"/>
      <c r="BS24" s="591" t="s">
        <v>201</v>
      </c>
      <c r="BT24" s="591"/>
      <c r="BU24" s="591"/>
      <c r="BV24" s="591"/>
      <c r="BW24" s="591"/>
      <c r="BX24" s="591"/>
      <c r="BY24" s="591"/>
      <c r="BZ24" s="591"/>
      <c r="CA24" s="591"/>
      <c r="CB24" s="592"/>
      <c r="CD24" s="577" t="s">
        <v>384</v>
      </c>
      <c r="CE24" s="578"/>
      <c r="CF24" s="578"/>
      <c r="CG24" s="578"/>
      <c r="CH24" s="578"/>
      <c r="CI24" s="578"/>
      <c r="CJ24" s="578"/>
      <c r="CK24" s="578"/>
      <c r="CL24" s="578"/>
      <c r="CM24" s="578"/>
      <c r="CN24" s="578"/>
      <c r="CO24" s="578"/>
      <c r="CP24" s="578"/>
      <c r="CQ24" s="579"/>
      <c r="CR24" s="580">
        <v>104454593</v>
      </c>
      <c r="CS24" s="581"/>
      <c r="CT24" s="581"/>
      <c r="CU24" s="581"/>
      <c r="CV24" s="581"/>
      <c r="CW24" s="581"/>
      <c r="CX24" s="581"/>
      <c r="CY24" s="582"/>
      <c r="CZ24" s="585">
        <v>55.4</v>
      </c>
      <c r="DA24" s="586"/>
      <c r="DB24" s="586"/>
      <c r="DC24" s="599"/>
      <c r="DD24" s="618">
        <v>54796163</v>
      </c>
      <c r="DE24" s="581"/>
      <c r="DF24" s="581"/>
      <c r="DG24" s="581"/>
      <c r="DH24" s="581"/>
      <c r="DI24" s="581"/>
      <c r="DJ24" s="581"/>
      <c r="DK24" s="582"/>
      <c r="DL24" s="618">
        <v>53105773</v>
      </c>
      <c r="DM24" s="581"/>
      <c r="DN24" s="581"/>
      <c r="DO24" s="581"/>
      <c r="DP24" s="581"/>
      <c r="DQ24" s="581"/>
      <c r="DR24" s="581"/>
      <c r="DS24" s="581"/>
      <c r="DT24" s="581"/>
      <c r="DU24" s="581"/>
      <c r="DV24" s="582"/>
      <c r="DW24" s="585">
        <v>56.7</v>
      </c>
      <c r="DX24" s="586"/>
      <c r="DY24" s="586"/>
      <c r="DZ24" s="586"/>
      <c r="EA24" s="586"/>
      <c r="EB24" s="586"/>
      <c r="EC24" s="587"/>
    </row>
    <row r="25" spans="2:133" ht="11.25" customHeight="1" x14ac:dyDescent="0.2">
      <c r="B25" s="595" t="s">
        <v>55</v>
      </c>
      <c r="C25" s="493"/>
      <c r="D25" s="493"/>
      <c r="E25" s="493"/>
      <c r="F25" s="493"/>
      <c r="G25" s="493"/>
      <c r="H25" s="493"/>
      <c r="I25" s="493"/>
      <c r="J25" s="493"/>
      <c r="K25" s="493"/>
      <c r="L25" s="493"/>
      <c r="M25" s="493"/>
      <c r="N25" s="493"/>
      <c r="O25" s="493"/>
      <c r="P25" s="493"/>
      <c r="Q25" s="596"/>
      <c r="R25" s="588">
        <v>94369830</v>
      </c>
      <c r="S25" s="367"/>
      <c r="T25" s="367"/>
      <c r="U25" s="367"/>
      <c r="V25" s="367"/>
      <c r="W25" s="367"/>
      <c r="X25" s="367"/>
      <c r="Y25" s="589"/>
      <c r="Z25" s="590">
        <v>48.8</v>
      </c>
      <c r="AA25" s="590"/>
      <c r="AB25" s="590"/>
      <c r="AC25" s="590"/>
      <c r="AD25" s="591">
        <v>90082433</v>
      </c>
      <c r="AE25" s="591"/>
      <c r="AF25" s="591"/>
      <c r="AG25" s="591"/>
      <c r="AH25" s="591"/>
      <c r="AI25" s="591"/>
      <c r="AJ25" s="591"/>
      <c r="AK25" s="591"/>
      <c r="AL25" s="597">
        <v>99.7</v>
      </c>
      <c r="AM25" s="373"/>
      <c r="AN25" s="373"/>
      <c r="AO25" s="598"/>
      <c r="AP25" s="595" t="s">
        <v>279</v>
      </c>
      <c r="AQ25" s="608"/>
      <c r="AR25" s="608"/>
      <c r="AS25" s="608"/>
      <c r="AT25" s="608"/>
      <c r="AU25" s="608"/>
      <c r="AV25" s="608"/>
      <c r="AW25" s="608"/>
      <c r="AX25" s="608"/>
      <c r="AY25" s="608"/>
      <c r="AZ25" s="608"/>
      <c r="BA25" s="608"/>
      <c r="BB25" s="608"/>
      <c r="BC25" s="608"/>
      <c r="BD25" s="608"/>
      <c r="BE25" s="608"/>
      <c r="BF25" s="609"/>
      <c r="BG25" s="588" t="s">
        <v>201</v>
      </c>
      <c r="BH25" s="367"/>
      <c r="BI25" s="367"/>
      <c r="BJ25" s="367"/>
      <c r="BK25" s="367"/>
      <c r="BL25" s="367"/>
      <c r="BM25" s="367"/>
      <c r="BN25" s="589"/>
      <c r="BO25" s="590" t="s">
        <v>201</v>
      </c>
      <c r="BP25" s="590"/>
      <c r="BQ25" s="590"/>
      <c r="BR25" s="590"/>
      <c r="BS25" s="591" t="s">
        <v>201</v>
      </c>
      <c r="BT25" s="591"/>
      <c r="BU25" s="591"/>
      <c r="BV25" s="591"/>
      <c r="BW25" s="591"/>
      <c r="BX25" s="591"/>
      <c r="BY25" s="591"/>
      <c r="BZ25" s="591"/>
      <c r="CA25" s="591"/>
      <c r="CB25" s="592"/>
      <c r="CD25" s="595" t="s">
        <v>199</v>
      </c>
      <c r="CE25" s="493"/>
      <c r="CF25" s="493"/>
      <c r="CG25" s="493"/>
      <c r="CH25" s="493"/>
      <c r="CI25" s="493"/>
      <c r="CJ25" s="493"/>
      <c r="CK25" s="493"/>
      <c r="CL25" s="493"/>
      <c r="CM25" s="493"/>
      <c r="CN25" s="493"/>
      <c r="CO25" s="493"/>
      <c r="CP25" s="493"/>
      <c r="CQ25" s="596"/>
      <c r="CR25" s="588">
        <v>22109918</v>
      </c>
      <c r="CS25" s="619"/>
      <c r="CT25" s="619"/>
      <c r="CU25" s="619"/>
      <c r="CV25" s="619"/>
      <c r="CW25" s="619"/>
      <c r="CX25" s="619"/>
      <c r="CY25" s="620"/>
      <c r="CZ25" s="597">
        <v>11.7</v>
      </c>
      <c r="DA25" s="621"/>
      <c r="DB25" s="621"/>
      <c r="DC25" s="623"/>
      <c r="DD25" s="593">
        <v>20280828</v>
      </c>
      <c r="DE25" s="619"/>
      <c r="DF25" s="619"/>
      <c r="DG25" s="619"/>
      <c r="DH25" s="619"/>
      <c r="DI25" s="619"/>
      <c r="DJ25" s="619"/>
      <c r="DK25" s="620"/>
      <c r="DL25" s="593">
        <v>19428157</v>
      </c>
      <c r="DM25" s="619"/>
      <c r="DN25" s="619"/>
      <c r="DO25" s="619"/>
      <c r="DP25" s="619"/>
      <c r="DQ25" s="619"/>
      <c r="DR25" s="619"/>
      <c r="DS25" s="619"/>
      <c r="DT25" s="619"/>
      <c r="DU25" s="619"/>
      <c r="DV25" s="620"/>
      <c r="DW25" s="597">
        <v>20.8</v>
      </c>
      <c r="DX25" s="621"/>
      <c r="DY25" s="621"/>
      <c r="DZ25" s="621"/>
      <c r="EA25" s="621"/>
      <c r="EB25" s="621"/>
      <c r="EC25" s="622"/>
    </row>
    <row r="26" spans="2:133" ht="11.25" customHeight="1" x14ac:dyDescent="0.2">
      <c r="B26" s="595" t="s">
        <v>386</v>
      </c>
      <c r="C26" s="493"/>
      <c r="D26" s="493"/>
      <c r="E26" s="493"/>
      <c r="F26" s="493"/>
      <c r="G26" s="493"/>
      <c r="H26" s="493"/>
      <c r="I26" s="493"/>
      <c r="J26" s="493"/>
      <c r="K26" s="493"/>
      <c r="L26" s="493"/>
      <c r="M26" s="493"/>
      <c r="N26" s="493"/>
      <c r="O26" s="493"/>
      <c r="P26" s="493"/>
      <c r="Q26" s="596"/>
      <c r="R26" s="588">
        <v>82278</v>
      </c>
      <c r="S26" s="367"/>
      <c r="T26" s="367"/>
      <c r="U26" s="367"/>
      <c r="V26" s="367"/>
      <c r="W26" s="367"/>
      <c r="X26" s="367"/>
      <c r="Y26" s="589"/>
      <c r="Z26" s="590">
        <v>0</v>
      </c>
      <c r="AA26" s="590"/>
      <c r="AB26" s="590"/>
      <c r="AC26" s="590"/>
      <c r="AD26" s="591">
        <v>82278</v>
      </c>
      <c r="AE26" s="591"/>
      <c r="AF26" s="591"/>
      <c r="AG26" s="591"/>
      <c r="AH26" s="591"/>
      <c r="AI26" s="591"/>
      <c r="AJ26" s="591"/>
      <c r="AK26" s="591"/>
      <c r="AL26" s="597">
        <v>0.1</v>
      </c>
      <c r="AM26" s="373"/>
      <c r="AN26" s="373"/>
      <c r="AO26" s="598"/>
      <c r="AP26" s="595" t="s">
        <v>389</v>
      </c>
      <c r="AQ26" s="608"/>
      <c r="AR26" s="608"/>
      <c r="AS26" s="608"/>
      <c r="AT26" s="608"/>
      <c r="AU26" s="608"/>
      <c r="AV26" s="608"/>
      <c r="AW26" s="608"/>
      <c r="AX26" s="608"/>
      <c r="AY26" s="608"/>
      <c r="AZ26" s="608"/>
      <c r="BA26" s="608"/>
      <c r="BB26" s="608"/>
      <c r="BC26" s="608"/>
      <c r="BD26" s="608"/>
      <c r="BE26" s="608"/>
      <c r="BF26" s="609"/>
      <c r="BG26" s="588" t="s">
        <v>201</v>
      </c>
      <c r="BH26" s="367"/>
      <c r="BI26" s="367"/>
      <c r="BJ26" s="367"/>
      <c r="BK26" s="367"/>
      <c r="BL26" s="367"/>
      <c r="BM26" s="367"/>
      <c r="BN26" s="589"/>
      <c r="BO26" s="590" t="s">
        <v>201</v>
      </c>
      <c r="BP26" s="590"/>
      <c r="BQ26" s="590"/>
      <c r="BR26" s="590"/>
      <c r="BS26" s="591" t="s">
        <v>201</v>
      </c>
      <c r="BT26" s="591"/>
      <c r="BU26" s="591"/>
      <c r="BV26" s="591"/>
      <c r="BW26" s="591"/>
      <c r="BX26" s="591"/>
      <c r="BY26" s="591"/>
      <c r="BZ26" s="591"/>
      <c r="CA26" s="591"/>
      <c r="CB26" s="592"/>
      <c r="CD26" s="595" t="s">
        <v>128</v>
      </c>
      <c r="CE26" s="493"/>
      <c r="CF26" s="493"/>
      <c r="CG26" s="493"/>
      <c r="CH26" s="493"/>
      <c r="CI26" s="493"/>
      <c r="CJ26" s="493"/>
      <c r="CK26" s="493"/>
      <c r="CL26" s="493"/>
      <c r="CM26" s="493"/>
      <c r="CN26" s="493"/>
      <c r="CO26" s="493"/>
      <c r="CP26" s="493"/>
      <c r="CQ26" s="596"/>
      <c r="CR26" s="588">
        <v>13481825</v>
      </c>
      <c r="CS26" s="367"/>
      <c r="CT26" s="367"/>
      <c r="CU26" s="367"/>
      <c r="CV26" s="367"/>
      <c r="CW26" s="367"/>
      <c r="CX26" s="367"/>
      <c r="CY26" s="589"/>
      <c r="CZ26" s="597">
        <v>7.1</v>
      </c>
      <c r="DA26" s="621"/>
      <c r="DB26" s="621"/>
      <c r="DC26" s="623"/>
      <c r="DD26" s="593">
        <v>12004875</v>
      </c>
      <c r="DE26" s="367"/>
      <c r="DF26" s="367"/>
      <c r="DG26" s="367"/>
      <c r="DH26" s="367"/>
      <c r="DI26" s="367"/>
      <c r="DJ26" s="367"/>
      <c r="DK26" s="589"/>
      <c r="DL26" s="593" t="s">
        <v>201</v>
      </c>
      <c r="DM26" s="367"/>
      <c r="DN26" s="367"/>
      <c r="DO26" s="367"/>
      <c r="DP26" s="367"/>
      <c r="DQ26" s="367"/>
      <c r="DR26" s="367"/>
      <c r="DS26" s="367"/>
      <c r="DT26" s="367"/>
      <c r="DU26" s="367"/>
      <c r="DV26" s="589"/>
      <c r="DW26" s="597" t="s">
        <v>201</v>
      </c>
      <c r="DX26" s="621"/>
      <c r="DY26" s="621"/>
      <c r="DZ26" s="621"/>
      <c r="EA26" s="621"/>
      <c r="EB26" s="621"/>
      <c r="EC26" s="622"/>
    </row>
    <row r="27" spans="2:133" ht="11.25" customHeight="1" x14ac:dyDescent="0.2">
      <c r="B27" s="595" t="s">
        <v>160</v>
      </c>
      <c r="C27" s="493"/>
      <c r="D27" s="493"/>
      <c r="E27" s="493"/>
      <c r="F27" s="493"/>
      <c r="G27" s="493"/>
      <c r="H27" s="493"/>
      <c r="I27" s="493"/>
      <c r="J27" s="493"/>
      <c r="K27" s="493"/>
      <c r="L27" s="493"/>
      <c r="M27" s="493"/>
      <c r="N27" s="493"/>
      <c r="O27" s="493"/>
      <c r="P27" s="493"/>
      <c r="Q27" s="596"/>
      <c r="R27" s="588">
        <v>1791582</v>
      </c>
      <c r="S27" s="367"/>
      <c r="T27" s="367"/>
      <c r="U27" s="367"/>
      <c r="V27" s="367"/>
      <c r="W27" s="367"/>
      <c r="X27" s="367"/>
      <c r="Y27" s="589"/>
      <c r="Z27" s="590">
        <v>0.9</v>
      </c>
      <c r="AA27" s="590"/>
      <c r="AB27" s="590"/>
      <c r="AC27" s="590"/>
      <c r="AD27" s="591" t="s">
        <v>201</v>
      </c>
      <c r="AE27" s="591"/>
      <c r="AF27" s="591"/>
      <c r="AG27" s="591"/>
      <c r="AH27" s="591"/>
      <c r="AI27" s="591"/>
      <c r="AJ27" s="591"/>
      <c r="AK27" s="591"/>
      <c r="AL27" s="597" t="s">
        <v>201</v>
      </c>
      <c r="AM27" s="373"/>
      <c r="AN27" s="373"/>
      <c r="AO27" s="598"/>
      <c r="AP27" s="595" t="s">
        <v>390</v>
      </c>
      <c r="AQ27" s="493"/>
      <c r="AR27" s="493"/>
      <c r="AS27" s="493"/>
      <c r="AT27" s="493"/>
      <c r="AU27" s="493"/>
      <c r="AV27" s="493"/>
      <c r="AW27" s="493"/>
      <c r="AX27" s="493"/>
      <c r="AY27" s="493"/>
      <c r="AZ27" s="493"/>
      <c r="BA27" s="493"/>
      <c r="BB27" s="493"/>
      <c r="BC27" s="493"/>
      <c r="BD27" s="493"/>
      <c r="BE27" s="493"/>
      <c r="BF27" s="596"/>
      <c r="BG27" s="588">
        <v>56152352</v>
      </c>
      <c r="BH27" s="367"/>
      <c r="BI27" s="367"/>
      <c r="BJ27" s="367"/>
      <c r="BK27" s="367"/>
      <c r="BL27" s="367"/>
      <c r="BM27" s="367"/>
      <c r="BN27" s="589"/>
      <c r="BO27" s="590">
        <v>100</v>
      </c>
      <c r="BP27" s="590"/>
      <c r="BQ27" s="590"/>
      <c r="BR27" s="590"/>
      <c r="BS27" s="591">
        <v>785949</v>
      </c>
      <c r="BT27" s="591"/>
      <c r="BU27" s="591"/>
      <c r="BV27" s="591"/>
      <c r="BW27" s="591"/>
      <c r="BX27" s="591"/>
      <c r="BY27" s="591"/>
      <c r="BZ27" s="591"/>
      <c r="CA27" s="591"/>
      <c r="CB27" s="592"/>
      <c r="CD27" s="595" t="s">
        <v>222</v>
      </c>
      <c r="CE27" s="493"/>
      <c r="CF27" s="493"/>
      <c r="CG27" s="493"/>
      <c r="CH27" s="493"/>
      <c r="CI27" s="493"/>
      <c r="CJ27" s="493"/>
      <c r="CK27" s="493"/>
      <c r="CL27" s="493"/>
      <c r="CM27" s="493"/>
      <c r="CN27" s="493"/>
      <c r="CO27" s="493"/>
      <c r="CP27" s="493"/>
      <c r="CQ27" s="596"/>
      <c r="CR27" s="588">
        <v>64868029</v>
      </c>
      <c r="CS27" s="619"/>
      <c r="CT27" s="619"/>
      <c r="CU27" s="619"/>
      <c r="CV27" s="619"/>
      <c r="CW27" s="619"/>
      <c r="CX27" s="619"/>
      <c r="CY27" s="620"/>
      <c r="CZ27" s="597">
        <v>34.4</v>
      </c>
      <c r="DA27" s="621"/>
      <c r="DB27" s="621"/>
      <c r="DC27" s="623"/>
      <c r="DD27" s="593">
        <v>17506484</v>
      </c>
      <c r="DE27" s="619"/>
      <c r="DF27" s="619"/>
      <c r="DG27" s="619"/>
      <c r="DH27" s="619"/>
      <c r="DI27" s="619"/>
      <c r="DJ27" s="619"/>
      <c r="DK27" s="620"/>
      <c r="DL27" s="593">
        <v>16668765</v>
      </c>
      <c r="DM27" s="619"/>
      <c r="DN27" s="619"/>
      <c r="DO27" s="619"/>
      <c r="DP27" s="619"/>
      <c r="DQ27" s="619"/>
      <c r="DR27" s="619"/>
      <c r="DS27" s="619"/>
      <c r="DT27" s="619"/>
      <c r="DU27" s="619"/>
      <c r="DV27" s="620"/>
      <c r="DW27" s="597">
        <v>17.8</v>
      </c>
      <c r="DX27" s="621"/>
      <c r="DY27" s="621"/>
      <c r="DZ27" s="621"/>
      <c r="EA27" s="621"/>
      <c r="EB27" s="621"/>
      <c r="EC27" s="622"/>
    </row>
    <row r="28" spans="2:133" ht="11.25" customHeight="1" x14ac:dyDescent="0.2">
      <c r="B28" s="595" t="s">
        <v>319</v>
      </c>
      <c r="C28" s="493"/>
      <c r="D28" s="493"/>
      <c r="E28" s="493"/>
      <c r="F28" s="493"/>
      <c r="G28" s="493"/>
      <c r="H28" s="493"/>
      <c r="I28" s="493"/>
      <c r="J28" s="493"/>
      <c r="K28" s="493"/>
      <c r="L28" s="493"/>
      <c r="M28" s="493"/>
      <c r="N28" s="493"/>
      <c r="O28" s="493"/>
      <c r="P28" s="493"/>
      <c r="Q28" s="596"/>
      <c r="R28" s="588">
        <v>2039204</v>
      </c>
      <c r="S28" s="367"/>
      <c r="T28" s="367"/>
      <c r="U28" s="367"/>
      <c r="V28" s="367"/>
      <c r="W28" s="367"/>
      <c r="X28" s="367"/>
      <c r="Y28" s="589"/>
      <c r="Z28" s="590">
        <v>1.1000000000000001</v>
      </c>
      <c r="AA28" s="590"/>
      <c r="AB28" s="590"/>
      <c r="AC28" s="590"/>
      <c r="AD28" s="591">
        <v>179117</v>
      </c>
      <c r="AE28" s="591"/>
      <c r="AF28" s="591"/>
      <c r="AG28" s="591"/>
      <c r="AH28" s="591"/>
      <c r="AI28" s="591"/>
      <c r="AJ28" s="591"/>
      <c r="AK28" s="591"/>
      <c r="AL28" s="597">
        <v>0.2</v>
      </c>
      <c r="AM28" s="373"/>
      <c r="AN28" s="373"/>
      <c r="AO28" s="598"/>
      <c r="AP28" s="595"/>
      <c r="AQ28" s="493"/>
      <c r="AR28" s="493"/>
      <c r="AS28" s="493"/>
      <c r="AT28" s="493"/>
      <c r="AU28" s="493"/>
      <c r="AV28" s="493"/>
      <c r="AW28" s="493"/>
      <c r="AX28" s="493"/>
      <c r="AY28" s="493"/>
      <c r="AZ28" s="493"/>
      <c r="BA28" s="493"/>
      <c r="BB28" s="493"/>
      <c r="BC28" s="493"/>
      <c r="BD28" s="493"/>
      <c r="BE28" s="493"/>
      <c r="BF28" s="596"/>
      <c r="BG28" s="588"/>
      <c r="BH28" s="367"/>
      <c r="BI28" s="367"/>
      <c r="BJ28" s="367"/>
      <c r="BK28" s="367"/>
      <c r="BL28" s="367"/>
      <c r="BM28" s="367"/>
      <c r="BN28" s="589"/>
      <c r="BO28" s="590"/>
      <c r="BP28" s="590"/>
      <c r="BQ28" s="590"/>
      <c r="BR28" s="590"/>
      <c r="BS28" s="593"/>
      <c r="BT28" s="367"/>
      <c r="BU28" s="367"/>
      <c r="BV28" s="367"/>
      <c r="BW28" s="367"/>
      <c r="BX28" s="367"/>
      <c r="BY28" s="367"/>
      <c r="BZ28" s="367"/>
      <c r="CA28" s="367"/>
      <c r="CB28" s="594"/>
      <c r="CD28" s="595" t="s">
        <v>385</v>
      </c>
      <c r="CE28" s="493"/>
      <c r="CF28" s="493"/>
      <c r="CG28" s="493"/>
      <c r="CH28" s="493"/>
      <c r="CI28" s="493"/>
      <c r="CJ28" s="493"/>
      <c r="CK28" s="493"/>
      <c r="CL28" s="493"/>
      <c r="CM28" s="493"/>
      <c r="CN28" s="493"/>
      <c r="CO28" s="493"/>
      <c r="CP28" s="493"/>
      <c r="CQ28" s="596"/>
      <c r="CR28" s="588">
        <v>17476646</v>
      </c>
      <c r="CS28" s="367"/>
      <c r="CT28" s="367"/>
      <c r="CU28" s="367"/>
      <c r="CV28" s="367"/>
      <c r="CW28" s="367"/>
      <c r="CX28" s="367"/>
      <c r="CY28" s="589"/>
      <c r="CZ28" s="597">
        <v>9.3000000000000007</v>
      </c>
      <c r="DA28" s="621"/>
      <c r="DB28" s="621"/>
      <c r="DC28" s="623"/>
      <c r="DD28" s="593">
        <v>17008851</v>
      </c>
      <c r="DE28" s="367"/>
      <c r="DF28" s="367"/>
      <c r="DG28" s="367"/>
      <c r="DH28" s="367"/>
      <c r="DI28" s="367"/>
      <c r="DJ28" s="367"/>
      <c r="DK28" s="589"/>
      <c r="DL28" s="593">
        <v>17008851</v>
      </c>
      <c r="DM28" s="367"/>
      <c r="DN28" s="367"/>
      <c r="DO28" s="367"/>
      <c r="DP28" s="367"/>
      <c r="DQ28" s="367"/>
      <c r="DR28" s="367"/>
      <c r="DS28" s="367"/>
      <c r="DT28" s="367"/>
      <c r="DU28" s="367"/>
      <c r="DV28" s="589"/>
      <c r="DW28" s="597">
        <v>18.2</v>
      </c>
      <c r="DX28" s="621"/>
      <c r="DY28" s="621"/>
      <c r="DZ28" s="621"/>
      <c r="EA28" s="621"/>
      <c r="EB28" s="621"/>
      <c r="EC28" s="622"/>
    </row>
    <row r="29" spans="2:133" ht="11.25" customHeight="1" x14ac:dyDescent="0.2">
      <c r="B29" s="595" t="s">
        <v>21</v>
      </c>
      <c r="C29" s="493"/>
      <c r="D29" s="493"/>
      <c r="E29" s="493"/>
      <c r="F29" s="493"/>
      <c r="G29" s="493"/>
      <c r="H29" s="493"/>
      <c r="I29" s="493"/>
      <c r="J29" s="493"/>
      <c r="K29" s="493"/>
      <c r="L29" s="493"/>
      <c r="M29" s="493"/>
      <c r="N29" s="493"/>
      <c r="O29" s="493"/>
      <c r="P29" s="493"/>
      <c r="Q29" s="596"/>
      <c r="R29" s="588">
        <v>1152563</v>
      </c>
      <c r="S29" s="367"/>
      <c r="T29" s="367"/>
      <c r="U29" s="367"/>
      <c r="V29" s="367"/>
      <c r="W29" s="367"/>
      <c r="X29" s="367"/>
      <c r="Y29" s="589"/>
      <c r="Z29" s="590">
        <v>0.6</v>
      </c>
      <c r="AA29" s="590"/>
      <c r="AB29" s="590"/>
      <c r="AC29" s="590"/>
      <c r="AD29" s="591">
        <v>1867</v>
      </c>
      <c r="AE29" s="591"/>
      <c r="AF29" s="591"/>
      <c r="AG29" s="591"/>
      <c r="AH29" s="591"/>
      <c r="AI29" s="591"/>
      <c r="AJ29" s="591"/>
      <c r="AK29" s="591"/>
      <c r="AL29" s="597">
        <v>0</v>
      </c>
      <c r="AM29" s="373"/>
      <c r="AN29" s="373"/>
      <c r="AO29" s="598"/>
      <c r="AP29" s="610"/>
      <c r="AQ29" s="611"/>
      <c r="AR29" s="611"/>
      <c r="AS29" s="611"/>
      <c r="AT29" s="611"/>
      <c r="AU29" s="611"/>
      <c r="AV29" s="611"/>
      <c r="AW29" s="611"/>
      <c r="AX29" s="611"/>
      <c r="AY29" s="611"/>
      <c r="AZ29" s="611"/>
      <c r="BA29" s="611"/>
      <c r="BB29" s="611"/>
      <c r="BC29" s="611"/>
      <c r="BD29" s="611"/>
      <c r="BE29" s="611"/>
      <c r="BF29" s="612"/>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59" t="s">
        <v>178</v>
      </c>
      <c r="CE29" s="480"/>
      <c r="CF29" s="595" t="s">
        <v>25</v>
      </c>
      <c r="CG29" s="493"/>
      <c r="CH29" s="493"/>
      <c r="CI29" s="493"/>
      <c r="CJ29" s="493"/>
      <c r="CK29" s="493"/>
      <c r="CL29" s="493"/>
      <c r="CM29" s="493"/>
      <c r="CN29" s="493"/>
      <c r="CO29" s="493"/>
      <c r="CP29" s="493"/>
      <c r="CQ29" s="596"/>
      <c r="CR29" s="588">
        <v>17476619</v>
      </c>
      <c r="CS29" s="619"/>
      <c r="CT29" s="619"/>
      <c r="CU29" s="619"/>
      <c r="CV29" s="619"/>
      <c r="CW29" s="619"/>
      <c r="CX29" s="619"/>
      <c r="CY29" s="620"/>
      <c r="CZ29" s="597">
        <v>9.3000000000000007</v>
      </c>
      <c r="DA29" s="621"/>
      <c r="DB29" s="621"/>
      <c r="DC29" s="623"/>
      <c r="DD29" s="593">
        <v>17008824</v>
      </c>
      <c r="DE29" s="619"/>
      <c r="DF29" s="619"/>
      <c r="DG29" s="619"/>
      <c r="DH29" s="619"/>
      <c r="DI29" s="619"/>
      <c r="DJ29" s="619"/>
      <c r="DK29" s="620"/>
      <c r="DL29" s="593">
        <v>17008824</v>
      </c>
      <c r="DM29" s="619"/>
      <c r="DN29" s="619"/>
      <c r="DO29" s="619"/>
      <c r="DP29" s="619"/>
      <c r="DQ29" s="619"/>
      <c r="DR29" s="619"/>
      <c r="DS29" s="619"/>
      <c r="DT29" s="619"/>
      <c r="DU29" s="619"/>
      <c r="DV29" s="620"/>
      <c r="DW29" s="597">
        <v>18.2</v>
      </c>
      <c r="DX29" s="621"/>
      <c r="DY29" s="621"/>
      <c r="DZ29" s="621"/>
      <c r="EA29" s="621"/>
      <c r="EB29" s="621"/>
      <c r="EC29" s="622"/>
    </row>
    <row r="30" spans="2:133" ht="11.25" customHeight="1" x14ac:dyDescent="0.2">
      <c r="B30" s="595" t="s">
        <v>348</v>
      </c>
      <c r="C30" s="493"/>
      <c r="D30" s="493"/>
      <c r="E30" s="493"/>
      <c r="F30" s="493"/>
      <c r="G30" s="493"/>
      <c r="H30" s="493"/>
      <c r="I30" s="493"/>
      <c r="J30" s="493"/>
      <c r="K30" s="493"/>
      <c r="L30" s="493"/>
      <c r="M30" s="493"/>
      <c r="N30" s="493"/>
      <c r="O30" s="493"/>
      <c r="P30" s="493"/>
      <c r="Q30" s="596"/>
      <c r="R30" s="588">
        <v>47279702</v>
      </c>
      <c r="S30" s="367"/>
      <c r="T30" s="367"/>
      <c r="U30" s="367"/>
      <c r="V30" s="367"/>
      <c r="W30" s="367"/>
      <c r="X30" s="367"/>
      <c r="Y30" s="589"/>
      <c r="Z30" s="590">
        <v>24.5</v>
      </c>
      <c r="AA30" s="590"/>
      <c r="AB30" s="590"/>
      <c r="AC30" s="590"/>
      <c r="AD30" s="591" t="s">
        <v>201</v>
      </c>
      <c r="AE30" s="591"/>
      <c r="AF30" s="591"/>
      <c r="AG30" s="591"/>
      <c r="AH30" s="591"/>
      <c r="AI30" s="591"/>
      <c r="AJ30" s="591"/>
      <c r="AK30" s="591"/>
      <c r="AL30" s="597" t="s">
        <v>201</v>
      </c>
      <c r="AM30" s="373"/>
      <c r="AN30" s="373"/>
      <c r="AO30" s="598"/>
      <c r="AP30" s="361" t="s">
        <v>322</v>
      </c>
      <c r="AQ30" s="362"/>
      <c r="AR30" s="362"/>
      <c r="AS30" s="362"/>
      <c r="AT30" s="362"/>
      <c r="AU30" s="362"/>
      <c r="AV30" s="362"/>
      <c r="AW30" s="362"/>
      <c r="AX30" s="362"/>
      <c r="AY30" s="362"/>
      <c r="AZ30" s="362"/>
      <c r="BA30" s="362"/>
      <c r="BB30" s="362"/>
      <c r="BC30" s="362"/>
      <c r="BD30" s="362"/>
      <c r="BE30" s="362"/>
      <c r="BF30" s="411"/>
      <c r="BG30" s="361" t="s">
        <v>392</v>
      </c>
      <c r="BH30" s="624"/>
      <c r="BI30" s="624"/>
      <c r="BJ30" s="624"/>
      <c r="BK30" s="624"/>
      <c r="BL30" s="624"/>
      <c r="BM30" s="624"/>
      <c r="BN30" s="624"/>
      <c r="BO30" s="624"/>
      <c r="BP30" s="624"/>
      <c r="BQ30" s="625"/>
      <c r="BR30" s="361" t="s">
        <v>393</v>
      </c>
      <c r="BS30" s="624"/>
      <c r="BT30" s="624"/>
      <c r="BU30" s="624"/>
      <c r="BV30" s="624"/>
      <c r="BW30" s="624"/>
      <c r="BX30" s="624"/>
      <c r="BY30" s="624"/>
      <c r="BZ30" s="624"/>
      <c r="CA30" s="624"/>
      <c r="CB30" s="625"/>
      <c r="CD30" s="560"/>
      <c r="CE30" s="483"/>
      <c r="CF30" s="595" t="s">
        <v>394</v>
      </c>
      <c r="CG30" s="493"/>
      <c r="CH30" s="493"/>
      <c r="CI30" s="493"/>
      <c r="CJ30" s="493"/>
      <c r="CK30" s="493"/>
      <c r="CL30" s="493"/>
      <c r="CM30" s="493"/>
      <c r="CN30" s="493"/>
      <c r="CO30" s="493"/>
      <c r="CP30" s="493"/>
      <c r="CQ30" s="596"/>
      <c r="CR30" s="588">
        <v>17012161</v>
      </c>
      <c r="CS30" s="367"/>
      <c r="CT30" s="367"/>
      <c r="CU30" s="367"/>
      <c r="CV30" s="367"/>
      <c r="CW30" s="367"/>
      <c r="CX30" s="367"/>
      <c r="CY30" s="589"/>
      <c r="CZ30" s="597">
        <v>9</v>
      </c>
      <c r="DA30" s="621"/>
      <c r="DB30" s="621"/>
      <c r="DC30" s="623"/>
      <c r="DD30" s="593">
        <v>16584338</v>
      </c>
      <c r="DE30" s="367"/>
      <c r="DF30" s="367"/>
      <c r="DG30" s="367"/>
      <c r="DH30" s="367"/>
      <c r="DI30" s="367"/>
      <c r="DJ30" s="367"/>
      <c r="DK30" s="589"/>
      <c r="DL30" s="593">
        <v>16584338</v>
      </c>
      <c r="DM30" s="367"/>
      <c r="DN30" s="367"/>
      <c r="DO30" s="367"/>
      <c r="DP30" s="367"/>
      <c r="DQ30" s="367"/>
      <c r="DR30" s="367"/>
      <c r="DS30" s="367"/>
      <c r="DT30" s="367"/>
      <c r="DU30" s="367"/>
      <c r="DV30" s="589"/>
      <c r="DW30" s="597">
        <v>17.7</v>
      </c>
      <c r="DX30" s="621"/>
      <c r="DY30" s="621"/>
      <c r="DZ30" s="621"/>
      <c r="EA30" s="621"/>
      <c r="EB30" s="621"/>
      <c r="EC30" s="622"/>
    </row>
    <row r="31" spans="2:133" ht="11.25" customHeight="1" x14ac:dyDescent="0.2">
      <c r="B31" s="601" t="s">
        <v>53</v>
      </c>
      <c r="C31" s="602"/>
      <c r="D31" s="602"/>
      <c r="E31" s="602"/>
      <c r="F31" s="602"/>
      <c r="G31" s="602"/>
      <c r="H31" s="602"/>
      <c r="I31" s="602"/>
      <c r="J31" s="602"/>
      <c r="K31" s="602"/>
      <c r="L31" s="602"/>
      <c r="M31" s="602"/>
      <c r="N31" s="602"/>
      <c r="O31" s="602"/>
      <c r="P31" s="602"/>
      <c r="Q31" s="603"/>
      <c r="R31" s="588" t="s">
        <v>201</v>
      </c>
      <c r="S31" s="367"/>
      <c r="T31" s="367"/>
      <c r="U31" s="367"/>
      <c r="V31" s="367"/>
      <c r="W31" s="367"/>
      <c r="X31" s="367"/>
      <c r="Y31" s="589"/>
      <c r="Z31" s="590" t="s">
        <v>201</v>
      </c>
      <c r="AA31" s="590"/>
      <c r="AB31" s="590"/>
      <c r="AC31" s="590"/>
      <c r="AD31" s="591" t="s">
        <v>201</v>
      </c>
      <c r="AE31" s="591"/>
      <c r="AF31" s="591"/>
      <c r="AG31" s="591"/>
      <c r="AH31" s="591"/>
      <c r="AI31" s="591"/>
      <c r="AJ31" s="591"/>
      <c r="AK31" s="591"/>
      <c r="AL31" s="597" t="s">
        <v>201</v>
      </c>
      <c r="AM31" s="373"/>
      <c r="AN31" s="373"/>
      <c r="AO31" s="598"/>
      <c r="AP31" s="551" t="s">
        <v>9</v>
      </c>
      <c r="AQ31" s="552"/>
      <c r="AR31" s="552"/>
      <c r="AS31" s="552"/>
      <c r="AT31" s="671" t="s">
        <v>395</v>
      </c>
      <c r="AU31" s="42"/>
      <c r="AV31" s="42"/>
      <c r="AW31" s="42"/>
      <c r="AX31" s="577" t="s">
        <v>280</v>
      </c>
      <c r="AY31" s="578"/>
      <c r="AZ31" s="578"/>
      <c r="BA31" s="578"/>
      <c r="BB31" s="578"/>
      <c r="BC31" s="578"/>
      <c r="BD31" s="578"/>
      <c r="BE31" s="578"/>
      <c r="BF31" s="579"/>
      <c r="BG31" s="626">
        <v>99.4</v>
      </c>
      <c r="BH31" s="627"/>
      <c r="BI31" s="627"/>
      <c r="BJ31" s="627"/>
      <c r="BK31" s="627"/>
      <c r="BL31" s="627"/>
      <c r="BM31" s="586">
        <v>98.3</v>
      </c>
      <c r="BN31" s="627"/>
      <c r="BO31" s="627"/>
      <c r="BP31" s="627"/>
      <c r="BQ31" s="628"/>
      <c r="BR31" s="626">
        <v>99.3</v>
      </c>
      <c r="BS31" s="627"/>
      <c r="BT31" s="627"/>
      <c r="BU31" s="627"/>
      <c r="BV31" s="627"/>
      <c r="BW31" s="627"/>
      <c r="BX31" s="586">
        <v>98.2</v>
      </c>
      <c r="BY31" s="627"/>
      <c r="BZ31" s="627"/>
      <c r="CA31" s="627"/>
      <c r="CB31" s="628"/>
      <c r="CD31" s="560"/>
      <c r="CE31" s="483"/>
      <c r="CF31" s="595" t="s">
        <v>320</v>
      </c>
      <c r="CG31" s="493"/>
      <c r="CH31" s="493"/>
      <c r="CI31" s="493"/>
      <c r="CJ31" s="493"/>
      <c r="CK31" s="493"/>
      <c r="CL31" s="493"/>
      <c r="CM31" s="493"/>
      <c r="CN31" s="493"/>
      <c r="CO31" s="493"/>
      <c r="CP31" s="493"/>
      <c r="CQ31" s="596"/>
      <c r="CR31" s="588">
        <v>464458</v>
      </c>
      <c r="CS31" s="619"/>
      <c r="CT31" s="619"/>
      <c r="CU31" s="619"/>
      <c r="CV31" s="619"/>
      <c r="CW31" s="619"/>
      <c r="CX31" s="619"/>
      <c r="CY31" s="620"/>
      <c r="CZ31" s="597">
        <v>0.2</v>
      </c>
      <c r="DA31" s="621"/>
      <c r="DB31" s="621"/>
      <c r="DC31" s="623"/>
      <c r="DD31" s="593">
        <v>424486</v>
      </c>
      <c r="DE31" s="619"/>
      <c r="DF31" s="619"/>
      <c r="DG31" s="619"/>
      <c r="DH31" s="619"/>
      <c r="DI31" s="619"/>
      <c r="DJ31" s="619"/>
      <c r="DK31" s="620"/>
      <c r="DL31" s="593">
        <v>424486</v>
      </c>
      <c r="DM31" s="619"/>
      <c r="DN31" s="619"/>
      <c r="DO31" s="619"/>
      <c r="DP31" s="619"/>
      <c r="DQ31" s="619"/>
      <c r="DR31" s="619"/>
      <c r="DS31" s="619"/>
      <c r="DT31" s="619"/>
      <c r="DU31" s="619"/>
      <c r="DV31" s="620"/>
      <c r="DW31" s="597">
        <v>0.5</v>
      </c>
      <c r="DX31" s="621"/>
      <c r="DY31" s="621"/>
      <c r="DZ31" s="621"/>
      <c r="EA31" s="621"/>
      <c r="EB31" s="621"/>
      <c r="EC31" s="622"/>
    </row>
    <row r="32" spans="2:133" ht="11.25" customHeight="1" x14ac:dyDescent="0.2">
      <c r="B32" s="595" t="s">
        <v>396</v>
      </c>
      <c r="C32" s="493"/>
      <c r="D32" s="493"/>
      <c r="E32" s="493"/>
      <c r="F32" s="493"/>
      <c r="G32" s="493"/>
      <c r="H32" s="493"/>
      <c r="I32" s="493"/>
      <c r="J32" s="493"/>
      <c r="K32" s="493"/>
      <c r="L32" s="493"/>
      <c r="M32" s="493"/>
      <c r="N32" s="493"/>
      <c r="O32" s="493"/>
      <c r="P32" s="493"/>
      <c r="Q32" s="596"/>
      <c r="R32" s="588">
        <v>15517939</v>
      </c>
      <c r="S32" s="367"/>
      <c r="T32" s="367"/>
      <c r="U32" s="367"/>
      <c r="V32" s="367"/>
      <c r="W32" s="367"/>
      <c r="X32" s="367"/>
      <c r="Y32" s="589"/>
      <c r="Z32" s="590">
        <v>8</v>
      </c>
      <c r="AA32" s="590"/>
      <c r="AB32" s="590"/>
      <c r="AC32" s="590"/>
      <c r="AD32" s="591" t="s">
        <v>201</v>
      </c>
      <c r="AE32" s="591"/>
      <c r="AF32" s="591"/>
      <c r="AG32" s="591"/>
      <c r="AH32" s="591"/>
      <c r="AI32" s="591"/>
      <c r="AJ32" s="591"/>
      <c r="AK32" s="591"/>
      <c r="AL32" s="597" t="s">
        <v>201</v>
      </c>
      <c r="AM32" s="373"/>
      <c r="AN32" s="373"/>
      <c r="AO32" s="598"/>
      <c r="AP32" s="670"/>
      <c r="AQ32" s="538"/>
      <c r="AR32" s="538"/>
      <c r="AS32" s="538"/>
      <c r="AT32" s="672"/>
      <c r="AU32" s="1" t="s">
        <v>253</v>
      </c>
      <c r="AX32" s="595" t="s">
        <v>297</v>
      </c>
      <c r="AY32" s="493"/>
      <c r="AZ32" s="493"/>
      <c r="BA32" s="493"/>
      <c r="BB32" s="493"/>
      <c r="BC32" s="493"/>
      <c r="BD32" s="493"/>
      <c r="BE32" s="493"/>
      <c r="BF32" s="596"/>
      <c r="BG32" s="629">
        <v>99.2</v>
      </c>
      <c r="BH32" s="619"/>
      <c r="BI32" s="619"/>
      <c r="BJ32" s="619"/>
      <c r="BK32" s="619"/>
      <c r="BL32" s="619"/>
      <c r="BM32" s="373">
        <v>98</v>
      </c>
      <c r="BN32" s="619"/>
      <c r="BO32" s="619"/>
      <c r="BP32" s="619"/>
      <c r="BQ32" s="630"/>
      <c r="BR32" s="629">
        <v>99.2</v>
      </c>
      <c r="BS32" s="619"/>
      <c r="BT32" s="619"/>
      <c r="BU32" s="619"/>
      <c r="BV32" s="619"/>
      <c r="BW32" s="619"/>
      <c r="BX32" s="373">
        <v>98</v>
      </c>
      <c r="BY32" s="619"/>
      <c r="BZ32" s="619"/>
      <c r="CA32" s="619"/>
      <c r="CB32" s="630"/>
      <c r="CD32" s="561"/>
      <c r="CE32" s="563"/>
      <c r="CF32" s="595" t="s">
        <v>398</v>
      </c>
      <c r="CG32" s="493"/>
      <c r="CH32" s="493"/>
      <c r="CI32" s="493"/>
      <c r="CJ32" s="493"/>
      <c r="CK32" s="493"/>
      <c r="CL32" s="493"/>
      <c r="CM32" s="493"/>
      <c r="CN32" s="493"/>
      <c r="CO32" s="493"/>
      <c r="CP32" s="493"/>
      <c r="CQ32" s="596"/>
      <c r="CR32" s="588">
        <v>27</v>
      </c>
      <c r="CS32" s="367"/>
      <c r="CT32" s="367"/>
      <c r="CU32" s="367"/>
      <c r="CV32" s="367"/>
      <c r="CW32" s="367"/>
      <c r="CX32" s="367"/>
      <c r="CY32" s="589"/>
      <c r="CZ32" s="597">
        <v>0</v>
      </c>
      <c r="DA32" s="621"/>
      <c r="DB32" s="621"/>
      <c r="DC32" s="623"/>
      <c r="DD32" s="593">
        <v>27</v>
      </c>
      <c r="DE32" s="367"/>
      <c r="DF32" s="367"/>
      <c r="DG32" s="367"/>
      <c r="DH32" s="367"/>
      <c r="DI32" s="367"/>
      <c r="DJ32" s="367"/>
      <c r="DK32" s="589"/>
      <c r="DL32" s="593">
        <v>27</v>
      </c>
      <c r="DM32" s="367"/>
      <c r="DN32" s="367"/>
      <c r="DO32" s="367"/>
      <c r="DP32" s="367"/>
      <c r="DQ32" s="367"/>
      <c r="DR32" s="367"/>
      <c r="DS32" s="367"/>
      <c r="DT32" s="367"/>
      <c r="DU32" s="367"/>
      <c r="DV32" s="589"/>
      <c r="DW32" s="597">
        <v>0</v>
      </c>
      <c r="DX32" s="621"/>
      <c r="DY32" s="621"/>
      <c r="DZ32" s="621"/>
      <c r="EA32" s="621"/>
      <c r="EB32" s="621"/>
      <c r="EC32" s="622"/>
    </row>
    <row r="33" spans="2:133" ht="11.25" customHeight="1" x14ac:dyDescent="0.2">
      <c r="B33" s="595" t="s">
        <v>239</v>
      </c>
      <c r="C33" s="493"/>
      <c r="D33" s="493"/>
      <c r="E33" s="493"/>
      <c r="F33" s="493"/>
      <c r="G33" s="493"/>
      <c r="H33" s="493"/>
      <c r="I33" s="493"/>
      <c r="J33" s="493"/>
      <c r="K33" s="493"/>
      <c r="L33" s="493"/>
      <c r="M33" s="493"/>
      <c r="N33" s="493"/>
      <c r="O33" s="493"/>
      <c r="P33" s="493"/>
      <c r="Q33" s="596"/>
      <c r="R33" s="588">
        <v>428448</v>
      </c>
      <c r="S33" s="367"/>
      <c r="T33" s="367"/>
      <c r="U33" s="367"/>
      <c r="V33" s="367"/>
      <c r="W33" s="367"/>
      <c r="X33" s="367"/>
      <c r="Y33" s="589"/>
      <c r="Z33" s="590">
        <v>0.2</v>
      </c>
      <c r="AA33" s="590"/>
      <c r="AB33" s="590"/>
      <c r="AC33" s="590"/>
      <c r="AD33" s="591" t="s">
        <v>201</v>
      </c>
      <c r="AE33" s="591"/>
      <c r="AF33" s="591"/>
      <c r="AG33" s="591"/>
      <c r="AH33" s="591"/>
      <c r="AI33" s="591"/>
      <c r="AJ33" s="591"/>
      <c r="AK33" s="591"/>
      <c r="AL33" s="597" t="s">
        <v>201</v>
      </c>
      <c r="AM33" s="373"/>
      <c r="AN33" s="373"/>
      <c r="AO33" s="598"/>
      <c r="AP33" s="554"/>
      <c r="AQ33" s="555"/>
      <c r="AR33" s="555"/>
      <c r="AS33" s="555"/>
      <c r="AT33" s="673"/>
      <c r="AU33" s="43"/>
      <c r="AV33" s="43"/>
      <c r="AW33" s="43"/>
      <c r="AX33" s="610" t="s">
        <v>165</v>
      </c>
      <c r="AY33" s="611"/>
      <c r="AZ33" s="611"/>
      <c r="BA33" s="611"/>
      <c r="BB33" s="611"/>
      <c r="BC33" s="611"/>
      <c r="BD33" s="611"/>
      <c r="BE33" s="611"/>
      <c r="BF33" s="612"/>
      <c r="BG33" s="631">
        <v>99.4</v>
      </c>
      <c r="BH33" s="632"/>
      <c r="BI33" s="632"/>
      <c r="BJ33" s="632"/>
      <c r="BK33" s="632"/>
      <c r="BL33" s="632"/>
      <c r="BM33" s="633">
        <v>98.4</v>
      </c>
      <c r="BN33" s="632"/>
      <c r="BO33" s="632"/>
      <c r="BP33" s="632"/>
      <c r="BQ33" s="634"/>
      <c r="BR33" s="631">
        <v>99.3</v>
      </c>
      <c r="BS33" s="632"/>
      <c r="BT33" s="632"/>
      <c r="BU33" s="632"/>
      <c r="BV33" s="632"/>
      <c r="BW33" s="632"/>
      <c r="BX33" s="633">
        <v>98.3</v>
      </c>
      <c r="BY33" s="632"/>
      <c r="BZ33" s="632"/>
      <c r="CA33" s="632"/>
      <c r="CB33" s="634"/>
      <c r="CD33" s="595" t="s">
        <v>399</v>
      </c>
      <c r="CE33" s="493"/>
      <c r="CF33" s="493"/>
      <c r="CG33" s="493"/>
      <c r="CH33" s="493"/>
      <c r="CI33" s="493"/>
      <c r="CJ33" s="493"/>
      <c r="CK33" s="493"/>
      <c r="CL33" s="493"/>
      <c r="CM33" s="493"/>
      <c r="CN33" s="493"/>
      <c r="CO33" s="493"/>
      <c r="CP33" s="493"/>
      <c r="CQ33" s="596"/>
      <c r="CR33" s="588">
        <v>68794124</v>
      </c>
      <c r="CS33" s="619"/>
      <c r="CT33" s="619"/>
      <c r="CU33" s="619"/>
      <c r="CV33" s="619"/>
      <c r="CW33" s="619"/>
      <c r="CX33" s="619"/>
      <c r="CY33" s="620"/>
      <c r="CZ33" s="597">
        <v>36.5</v>
      </c>
      <c r="DA33" s="621"/>
      <c r="DB33" s="621"/>
      <c r="DC33" s="623"/>
      <c r="DD33" s="593">
        <v>43112103</v>
      </c>
      <c r="DE33" s="619"/>
      <c r="DF33" s="619"/>
      <c r="DG33" s="619"/>
      <c r="DH33" s="619"/>
      <c r="DI33" s="619"/>
      <c r="DJ33" s="619"/>
      <c r="DK33" s="620"/>
      <c r="DL33" s="593">
        <v>31110175</v>
      </c>
      <c r="DM33" s="619"/>
      <c r="DN33" s="619"/>
      <c r="DO33" s="619"/>
      <c r="DP33" s="619"/>
      <c r="DQ33" s="619"/>
      <c r="DR33" s="619"/>
      <c r="DS33" s="619"/>
      <c r="DT33" s="619"/>
      <c r="DU33" s="619"/>
      <c r="DV33" s="620"/>
      <c r="DW33" s="597">
        <v>33.200000000000003</v>
      </c>
      <c r="DX33" s="621"/>
      <c r="DY33" s="621"/>
      <c r="DZ33" s="621"/>
      <c r="EA33" s="621"/>
      <c r="EB33" s="621"/>
      <c r="EC33" s="622"/>
    </row>
    <row r="34" spans="2:133" ht="11.25" customHeight="1" x14ac:dyDescent="0.2">
      <c r="B34" s="595" t="s">
        <v>152</v>
      </c>
      <c r="C34" s="493"/>
      <c r="D34" s="493"/>
      <c r="E34" s="493"/>
      <c r="F34" s="493"/>
      <c r="G34" s="493"/>
      <c r="H34" s="493"/>
      <c r="I34" s="493"/>
      <c r="J34" s="493"/>
      <c r="K34" s="493"/>
      <c r="L34" s="493"/>
      <c r="M34" s="493"/>
      <c r="N34" s="493"/>
      <c r="O34" s="493"/>
      <c r="P34" s="493"/>
      <c r="Q34" s="596"/>
      <c r="R34" s="588">
        <v>5735557</v>
      </c>
      <c r="S34" s="367"/>
      <c r="T34" s="367"/>
      <c r="U34" s="367"/>
      <c r="V34" s="367"/>
      <c r="W34" s="367"/>
      <c r="X34" s="367"/>
      <c r="Y34" s="589"/>
      <c r="Z34" s="590">
        <v>3</v>
      </c>
      <c r="AA34" s="590"/>
      <c r="AB34" s="590"/>
      <c r="AC34" s="590"/>
      <c r="AD34" s="591" t="s">
        <v>201</v>
      </c>
      <c r="AE34" s="591"/>
      <c r="AF34" s="591"/>
      <c r="AG34" s="591"/>
      <c r="AH34" s="591"/>
      <c r="AI34" s="591"/>
      <c r="AJ34" s="591"/>
      <c r="AK34" s="591"/>
      <c r="AL34" s="597" t="s">
        <v>201</v>
      </c>
      <c r="AM34" s="373"/>
      <c r="AN34" s="373"/>
      <c r="AO34" s="598"/>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5" t="s">
        <v>402</v>
      </c>
      <c r="CE34" s="493"/>
      <c r="CF34" s="493"/>
      <c r="CG34" s="493"/>
      <c r="CH34" s="493"/>
      <c r="CI34" s="493"/>
      <c r="CJ34" s="493"/>
      <c r="CK34" s="493"/>
      <c r="CL34" s="493"/>
      <c r="CM34" s="493"/>
      <c r="CN34" s="493"/>
      <c r="CO34" s="493"/>
      <c r="CP34" s="493"/>
      <c r="CQ34" s="596"/>
      <c r="CR34" s="588">
        <v>28252742</v>
      </c>
      <c r="CS34" s="367"/>
      <c r="CT34" s="367"/>
      <c r="CU34" s="367"/>
      <c r="CV34" s="367"/>
      <c r="CW34" s="367"/>
      <c r="CX34" s="367"/>
      <c r="CY34" s="589"/>
      <c r="CZ34" s="597">
        <v>15</v>
      </c>
      <c r="DA34" s="621"/>
      <c r="DB34" s="621"/>
      <c r="DC34" s="623"/>
      <c r="DD34" s="593">
        <v>16632590</v>
      </c>
      <c r="DE34" s="367"/>
      <c r="DF34" s="367"/>
      <c r="DG34" s="367"/>
      <c r="DH34" s="367"/>
      <c r="DI34" s="367"/>
      <c r="DJ34" s="367"/>
      <c r="DK34" s="589"/>
      <c r="DL34" s="593">
        <v>14208276</v>
      </c>
      <c r="DM34" s="367"/>
      <c r="DN34" s="367"/>
      <c r="DO34" s="367"/>
      <c r="DP34" s="367"/>
      <c r="DQ34" s="367"/>
      <c r="DR34" s="367"/>
      <c r="DS34" s="367"/>
      <c r="DT34" s="367"/>
      <c r="DU34" s="367"/>
      <c r="DV34" s="589"/>
      <c r="DW34" s="597">
        <v>15.2</v>
      </c>
      <c r="DX34" s="621"/>
      <c r="DY34" s="621"/>
      <c r="DZ34" s="621"/>
      <c r="EA34" s="621"/>
      <c r="EB34" s="621"/>
      <c r="EC34" s="622"/>
    </row>
    <row r="35" spans="2:133" ht="11.25" customHeight="1" x14ac:dyDescent="0.2">
      <c r="B35" s="595" t="s">
        <v>404</v>
      </c>
      <c r="C35" s="493"/>
      <c r="D35" s="493"/>
      <c r="E35" s="493"/>
      <c r="F35" s="493"/>
      <c r="G35" s="493"/>
      <c r="H35" s="493"/>
      <c r="I35" s="493"/>
      <c r="J35" s="493"/>
      <c r="K35" s="493"/>
      <c r="L35" s="493"/>
      <c r="M35" s="493"/>
      <c r="N35" s="493"/>
      <c r="O35" s="493"/>
      <c r="P35" s="493"/>
      <c r="Q35" s="596"/>
      <c r="R35" s="588">
        <v>2891426</v>
      </c>
      <c r="S35" s="367"/>
      <c r="T35" s="367"/>
      <c r="U35" s="367"/>
      <c r="V35" s="367"/>
      <c r="W35" s="367"/>
      <c r="X35" s="367"/>
      <c r="Y35" s="589"/>
      <c r="Z35" s="590">
        <v>1.5</v>
      </c>
      <c r="AA35" s="590"/>
      <c r="AB35" s="590"/>
      <c r="AC35" s="590"/>
      <c r="AD35" s="591" t="s">
        <v>201</v>
      </c>
      <c r="AE35" s="591"/>
      <c r="AF35" s="591"/>
      <c r="AG35" s="591"/>
      <c r="AH35" s="591"/>
      <c r="AI35" s="591"/>
      <c r="AJ35" s="591"/>
      <c r="AK35" s="591"/>
      <c r="AL35" s="597" t="s">
        <v>201</v>
      </c>
      <c r="AM35" s="373"/>
      <c r="AN35" s="373"/>
      <c r="AO35" s="598"/>
      <c r="AP35" s="16"/>
      <c r="AQ35" s="361" t="s">
        <v>405</v>
      </c>
      <c r="AR35" s="362"/>
      <c r="AS35" s="362"/>
      <c r="AT35" s="362"/>
      <c r="AU35" s="362"/>
      <c r="AV35" s="362"/>
      <c r="AW35" s="362"/>
      <c r="AX35" s="362"/>
      <c r="AY35" s="362"/>
      <c r="AZ35" s="362"/>
      <c r="BA35" s="362"/>
      <c r="BB35" s="362"/>
      <c r="BC35" s="362"/>
      <c r="BD35" s="362"/>
      <c r="BE35" s="362"/>
      <c r="BF35" s="411"/>
      <c r="BG35" s="361" t="s">
        <v>212</v>
      </c>
      <c r="BH35" s="362"/>
      <c r="BI35" s="362"/>
      <c r="BJ35" s="362"/>
      <c r="BK35" s="362"/>
      <c r="BL35" s="362"/>
      <c r="BM35" s="362"/>
      <c r="BN35" s="362"/>
      <c r="BO35" s="362"/>
      <c r="BP35" s="362"/>
      <c r="BQ35" s="362"/>
      <c r="BR35" s="362"/>
      <c r="BS35" s="362"/>
      <c r="BT35" s="362"/>
      <c r="BU35" s="362"/>
      <c r="BV35" s="362"/>
      <c r="BW35" s="362"/>
      <c r="BX35" s="362"/>
      <c r="BY35" s="362"/>
      <c r="BZ35" s="362"/>
      <c r="CA35" s="362"/>
      <c r="CB35" s="411"/>
      <c r="CD35" s="595" t="s">
        <v>406</v>
      </c>
      <c r="CE35" s="493"/>
      <c r="CF35" s="493"/>
      <c r="CG35" s="493"/>
      <c r="CH35" s="493"/>
      <c r="CI35" s="493"/>
      <c r="CJ35" s="493"/>
      <c r="CK35" s="493"/>
      <c r="CL35" s="493"/>
      <c r="CM35" s="493"/>
      <c r="CN35" s="493"/>
      <c r="CO35" s="493"/>
      <c r="CP35" s="493"/>
      <c r="CQ35" s="596"/>
      <c r="CR35" s="588">
        <v>785068</v>
      </c>
      <c r="CS35" s="619"/>
      <c r="CT35" s="619"/>
      <c r="CU35" s="619"/>
      <c r="CV35" s="619"/>
      <c r="CW35" s="619"/>
      <c r="CX35" s="619"/>
      <c r="CY35" s="620"/>
      <c r="CZ35" s="597">
        <v>0.4</v>
      </c>
      <c r="DA35" s="621"/>
      <c r="DB35" s="621"/>
      <c r="DC35" s="623"/>
      <c r="DD35" s="593">
        <v>671217</v>
      </c>
      <c r="DE35" s="619"/>
      <c r="DF35" s="619"/>
      <c r="DG35" s="619"/>
      <c r="DH35" s="619"/>
      <c r="DI35" s="619"/>
      <c r="DJ35" s="619"/>
      <c r="DK35" s="620"/>
      <c r="DL35" s="593">
        <v>613328</v>
      </c>
      <c r="DM35" s="619"/>
      <c r="DN35" s="619"/>
      <c r="DO35" s="619"/>
      <c r="DP35" s="619"/>
      <c r="DQ35" s="619"/>
      <c r="DR35" s="619"/>
      <c r="DS35" s="619"/>
      <c r="DT35" s="619"/>
      <c r="DU35" s="619"/>
      <c r="DV35" s="620"/>
      <c r="DW35" s="597">
        <v>0.7</v>
      </c>
      <c r="DX35" s="621"/>
      <c r="DY35" s="621"/>
      <c r="DZ35" s="621"/>
      <c r="EA35" s="621"/>
      <c r="EB35" s="621"/>
      <c r="EC35" s="622"/>
    </row>
    <row r="36" spans="2:133" ht="11.25" customHeight="1" x14ac:dyDescent="0.2">
      <c r="B36" s="595" t="s">
        <v>298</v>
      </c>
      <c r="C36" s="493"/>
      <c r="D36" s="493"/>
      <c r="E36" s="493"/>
      <c r="F36" s="493"/>
      <c r="G36" s="493"/>
      <c r="H36" s="493"/>
      <c r="I36" s="493"/>
      <c r="J36" s="493"/>
      <c r="K36" s="493"/>
      <c r="L36" s="493"/>
      <c r="M36" s="493"/>
      <c r="N36" s="493"/>
      <c r="O36" s="493"/>
      <c r="P36" s="493"/>
      <c r="Q36" s="596"/>
      <c r="R36" s="588">
        <v>7816936</v>
      </c>
      <c r="S36" s="367"/>
      <c r="T36" s="367"/>
      <c r="U36" s="367"/>
      <c r="V36" s="367"/>
      <c r="W36" s="367"/>
      <c r="X36" s="367"/>
      <c r="Y36" s="589"/>
      <c r="Z36" s="590">
        <v>4</v>
      </c>
      <c r="AA36" s="590"/>
      <c r="AB36" s="590"/>
      <c r="AC36" s="590"/>
      <c r="AD36" s="591" t="s">
        <v>201</v>
      </c>
      <c r="AE36" s="591"/>
      <c r="AF36" s="591"/>
      <c r="AG36" s="591"/>
      <c r="AH36" s="591"/>
      <c r="AI36" s="591"/>
      <c r="AJ36" s="591"/>
      <c r="AK36" s="591"/>
      <c r="AL36" s="597" t="s">
        <v>201</v>
      </c>
      <c r="AM36" s="373"/>
      <c r="AN36" s="373"/>
      <c r="AO36" s="598"/>
      <c r="AP36" s="16"/>
      <c r="AQ36" s="635" t="s">
        <v>390</v>
      </c>
      <c r="AR36" s="636"/>
      <c r="AS36" s="636"/>
      <c r="AT36" s="636"/>
      <c r="AU36" s="636"/>
      <c r="AV36" s="636"/>
      <c r="AW36" s="636"/>
      <c r="AX36" s="636"/>
      <c r="AY36" s="637"/>
      <c r="AZ36" s="580">
        <v>20401552</v>
      </c>
      <c r="BA36" s="581"/>
      <c r="BB36" s="581"/>
      <c r="BC36" s="581"/>
      <c r="BD36" s="581"/>
      <c r="BE36" s="581"/>
      <c r="BF36" s="638"/>
      <c r="BG36" s="577" t="s">
        <v>409</v>
      </c>
      <c r="BH36" s="578"/>
      <c r="BI36" s="578"/>
      <c r="BJ36" s="578"/>
      <c r="BK36" s="578"/>
      <c r="BL36" s="578"/>
      <c r="BM36" s="578"/>
      <c r="BN36" s="578"/>
      <c r="BO36" s="578"/>
      <c r="BP36" s="578"/>
      <c r="BQ36" s="578"/>
      <c r="BR36" s="578"/>
      <c r="BS36" s="578"/>
      <c r="BT36" s="578"/>
      <c r="BU36" s="579"/>
      <c r="BV36" s="580">
        <v>477884</v>
      </c>
      <c r="BW36" s="581"/>
      <c r="BX36" s="581"/>
      <c r="BY36" s="581"/>
      <c r="BZ36" s="581"/>
      <c r="CA36" s="581"/>
      <c r="CB36" s="638"/>
      <c r="CD36" s="595" t="s">
        <v>30</v>
      </c>
      <c r="CE36" s="493"/>
      <c r="CF36" s="493"/>
      <c r="CG36" s="493"/>
      <c r="CH36" s="493"/>
      <c r="CI36" s="493"/>
      <c r="CJ36" s="493"/>
      <c r="CK36" s="493"/>
      <c r="CL36" s="493"/>
      <c r="CM36" s="493"/>
      <c r="CN36" s="493"/>
      <c r="CO36" s="493"/>
      <c r="CP36" s="493"/>
      <c r="CQ36" s="596"/>
      <c r="CR36" s="588">
        <v>18559182</v>
      </c>
      <c r="CS36" s="367"/>
      <c r="CT36" s="367"/>
      <c r="CU36" s="367"/>
      <c r="CV36" s="367"/>
      <c r="CW36" s="367"/>
      <c r="CX36" s="367"/>
      <c r="CY36" s="589"/>
      <c r="CZ36" s="597">
        <v>9.8000000000000007</v>
      </c>
      <c r="DA36" s="621"/>
      <c r="DB36" s="621"/>
      <c r="DC36" s="623"/>
      <c r="DD36" s="593">
        <v>10974596</v>
      </c>
      <c r="DE36" s="367"/>
      <c r="DF36" s="367"/>
      <c r="DG36" s="367"/>
      <c r="DH36" s="367"/>
      <c r="DI36" s="367"/>
      <c r="DJ36" s="367"/>
      <c r="DK36" s="589"/>
      <c r="DL36" s="593">
        <v>5295217</v>
      </c>
      <c r="DM36" s="367"/>
      <c r="DN36" s="367"/>
      <c r="DO36" s="367"/>
      <c r="DP36" s="367"/>
      <c r="DQ36" s="367"/>
      <c r="DR36" s="367"/>
      <c r="DS36" s="367"/>
      <c r="DT36" s="367"/>
      <c r="DU36" s="367"/>
      <c r="DV36" s="589"/>
      <c r="DW36" s="597">
        <v>5.7</v>
      </c>
      <c r="DX36" s="621"/>
      <c r="DY36" s="621"/>
      <c r="DZ36" s="621"/>
      <c r="EA36" s="621"/>
      <c r="EB36" s="621"/>
      <c r="EC36" s="622"/>
    </row>
    <row r="37" spans="2:133" ht="11.25" customHeight="1" x14ac:dyDescent="0.2">
      <c r="B37" s="595" t="s">
        <v>400</v>
      </c>
      <c r="C37" s="493"/>
      <c r="D37" s="493"/>
      <c r="E37" s="493"/>
      <c r="F37" s="493"/>
      <c r="G37" s="493"/>
      <c r="H37" s="493"/>
      <c r="I37" s="493"/>
      <c r="J37" s="493"/>
      <c r="K37" s="493"/>
      <c r="L37" s="493"/>
      <c r="M37" s="493"/>
      <c r="N37" s="493"/>
      <c r="O37" s="493"/>
      <c r="P37" s="493"/>
      <c r="Q37" s="596"/>
      <c r="R37" s="588">
        <v>2297005</v>
      </c>
      <c r="S37" s="367"/>
      <c r="T37" s="367"/>
      <c r="U37" s="367"/>
      <c r="V37" s="367"/>
      <c r="W37" s="367"/>
      <c r="X37" s="367"/>
      <c r="Y37" s="589"/>
      <c r="Z37" s="590">
        <v>1.2</v>
      </c>
      <c r="AA37" s="590"/>
      <c r="AB37" s="590"/>
      <c r="AC37" s="590"/>
      <c r="AD37" s="591">
        <v>283</v>
      </c>
      <c r="AE37" s="591"/>
      <c r="AF37" s="591"/>
      <c r="AG37" s="591"/>
      <c r="AH37" s="591"/>
      <c r="AI37" s="591"/>
      <c r="AJ37" s="591"/>
      <c r="AK37" s="591"/>
      <c r="AL37" s="597">
        <v>0</v>
      </c>
      <c r="AM37" s="373"/>
      <c r="AN37" s="373"/>
      <c r="AO37" s="598"/>
      <c r="AQ37" s="639" t="s">
        <v>410</v>
      </c>
      <c r="AR37" s="370"/>
      <c r="AS37" s="370"/>
      <c r="AT37" s="370"/>
      <c r="AU37" s="370"/>
      <c r="AV37" s="370"/>
      <c r="AW37" s="370"/>
      <c r="AX37" s="370"/>
      <c r="AY37" s="640"/>
      <c r="AZ37" s="588">
        <v>4584224</v>
      </c>
      <c r="BA37" s="367"/>
      <c r="BB37" s="367"/>
      <c r="BC37" s="367"/>
      <c r="BD37" s="619"/>
      <c r="BE37" s="619"/>
      <c r="BF37" s="630"/>
      <c r="BG37" s="595" t="s">
        <v>413</v>
      </c>
      <c r="BH37" s="493"/>
      <c r="BI37" s="493"/>
      <c r="BJ37" s="493"/>
      <c r="BK37" s="493"/>
      <c r="BL37" s="493"/>
      <c r="BM37" s="493"/>
      <c r="BN37" s="493"/>
      <c r="BO37" s="493"/>
      <c r="BP37" s="493"/>
      <c r="BQ37" s="493"/>
      <c r="BR37" s="493"/>
      <c r="BS37" s="493"/>
      <c r="BT37" s="493"/>
      <c r="BU37" s="596"/>
      <c r="BV37" s="588">
        <v>-194623</v>
      </c>
      <c r="BW37" s="367"/>
      <c r="BX37" s="367"/>
      <c r="BY37" s="367"/>
      <c r="BZ37" s="367"/>
      <c r="CA37" s="367"/>
      <c r="CB37" s="594"/>
      <c r="CD37" s="595" t="s">
        <v>164</v>
      </c>
      <c r="CE37" s="493"/>
      <c r="CF37" s="493"/>
      <c r="CG37" s="493"/>
      <c r="CH37" s="493"/>
      <c r="CI37" s="493"/>
      <c r="CJ37" s="493"/>
      <c r="CK37" s="493"/>
      <c r="CL37" s="493"/>
      <c r="CM37" s="493"/>
      <c r="CN37" s="493"/>
      <c r="CO37" s="493"/>
      <c r="CP37" s="493"/>
      <c r="CQ37" s="596"/>
      <c r="CR37" s="588">
        <v>30803</v>
      </c>
      <c r="CS37" s="619"/>
      <c r="CT37" s="619"/>
      <c r="CU37" s="619"/>
      <c r="CV37" s="619"/>
      <c r="CW37" s="619"/>
      <c r="CX37" s="619"/>
      <c r="CY37" s="620"/>
      <c r="CZ37" s="597">
        <v>0</v>
      </c>
      <c r="DA37" s="621"/>
      <c r="DB37" s="621"/>
      <c r="DC37" s="623"/>
      <c r="DD37" s="593">
        <v>30803</v>
      </c>
      <c r="DE37" s="619"/>
      <c r="DF37" s="619"/>
      <c r="DG37" s="619"/>
      <c r="DH37" s="619"/>
      <c r="DI37" s="619"/>
      <c r="DJ37" s="619"/>
      <c r="DK37" s="620"/>
      <c r="DL37" s="593">
        <v>30803</v>
      </c>
      <c r="DM37" s="619"/>
      <c r="DN37" s="619"/>
      <c r="DO37" s="619"/>
      <c r="DP37" s="619"/>
      <c r="DQ37" s="619"/>
      <c r="DR37" s="619"/>
      <c r="DS37" s="619"/>
      <c r="DT37" s="619"/>
      <c r="DU37" s="619"/>
      <c r="DV37" s="620"/>
      <c r="DW37" s="597">
        <v>0</v>
      </c>
      <c r="DX37" s="621"/>
      <c r="DY37" s="621"/>
      <c r="DZ37" s="621"/>
      <c r="EA37" s="621"/>
      <c r="EB37" s="621"/>
      <c r="EC37" s="622"/>
    </row>
    <row r="38" spans="2:133" ht="11.25" customHeight="1" x14ac:dyDescent="0.2">
      <c r="B38" s="595" t="s">
        <v>414</v>
      </c>
      <c r="C38" s="493"/>
      <c r="D38" s="493"/>
      <c r="E38" s="493"/>
      <c r="F38" s="493"/>
      <c r="G38" s="493"/>
      <c r="H38" s="493"/>
      <c r="I38" s="493"/>
      <c r="J38" s="493"/>
      <c r="K38" s="493"/>
      <c r="L38" s="493"/>
      <c r="M38" s="493"/>
      <c r="N38" s="493"/>
      <c r="O38" s="493"/>
      <c r="P38" s="493"/>
      <c r="Q38" s="596"/>
      <c r="R38" s="588">
        <v>11869245</v>
      </c>
      <c r="S38" s="367"/>
      <c r="T38" s="367"/>
      <c r="U38" s="367"/>
      <c r="V38" s="367"/>
      <c r="W38" s="367"/>
      <c r="X38" s="367"/>
      <c r="Y38" s="589"/>
      <c r="Z38" s="590">
        <v>6.1</v>
      </c>
      <c r="AA38" s="590"/>
      <c r="AB38" s="590"/>
      <c r="AC38" s="590"/>
      <c r="AD38" s="591" t="s">
        <v>201</v>
      </c>
      <c r="AE38" s="591"/>
      <c r="AF38" s="591"/>
      <c r="AG38" s="591"/>
      <c r="AH38" s="591"/>
      <c r="AI38" s="591"/>
      <c r="AJ38" s="591"/>
      <c r="AK38" s="591"/>
      <c r="AL38" s="597" t="s">
        <v>201</v>
      </c>
      <c r="AM38" s="373"/>
      <c r="AN38" s="373"/>
      <c r="AO38" s="598"/>
      <c r="AQ38" s="639" t="s">
        <v>230</v>
      </c>
      <c r="AR38" s="370"/>
      <c r="AS38" s="370"/>
      <c r="AT38" s="370"/>
      <c r="AU38" s="370"/>
      <c r="AV38" s="370"/>
      <c r="AW38" s="370"/>
      <c r="AX38" s="370"/>
      <c r="AY38" s="640"/>
      <c r="AZ38" s="588">
        <v>228705</v>
      </c>
      <c r="BA38" s="367"/>
      <c r="BB38" s="367"/>
      <c r="BC38" s="367"/>
      <c r="BD38" s="619"/>
      <c r="BE38" s="619"/>
      <c r="BF38" s="630"/>
      <c r="BG38" s="595" t="s">
        <v>415</v>
      </c>
      <c r="BH38" s="493"/>
      <c r="BI38" s="493"/>
      <c r="BJ38" s="493"/>
      <c r="BK38" s="493"/>
      <c r="BL38" s="493"/>
      <c r="BM38" s="493"/>
      <c r="BN38" s="493"/>
      <c r="BO38" s="493"/>
      <c r="BP38" s="493"/>
      <c r="BQ38" s="493"/>
      <c r="BR38" s="493"/>
      <c r="BS38" s="493"/>
      <c r="BT38" s="493"/>
      <c r="BU38" s="596"/>
      <c r="BV38" s="588">
        <v>53992</v>
      </c>
      <c r="BW38" s="367"/>
      <c r="BX38" s="367"/>
      <c r="BY38" s="367"/>
      <c r="BZ38" s="367"/>
      <c r="CA38" s="367"/>
      <c r="CB38" s="594"/>
      <c r="CD38" s="595" t="s">
        <v>416</v>
      </c>
      <c r="CE38" s="493"/>
      <c r="CF38" s="493"/>
      <c r="CG38" s="493"/>
      <c r="CH38" s="493"/>
      <c r="CI38" s="493"/>
      <c r="CJ38" s="493"/>
      <c r="CK38" s="493"/>
      <c r="CL38" s="493"/>
      <c r="CM38" s="493"/>
      <c r="CN38" s="493"/>
      <c r="CO38" s="493"/>
      <c r="CP38" s="493"/>
      <c r="CQ38" s="596"/>
      <c r="CR38" s="588">
        <v>15430775</v>
      </c>
      <c r="CS38" s="367"/>
      <c r="CT38" s="367"/>
      <c r="CU38" s="367"/>
      <c r="CV38" s="367"/>
      <c r="CW38" s="367"/>
      <c r="CX38" s="367"/>
      <c r="CY38" s="589"/>
      <c r="CZ38" s="597">
        <v>8.1999999999999993</v>
      </c>
      <c r="DA38" s="621"/>
      <c r="DB38" s="621"/>
      <c r="DC38" s="623"/>
      <c r="DD38" s="593">
        <v>11971108</v>
      </c>
      <c r="DE38" s="367"/>
      <c r="DF38" s="367"/>
      <c r="DG38" s="367"/>
      <c r="DH38" s="367"/>
      <c r="DI38" s="367"/>
      <c r="DJ38" s="367"/>
      <c r="DK38" s="589"/>
      <c r="DL38" s="593">
        <v>10888481</v>
      </c>
      <c r="DM38" s="367"/>
      <c r="DN38" s="367"/>
      <c r="DO38" s="367"/>
      <c r="DP38" s="367"/>
      <c r="DQ38" s="367"/>
      <c r="DR38" s="367"/>
      <c r="DS38" s="367"/>
      <c r="DT38" s="367"/>
      <c r="DU38" s="367"/>
      <c r="DV38" s="589"/>
      <c r="DW38" s="597">
        <v>11.6</v>
      </c>
      <c r="DX38" s="621"/>
      <c r="DY38" s="621"/>
      <c r="DZ38" s="621"/>
      <c r="EA38" s="621"/>
      <c r="EB38" s="621"/>
      <c r="EC38" s="622"/>
    </row>
    <row r="39" spans="2:133" ht="11.25" customHeight="1" x14ac:dyDescent="0.2">
      <c r="B39" s="595" t="s">
        <v>417</v>
      </c>
      <c r="C39" s="493"/>
      <c r="D39" s="493"/>
      <c r="E39" s="493"/>
      <c r="F39" s="493"/>
      <c r="G39" s="493"/>
      <c r="H39" s="493"/>
      <c r="I39" s="493"/>
      <c r="J39" s="493"/>
      <c r="K39" s="493"/>
      <c r="L39" s="493"/>
      <c r="M39" s="493"/>
      <c r="N39" s="493"/>
      <c r="O39" s="493"/>
      <c r="P39" s="493"/>
      <c r="Q39" s="596"/>
      <c r="R39" s="588" t="s">
        <v>201</v>
      </c>
      <c r="S39" s="367"/>
      <c r="T39" s="367"/>
      <c r="U39" s="367"/>
      <c r="V39" s="367"/>
      <c r="W39" s="367"/>
      <c r="X39" s="367"/>
      <c r="Y39" s="589"/>
      <c r="Z39" s="590" t="s">
        <v>201</v>
      </c>
      <c r="AA39" s="590"/>
      <c r="AB39" s="590"/>
      <c r="AC39" s="590"/>
      <c r="AD39" s="591" t="s">
        <v>201</v>
      </c>
      <c r="AE39" s="591"/>
      <c r="AF39" s="591"/>
      <c r="AG39" s="591"/>
      <c r="AH39" s="591"/>
      <c r="AI39" s="591"/>
      <c r="AJ39" s="591"/>
      <c r="AK39" s="591"/>
      <c r="AL39" s="597" t="s">
        <v>201</v>
      </c>
      <c r="AM39" s="373"/>
      <c r="AN39" s="373"/>
      <c r="AO39" s="598"/>
      <c r="AQ39" s="639" t="s">
        <v>418</v>
      </c>
      <c r="AR39" s="370"/>
      <c r="AS39" s="370"/>
      <c r="AT39" s="370"/>
      <c r="AU39" s="370"/>
      <c r="AV39" s="370"/>
      <c r="AW39" s="370"/>
      <c r="AX39" s="370"/>
      <c r="AY39" s="640"/>
      <c r="AZ39" s="588">
        <v>225124</v>
      </c>
      <c r="BA39" s="367"/>
      <c r="BB39" s="367"/>
      <c r="BC39" s="367"/>
      <c r="BD39" s="619"/>
      <c r="BE39" s="619"/>
      <c r="BF39" s="630"/>
      <c r="BG39" s="595" t="s">
        <v>343</v>
      </c>
      <c r="BH39" s="493"/>
      <c r="BI39" s="493"/>
      <c r="BJ39" s="493"/>
      <c r="BK39" s="493"/>
      <c r="BL39" s="493"/>
      <c r="BM39" s="493"/>
      <c r="BN39" s="493"/>
      <c r="BO39" s="493"/>
      <c r="BP39" s="493"/>
      <c r="BQ39" s="493"/>
      <c r="BR39" s="493"/>
      <c r="BS39" s="493"/>
      <c r="BT39" s="493"/>
      <c r="BU39" s="596"/>
      <c r="BV39" s="588">
        <v>80784</v>
      </c>
      <c r="BW39" s="367"/>
      <c r="BX39" s="367"/>
      <c r="BY39" s="367"/>
      <c r="BZ39" s="367"/>
      <c r="CA39" s="367"/>
      <c r="CB39" s="594"/>
      <c r="CD39" s="595" t="s">
        <v>425</v>
      </c>
      <c r="CE39" s="493"/>
      <c r="CF39" s="493"/>
      <c r="CG39" s="493"/>
      <c r="CH39" s="493"/>
      <c r="CI39" s="493"/>
      <c r="CJ39" s="493"/>
      <c r="CK39" s="493"/>
      <c r="CL39" s="493"/>
      <c r="CM39" s="493"/>
      <c r="CN39" s="493"/>
      <c r="CO39" s="493"/>
      <c r="CP39" s="493"/>
      <c r="CQ39" s="596"/>
      <c r="CR39" s="588">
        <v>4014506</v>
      </c>
      <c r="CS39" s="619"/>
      <c r="CT39" s="619"/>
      <c r="CU39" s="619"/>
      <c r="CV39" s="619"/>
      <c r="CW39" s="619"/>
      <c r="CX39" s="619"/>
      <c r="CY39" s="620"/>
      <c r="CZ39" s="597">
        <v>2.1</v>
      </c>
      <c r="DA39" s="621"/>
      <c r="DB39" s="621"/>
      <c r="DC39" s="623"/>
      <c r="DD39" s="593">
        <v>1431409</v>
      </c>
      <c r="DE39" s="619"/>
      <c r="DF39" s="619"/>
      <c r="DG39" s="619"/>
      <c r="DH39" s="619"/>
      <c r="DI39" s="619"/>
      <c r="DJ39" s="619"/>
      <c r="DK39" s="620"/>
      <c r="DL39" s="593" t="s">
        <v>201</v>
      </c>
      <c r="DM39" s="619"/>
      <c r="DN39" s="619"/>
      <c r="DO39" s="619"/>
      <c r="DP39" s="619"/>
      <c r="DQ39" s="619"/>
      <c r="DR39" s="619"/>
      <c r="DS39" s="619"/>
      <c r="DT39" s="619"/>
      <c r="DU39" s="619"/>
      <c r="DV39" s="620"/>
      <c r="DW39" s="597" t="s">
        <v>201</v>
      </c>
      <c r="DX39" s="621"/>
      <c r="DY39" s="621"/>
      <c r="DZ39" s="621"/>
      <c r="EA39" s="621"/>
      <c r="EB39" s="621"/>
      <c r="EC39" s="622"/>
    </row>
    <row r="40" spans="2:133" ht="11.25" customHeight="1" x14ac:dyDescent="0.2">
      <c r="B40" s="595" t="s">
        <v>426</v>
      </c>
      <c r="C40" s="493"/>
      <c r="D40" s="493"/>
      <c r="E40" s="493"/>
      <c r="F40" s="493"/>
      <c r="G40" s="493"/>
      <c r="H40" s="493"/>
      <c r="I40" s="493"/>
      <c r="J40" s="493"/>
      <c r="K40" s="493"/>
      <c r="L40" s="493"/>
      <c r="M40" s="493"/>
      <c r="N40" s="493"/>
      <c r="O40" s="493"/>
      <c r="P40" s="493"/>
      <c r="Q40" s="596"/>
      <c r="R40" s="588">
        <v>3256145</v>
      </c>
      <c r="S40" s="367"/>
      <c r="T40" s="367"/>
      <c r="U40" s="367"/>
      <c r="V40" s="367"/>
      <c r="W40" s="367"/>
      <c r="X40" s="367"/>
      <c r="Y40" s="589"/>
      <c r="Z40" s="590">
        <v>1.7</v>
      </c>
      <c r="AA40" s="590"/>
      <c r="AB40" s="590"/>
      <c r="AC40" s="590"/>
      <c r="AD40" s="591" t="s">
        <v>201</v>
      </c>
      <c r="AE40" s="591"/>
      <c r="AF40" s="591"/>
      <c r="AG40" s="591"/>
      <c r="AH40" s="591"/>
      <c r="AI40" s="591"/>
      <c r="AJ40" s="591"/>
      <c r="AK40" s="591"/>
      <c r="AL40" s="597" t="s">
        <v>201</v>
      </c>
      <c r="AM40" s="373"/>
      <c r="AN40" s="373"/>
      <c r="AO40" s="598"/>
      <c r="AQ40" s="639" t="s">
        <v>120</v>
      </c>
      <c r="AR40" s="370"/>
      <c r="AS40" s="370"/>
      <c r="AT40" s="370"/>
      <c r="AU40" s="370"/>
      <c r="AV40" s="370"/>
      <c r="AW40" s="370"/>
      <c r="AX40" s="370"/>
      <c r="AY40" s="640"/>
      <c r="AZ40" s="588">
        <v>113236</v>
      </c>
      <c r="BA40" s="367"/>
      <c r="BB40" s="367"/>
      <c r="BC40" s="367"/>
      <c r="BD40" s="619"/>
      <c r="BE40" s="619"/>
      <c r="BF40" s="630"/>
      <c r="BG40" s="670" t="s">
        <v>428</v>
      </c>
      <c r="BH40" s="538"/>
      <c r="BI40" s="538"/>
      <c r="BJ40" s="538"/>
      <c r="BK40" s="538"/>
      <c r="BL40" s="7"/>
      <c r="BM40" s="493" t="s">
        <v>429</v>
      </c>
      <c r="BN40" s="493"/>
      <c r="BO40" s="493"/>
      <c r="BP40" s="493"/>
      <c r="BQ40" s="493"/>
      <c r="BR40" s="493"/>
      <c r="BS40" s="493"/>
      <c r="BT40" s="493"/>
      <c r="BU40" s="596"/>
      <c r="BV40" s="588">
        <v>95</v>
      </c>
      <c r="BW40" s="367"/>
      <c r="BX40" s="367"/>
      <c r="BY40" s="367"/>
      <c r="BZ40" s="367"/>
      <c r="CA40" s="367"/>
      <c r="CB40" s="594"/>
      <c r="CD40" s="595" t="s">
        <v>374</v>
      </c>
      <c r="CE40" s="493"/>
      <c r="CF40" s="493"/>
      <c r="CG40" s="493"/>
      <c r="CH40" s="493"/>
      <c r="CI40" s="493"/>
      <c r="CJ40" s="493"/>
      <c r="CK40" s="493"/>
      <c r="CL40" s="493"/>
      <c r="CM40" s="493"/>
      <c r="CN40" s="493"/>
      <c r="CO40" s="493"/>
      <c r="CP40" s="493"/>
      <c r="CQ40" s="596"/>
      <c r="CR40" s="588">
        <v>1751851</v>
      </c>
      <c r="CS40" s="367"/>
      <c r="CT40" s="367"/>
      <c r="CU40" s="367"/>
      <c r="CV40" s="367"/>
      <c r="CW40" s="367"/>
      <c r="CX40" s="367"/>
      <c r="CY40" s="589"/>
      <c r="CZ40" s="597">
        <v>0.9</v>
      </c>
      <c r="DA40" s="621"/>
      <c r="DB40" s="621"/>
      <c r="DC40" s="623"/>
      <c r="DD40" s="593">
        <v>1431183</v>
      </c>
      <c r="DE40" s="367"/>
      <c r="DF40" s="367"/>
      <c r="DG40" s="367"/>
      <c r="DH40" s="367"/>
      <c r="DI40" s="367"/>
      <c r="DJ40" s="367"/>
      <c r="DK40" s="589"/>
      <c r="DL40" s="593">
        <v>104873</v>
      </c>
      <c r="DM40" s="367"/>
      <c r="DN40" s="367"/>
      <c r="DO40" s="367"/>
      <c r="DP40" s="367"/>
      <c r="DQ40" s="367"/>
      <c r="DR40" s="367"/>
      <c r="DS40" s="367"/>
      <c r="DT40" s="367"/>
      <c r="DU40" s="367"/>
      <c r="DV40" s="589"/>
      <c r="DW40" s="597">
        <v>0.1</v>
      </c>
      <c r="DX40" s="621"/>
      <c r="DY40" s="621"/>
      <c r="DZ40" s="621"/>
      <c r="EA40" s="621"/>
      <c r="EB40" s="621"/>
      <c r="EC40" s="622"/>
    </row>
    <row r="41" spans="2:133" ht="11.25" customHeight="1" x14ac:dyDescent="0.2">
      <c r="B41" s="610" t="s">
        <v>427</v>
      </c>
      <c r="C41" s="611"/>
      <c r="D41" s="611"/>
      <c r="E41" s="611"/>
      <c r="F41" s="611"/>
      <c r="G41" s="611"/>
      <c r="H41" s="611"/>
      <c r="I41" s="611"/>
      <c r="J41" s="611"/>
      <c r="K41" s="611"/>
      <c r="L41" s="611"/>
      <c r="M41" s="611"/>
      <c r="N41" s="611"/>
      <c r="O41" s="611"/>
      <c r="P41" s="611"/>
      <c r="Q41" s="612"/>
      <c r="R41" s="641">
        <v>193271715</v>
      </c>
      <c r="S41" s="642"/>
      <c r="T41" s="642"/>
      <c r="U41" s="642"/>
      <c r="V41" s="642"/>
      <c r="W41" s="642"/>
      <c r="X41" s="642"/>
      <c r="Y41" s="643"/>
      <c r="Z41" s="644">
        <v>100</v>
      </c>
      <c r="AA41" s="644"/>
      <c r="AB41" s="644"/>
      <c r="AC41" s="644"/>
      <c r="AD41" s="645">
        <v>90345978</v>
      </c>
      <c r="AE41" s="645"/>
      <c r="AF41" s="645"/>
      <c r="AG41" s="645"/>
      <c r="AH41" s="645"/>
      <c r="AI41" s="645"/>
      <c r="AJ41" s="645"/>
      <c r="AK41" s="645"/>
      <c r="AL41" s="646">
        <v>100</v>
      </c>
      <c r="AM41" s="633"/>
      <c r="AN41" s="633"/>
      <c r="AO41" s="647"/>
      <c r="AQ41" s="639" t="s">
        <v>430</v>
      </c>
      <c r="AR41" s="370"/>
      <c r="AS41" s="370"/>
      <c r="AT41" s="370"/>
      <c r="AU41" s="370"/>
      <c r="AV41" s="370"/>
      <c r="AW41" s="370"/>
      <c r="AX41" s="370"/>
      <c r="AY41" s="640"/>
      <c r="AZ41" s="588">
        <v>4130030</v>
      </c>
      <c r="BA41" s="367"/>
      <c r="BB41" s="367"/>
      <c r="BC41" s="367"/>
      <c r="BD41" s="619"/>
      <c r="BE41" s="619"/>
      <c r="BF41" s="630"/>
      <c r="BG41" s="670"/>
      <c r="BH41" s="538"/>
      <c r="BI41" s="538"/>
      <c r="BJ41" s="538"/>
      <c r="BK41" s="538"/>
      <c r="BL41" s="7"/>
      <c r="BM41" s="493" t="s">
        <v>348</v>
      </c>
      <c r="BN41" s="493"/>
      <c r="BO41" s="493"/>
      <c r="BP41" s="493"/>
      <c r="BQ41" s="493"/>
      <c r="BR41" s="493"/>
      <c r="BS41" s="493"/>
      <c r="BT41" s="493"/>
      <c r="BU41" s="596"/>
      <c r="BV41" s="588" t="s">
        <v>201</v>
      </c>
      <c r="BW41" s="367"/>
      <c r="BX41" s="367"/>
      <c r="BY41" s="367"/>
      <c r="BZ41" s="367"/>
      <c r="CA41" s="367"/>
      <c r="CB41" s="594"/>
      <c r="CD41" s="595" t="s">
        <v>291</v>
      </c>
      <c r="CE41" s="493"/>
      <c r="CF41" s="493"/>
      <c r="CG41" s="493"/>
      <c r="CH41" s="493"/>
      <c r="CI41" s="493"/>
      <c r="CJ41" s="493"/>
      <c r="CK41" s="493"/>
      <c r="CL41" s="493"/>
      <c r="CM41" s="493"/>
      <c r="CN41" s="493"/>
      <c r="CO41" s="493"/>
      <c r="CP41" s="493"/>
      <c r="CQ41" s="596"/>
      <c r="CR41" s="588" t="s">
        <v>201</v>
      </c>
      <c r="CS41" s="619"/>
      <c r="CT41" s="619"/>
      <c r="CU41" s="619"/>
      <c r="CV41" s="619"/>
      <c r="CW41" s="619"/>
      <c r="CX41" s="619"/>
      <c r="CY41" s="620"/>
      <c r="CZ41" s="597" t="s">
        <v>201</v>
      </c>
      <c r="DA41" s="621"/>
      <c r="DB41" s="621"/>
      <c r="DC41" s="623"/>
      <c r="DD41" s="593" t="s">
        <v>201</v>
      </c>
      <c r="DE41" s="619"/>
      <c r="DF41" s="619"/>
      <c r="DG41" s="619"/>
      <c r="DH41" s="619"/>
      <c r="DI41" s="619"/>
      <c r="DJ41" s="619"/>
      <c r="DK41" s="620"/>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2">
      <c r="AQ42" s="654" t="s">
        <v>431</v>
      </c>
      <c r="AR42" s="655"/>
      <c r="AS42" s="655"/>
      <c r="AT42" s="655"/>
      <c r="AU42" s="655"/>
      <c r="AV42" s="655"/>
      <c r="AW42" s="655"/>
      <c r="AX42" s="655"/>
      <c r="AY42" s="656"/>
      <c r="AZ42" s="641">
        <v>11120233</v>
      </c>
      <c r="BA42" s="642"/>
      <c r="BB42" s="642"/>
      <c r="BC42" s="642"/>
      <c r="BD42" s="632"/>
      <c r="BE42" s="632"/>
      <c r="BF42" s="634"/>
      <c r="BG42" s="554"/>
      <c r="BH42" s="555"/>
      <c r="BI42" s="555"/>
      <c r="BJ42" s="555"/>
      <c r="BK42" s="555"/>
      <c r="BL42" s="20"/>
      <c r="BM42" s="611" t="s">
        <v>432</v>
      </c>
      <c r="BN42" s="611"/>
      <c r="BO42" s="611"/>
      <c r="BP42" s="611"/>
      <c r="BQ42" s="611"/>
      <c r="BR42" s="611"/>
      <c r="BS42" s="611"/>
      <c r="BT42" s="611"/>
      <c r="BU42" s="612"/>
      <c r="BV42" s="641">
        <v>360</v>
      </c>
      <c r="BW42" s="642"/>
      <c r="BX42" s="642"/>
      <c r="BY42" s="642"/>
      <c r="BZ42" s="642"/>
      <c r="CA42" s="642"/>
      <c r="CB42" s="657"/>
      <c r="CD42" s="595" t="s">
        <v>284</v>
      </c>
      <c r="CE42" s="493"/>
      <c r="CF42" s="493"/>
      <c r="CG42" s="493"/>
      <c r="CH42" s="493"/>
      <c r="CI42" s="493"/>
      <c r="CJ42" s="493"/>
      <c r="CK42" s="493"/>
      <c r="CL42" s="493"/>
      <c r="CM42" s="493"/>
      <c r="CN42" s="493"/>
      <c r="CO42" s="493"/>
      <c r="CP42" s="493"/>
      <c r="CQ42" s="596"/>
      <c r="CR42" s="588">
        <v>15414726</v>
      </c>
      <c r="CS42" s="619"/>
      <c r="CT42" s="619"/>
      <c r="CU42" s="619"/>
      <c r="CV42" s="619"/>
      <c r="CW42" s="619"/>
      <c r="CX42" s="619"/>
      <c r="CY42" s="620"/>
      <c r="CZ42" s="597">
        <v>8.1999999999999993</v>
      </c>
      <c r="DA42" s="621"/>
      <c r="DB42" s="621"/>
      <c r="DC42" s="623"/>
      <c r="DD42" s="593">
        <v>2323043</v>
      </c>
      <c r="DE42" s="619"/>
      <c r="DF42" s="619"/>
      <c r="DG42" s="619"/>
      <c r="DH42" s="619"/>
      <c r="DI42" s="619"/>
      <c r="DJ42" s="619"/>
      <c r="DK42" s="620"/>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2">
      <c r="B43" s="1" t="s">
        <v>50</v>
      </c>
      <c r="CD43" s="595" t="s">
        <v>59</v>
      </c>
      <c r="CE43" s="493"/>
      <c r="CF43" s="493"/>
      <c r="CG43" s="493"/>
      <c r="CH43" s="493"/>
      <c r="CI43" s="493"/>
      <c r="CJ43" s="493"/>
      <c r="CK43" s="493"/>
      <c r="CL43" s="493"/>
      <c r="CM43" s="493"/>
      <c r="CN43" s="493"/>
      <c r="CO43" s="493"/>
      <c r="CP43" s="493"/>
      <c r="CQ43" s="596"/>
      <c r="CR43" s="588">
        <v>131377</v>
      </c>
      <c r="CS43" s="619"/>
      <c r="CT43" s="619"/>
      <c r="CU43" s="619"/>
      <c r="CV43" s="619"/>
      <c r="CW43" s="619"/>
      <c r="CX43" s="619"/>
      <c r="CY43" s="620"/>
      <c r="CZ43" s="597">
        <v>0.1</v>
      </c>
      <c r="DA43" s="621"/>
      <c r="DB43" s="621"/>
      <c r="DC43" s="623"/>
      <c r="DD43" s="593">
        <v>131377</v>
      </c>
      <c r="DE43" s="619"/>
      <c r="DF43" s="619"/>
      <c r="DG43" s="619"/>
      <c r="DH43" s="619"/>
      <c r="DI43" s="619"/>
      <c r="DJ43" s="619"/>
      <c r="DK43" s="620"/>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2">
      <c r="B44" s="658" t="s">
        <v>408</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559" t="s">
        <v>178</v>
      </c>
      <c r="CE44" s="480"/>
      <c r="CF44" s="595" t="s">
        <v>433</v>
      </c>
      <c r="CG44" s="493"/>
      <c r="CH44" s="493"/>
      <c r="CI44" s="493"/>
      <c r="CJ44" s="493"/>
      <c r="CK44" s="493"/>
      <c r="CL44" s="493"/>
      <c r="CM44" s="493"/>
      <c r="CN44" s="493"/>
      <c r="CO44" s="493"/>
      <c r="CP44" s="493"/>
      <c r="CQ44" s="596"/>
      <c r="CR44" s="588">
        <v>14921381</v>
      </c>
      <c r="CS44" s="367"/>
      <c r="CT44" s="367"/>
      <c r="CU44" s="367"/>
      <c r="CV44" s="367"/>
      <c r="CW44" s="367"/>
      <c r="CX44" s="367"/>
      <c r="CY44" s="589"/>
      <c r="CZ44" s="597">
        <v>7.9</v>
      </c>
      <c r="DA44" s="373"/>
      <c r="DB44" s="373"/>
      <c r="DC44" s="600"/>
      <c r="DD44" s="593">
        <v>2200957</v>
      </c>
      <c r="DE44" s="367"/>
      <c r="DF44" s="367"/>
      <c r="DG44" s="367"/>
      <c r="DH44" s="367"/>
      <c r="DI44" s="367"/>
      <c r="DJ44" s="367"/>
      <c r="DK44" s="589"/>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2">
      <c r="B45" s="658" t="s">
        <v>271</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560"/>
      <c r="CE45" s="483"/>
      <c r="CF45" s="595" t="s">
        <v>434</v>
      </c>
      <c r="CG45" s="493"/>
      <c r="CH45" s="493"/>
      <c r="CI45" s="493"/>
      <c r="CJ45" s="493"/>
      <c r="CK45" s="493"/>
      <c r="CL45" s="493"/>
      <c r="CM45" s="493"/>
      <c r="CN45" s="493"/>
      <c r="CO45" s="493"/>
      <c r="CP45" s="493"/>
      <c r="CQ45" s="596"/>
      <c r="CR45" s="588">
        <v>7899400</v>
      </c>
      <c r="CS45" s="619"/>
      <c r="CT45" s="619"/>
      <c r="CU45" s="619"/>
      <c r="CV45" s="619"/>
      <c r="CW45" s="619"/>
      <c r="CX45" s="619"/>
      <c r="CY45" s="620"/>
      <c r="CZ45" s="597">
        <v>4.2</v>
      </c>
      <c r="DA45" s="621"/>
      <c r="DB45" s="621"/>
      <c r="DC45" s="623"/>
      <c r="DD45" s="593">
        <v>426289</v>
      </c>
      <c r="DE45" s="619"/>
      <c r="DF45" s="619"/>
      <c r="DG45" s="619"/>
      <c r="DH45" s="619"/>
      <c r="DI45" s="619"/>
      <c r="DJ45" s="619"/>
      <c r="DK45" s="620"/>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2">
      <c r="B46" s="41"/>
      <c r="CD46" s="560"/>
      <c r="CE46" s="483"/>
      <c r="CF46" s="595" t="s">
        <v>436</v>
      </c>
      <c r="CG46" s="493"/>
      <c r="CH46" s="493"/>
      <c r="CI46" s="493"/>
      <c r="CJ46" s="493"/>
      <c r="CK46" s="493"/>
      <c r="CL46" s="493"/>
      <c r="CM46" s="493"/>
      <c r="CN46" s="493"/>
      <c r="CO46" s="493"/>
      <c r="CP46" s="493"/>
      <c r="CQ46" s="596"/>
      <c r="CR46" s="588">
        <v>6616236</v>
      </c>
      <c r="CS46" s="367"/>
      <c r="CT46" s="367"/>
      <c r="CU46" s="367"/>
      <c r="CV46" s="367"/>
      <c r="CW46" s="367"/>
      <c r="CX46" s="367"/>
      <c r="CY46" s="589"/>
      <c r="CZ46" s="597">
        <v>3.5</v>
      </c>
      <c r="DA46" s="373"/>
      <c r="DB46" s="373"/>
      <c r="DC46" s="600"/>
      <c r="DD46" s="593">
        <v>1740143</v>
      </c>
      <c r="DE46" s="367"/>
      <c r="DF46" s="367"/>
      <c r="DG46" s="367"/>
      <c r="DH46" s="367"/>
      <c r="DI46" s="367"/>
      <c r="DJ46" s="367"/>
      <c r="DK46" s="589"/>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2">
      <c r="B47" s="41"/>
      <c r="CD47" s="560"/>
      <c r="CE47" s="483"/>
      <c r="CF47" s="595" t="s">
        <v>438</v>
      </c>
      <c r="CG47" s="493"/>
      <c r="CH47" s="493"/>
      <c r="CI47" s="493"/>
      <c r="CJ47" s="493"/>
      <c r="CK47" s="493"/>
      <c r="CL47" s="493"/>
      <c r="CM47" s="493"/>
      <c r="CN47" s="493"/>
      <c r="CO47" s="493"/>
      <c r="CP47" s="493"/>
      <c r="CQ47" s="596"/>
      <c r="CR47" s="588">
        <v>493345</v>
      </c>
      <c r="CS47" s="619"/>
      <c r="CT47" s="619"/>
      <c r="CU47" s="619"/>
      <c r="CV47" s="619"/>
      <c r="CW47" s="619"/>
      <c r="CX47" s="619"/>
      <c r="CY47" s="620"/>
      <c r="CZ47" s="597">
        <v>0.3</v>
      </c>
      <c r="DA47" s="621"/>
      <c r="DB47" s="621"/>
      <c r="DC47" s="623"/>
      <c r="DD47" s="593">
        <v>122086</v>
      </c>
      <c r="DE47" s="619"/>
      <c r="DF47" s="619"/>
      <c r="DG47" s="619"/>
      <c r="DH47" s="619"/>
      <c r="DI47" s="619"/>
      <c r="DJ47" s="619"/>
      <c r="DK47" s="620"/>
      <c r="DL47" s="648"/>
      <c r="DM47" s="649"/>
      <c r="DN47" s="649"/>
      <c r="DO47" s="649"/>
      <c r="DP47" s="649"/>
      <c r="DQ47" s="649"/>
      <c r="DR47" s="649"/>
      <c r="DS47" s="649"/>
      <c r="DT47" s="649"/>
      <c r="DU47" s="649"/>
      <c r="DV47" s="650"/>
      <c r="DW47" s="651"/>
      <c r="DX47" s="652"/>
      <c r="DY47" s="652"/>
      <c r="DZ47" s="652"/>
      <c r="EA47" s="652"/>
      <c r="EB47" s="652"/>
      <c r="EC47" s="653"/>
    </row>
    <row r="48" spans="2:133" ht="10.8" x14ac:dyDescent="0.2">
      <c r="B48" s="41"/>
      <c r="CD48" s="561"/>
      <c r="CE48" s="563"/>
      <c r="CF48" s="595" t="s">
        <v>439</v>
      </c>
      <c r="CG48" s="493"/>
      <c r="CH48" s="493"/>
      <c r="CI48" s="493"/>
      <c r="CJ48" s="493"/>
      <c r="CK48" s="493"/>
      <c r="CL48" s="493"/>
      <c r="CM48" s="493"/>
      <c r="CN48" s="493"/>
      <c r="CO48" s="493"/>
      <c r="CP48" s="493"/>
      <c r="CQ48" s="596"/>
      <c r="CR48" s="588" t="s">
        <v>201</v>
      </c>
      <c r="CS48" s="367"/>
      <c r="CT48" s="367"/>
      <c r="CU48" s="367"/>
      <c r="CV48" s="367"/>
      <c r="CW48" s="367"/>
      <c r="CX48" s="367"/>
      <c r="CY48" s="589"/>
      <c r="CZ48" s="597" t="s">
        <v>201</v>
      </c>
      <c r="DA48" s="373"/>
      <c r="DB48" s="373"/>
      <c r="DC48" s="600"/>
      <c r="DD48" s="593" t="s">
        <v>201</v>
      </c>
      <c r="DE48" s="367"/>
      <c r="DF48" s="367"/>
      <c r="DG48" s="367"/>
      <c r="DH48" s="367"/>
      <c r="DI48" s="367"/>
      <c r="DJ48" s="367"/>
      <c r="DK48" s="589"/>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2">
      <c r="B49" s="41"/>
      <c r="CD49" s="610" t="s">
        <v>193</v>
      </c>
      <c r="CE49" s="611"/>
      <c r="CF49" s="611"/>
      <c r="CG49" s="611"/>
      <c r="CH49" s="611"/>
      <c r="CI49" s="611"/>
      <c r="CJ49" s="611"/>
      <c r="CK49" s="611"/>
      <c r="CL49" s="611"/>
      <c r="CM49" s="611"/>
      <c r="CN49" s="611"/>
      <c r="CO49" s="611"/>
      <c r="CP49" s="611"/>
      <c r="CQ49" s="612"/>
      <c r="CR49" s="641">
        <v>188663443</v>
      </c>
      <c r="CS49" s="632"/>
      <c r="CT49" s="632"/>
      <c r="CU49" s="632"/>
      <c r="CV49" s="632"/>
      <c r="CW49" s="632"/>
      <c r="CX49" s="632"/>
      <c r="CY49" s="660"/>
      <c r="CZ49" s="646">
        <v>100</v>
      </c>
      <c r="DA49" s="661"/>
      <c r="DB49" s="661"/>
      <c r="DC49" s="662"/>
      <c r="DD49" s="663">
        <v>100231309</v>
      </c>
      <c r="DE49" s="632"/>
      <c r="DF49" s="632"/>
      <c r="DG49" s="632"/>
      <c r="DH49" s="632"/>
      <c r="DI49" s="632"/>
      <c r="DJ49" s="632"/>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8adR9MQwbC0VcmMeW7hcJjTXmF5sRhBGZCLrx6G4F1AJSkM6SrlAUkPQUYdtsLMXdMhchVRYxjUKtPFz7sGrQ==" saltValue="xXQuRmAsUTM/V2B2z14Ib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1" zoomScale="55" zoomScaleNormal="55" zoomScaleSheetLayoutView="70" workbookViewId="0">
      <selection activeCell="DG14" sqref="DG14:DK14"/>
    </sheetView>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4" t="s">
        <v>306</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5" t="s">
        <v>130</v>
      </c>
      <c r="DK2" s="676"/>
      <c r="DL2" s="676"/>
      <c r="DM2" s="676"/>
      <c r="DN2" s="676"/>
      <c r="DO2" s="677"/>
      <c r="DP2" s="50"/>
      <c r="DQ2" s="675" t="s">
        <v>311</v>
      </c>
      <c r="DR2" s="676"/>
      <c r="DS2" s="676"/>
      <c r="DT2" s="676"/>
      <c r="DU2" s="676"/>
      <c r="DV2" s="676"/>
      <c r="DW2" s="676"/>
      <c r="DX2" s="676"/>
      <c r="DY2" s="676"/>
      <c r="DZ2" s="677"/>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78" t="s">
        <v>440</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56"/>
      <c r="BA4" s="56"/>
      <c r="BB4" s="56"/>
      <c r="BC4" s="56"/>
      <c r="BD4" s="56"/>
      <c r="BE4" s="67"/>
      <c r="BF4" s="67"/>
      <c r="BG4" s="67"/>
      <c r="BH4" s="67"/>
      <c r="BI4" s="67"/>
      <c r="BJ4" s="67"/>
      <c r="BK4" s="67"/>
      <c r="BL4" s="67"/>
      <c r="BM4" s="67"/>
      <c r="BN4" s="67"/>
      <c r="BO4" s="67"/>
      <c r="BP4" s="67"/>
      <c r="BQ4" s="679" t="s">
        <v>441</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
    </row>
    <row r="5" spans="1:131" s="47" customFormat="1" ht="26.25" customHeight="1" x14ac:dyDescent="0.2">
      <c r="A5" s="702" t="s">
        <v>442</v>
      </c>
      <c r="B5" s="703"/>
      <c r="C5" s="703"/>
      <c r="D5" s="703"/>
      <c r="E5" s="703"/>
      <c r="F5" s="703"/>
      <c r="G5" s="703"/>
      <c r="H5" s="703"/>
      <c r="I5" s="703"/>
      <c r="J5" s="703"/>
      <c r="K5" s="703"/>
      <c r="L5" s="703"/>
      <c r="M5" s="703"/>
      <c r="N5" s="703"/>
      <c r="O5" s="703"/>
      <c r="P5" s="704"/>
      <c r="Q5" s="696" t="s">
        <v>181</v>
      </c>
      <c r="R5" s="697"/>
      <c r="S5" s="697"/>
      <c r="T5" s="697"/>
      <c r="U5" s="708"/>
      <c r="V5" s="696" t="s">
        <v>444</v>
      </c>
      <c r="W5" s="697"/>
      <c r="X5" s="697"/>
      <c r="Y5" s="697"/>
      <c r="Z5" s="708"/>
      <c r="AA5" s="696" t="s">
        <v>445</v>
      </c>
      <c r="AB5" s="697"/>
      <c r="AC5" s="697"/>
      <c r="AD5" s="697"/>
      <c r="AE5" s="697"/>
      <c r="AF5" s="986" t="s">
        <v>179</v>
      </c>
      <c r="AG5" s="697"/>
      <c r="AH5" s="697"/>
      <c r="AI5" s="697"/>
      <c r="AJ5" s="698"/>
      <c r="AK5" s="697" t="s">
        <v>446</v>
      </c>
      <c r="AL5" s="697"/>
      <c r="AM5" s="697"/>
      <c r="AN5" s="697"/>
      <c r="AO5" s="708"/>
      <c r="AP5" s="696" t="s">
        <v>449</v>
      </c>
      <c r="AQ5" s="697"/>
      <c r="AR5" s="697"/>
      <c r="AS5" s="697"/>
      <c r="AT5" s="708"/>
      <c r="AU5" s="696" t="s">
        <v>450</v>
      </c>
      <c r="AV5" s="697"/>
      <c r="AW5" s="697"/>
      <c r="AX5" s="697"/>
      <c r="AY5" s="698"/>
      <c r="AZ5" s="56"/>
      <c r="BA5" s="56"/>
      <c r="BB5" s="56"/>
      <c r="BC5" s="56"/>
      <c r="BD5" s="56"/>
      <c r="BE5" s="67"/>
      <c r="BF5" s="67"/>
      <c r="BG5" s="67"/>
      <c r="BH5" s="67"/>
      <c r="BI5" s="67"/>
      <c r="BJ5" s="67"/>
      <c r="BK5" s="67"/>
      <c r="BL5" s="67"/>
      <c r="BM5" s="67"/>
      <c r="BN5" s="67"/>
      <c r="BO5" s="67"/>
      <c r="BP5" s="67"/>
      <c r="BQ5" s="702" t="s">
        <v>451</v>
      </c>
      <c r="BR5" s="703"/>
      <c r="BS5" s="703"/>
      <c r="BT5" s="703"/>
      <c r="BU5" s="703"/>
      <c r="BV5" s="703"/>
      <c r="BW5" s="703"/>
      <c r="BX5" s="703"/>
      <c r="BY5" s="703"/>
      <c r="BZ5" s="703"/>
      <c r="CA5" s="703"/>
      <c r="CB5" s="703"/>
      <c r="CC5" s="703"/>
      <c r="CD5" s="703"/>
      <c r="CE5" s="703"/>
      <c r="CF5" s="703"/>
      <c r="CG5" s="704"/>
      <c r="CH5" s="696" t="s">
        <v>372</v>
      </c>
      <c r="CI5" s="697"/>
      <c r="CJ5" s="697"/>
      <c r="CK5" s="697"/>
      <c r="CL5" s="708"/>
      <c r="CM5" s="696" t="s">
        <v>327</v>
      </c>
      <c r="CN5" s="697"/>
      <c r="CO5" s="697"/>
      <c r="CP5" s="697"/>
      <c r="CQ5" s="708"/>
      <c r="CR5" s="696" t="s">
        <v>247</v>
      </c>
      <c r="CS5" s="697"/>
      <c r="CT5" s="697"/>
      <c r="CU5" s="697"/>
      <c r="CV5" s="708"/>
      <c r="CW5" s="696" t="s">
        <v>51</v>
      </c>
      <c r="CX5" s="697"/>
      <c r="CY5" s="697"/>
      <c r="CZ5" s="697"/>
      <c r="DA5" s="708"/>
      <c r="DB5" s="696" t="s">
        <v>420</v>
      </c>
      <c r="DC5" s="697"/>
      <c r="DD5" s="697"/>
      <c r="DE5" s="697"/>
      <c r="DF5" s="708"/>
      <c r="DG5" s="710" t="s">
        <v>245</v>
      </c>
      <c r="DH5" s="711"/>
      <c r="DI5" s="711"/>
      <c r="DJ5" s="711"/>
      <c r="DK5" s="712"/>
      <c r="DL5" s="710" t="s">
        <v>452</v>
      </c>
      <c r="DM5" s="711"/>
      <c r="DN5" s="711"/>
      <c r="DO5" s="711"/>
      <c r="DP5" s="712"/>
      <c r="DQ5" s="696" t="s">
        <v>454</v>
      </c>
      <c r="DR5" s="697"/>
      <c r="DS5" s="697"/>
      <c r="DT5" s="697"/>
      <c r="DU5" s="708"/>
      <c r="DV5" s="696" t="s">
        <v>450</v>
      </c>
      <c r="DW5" s="697"/>
      <c r="DX5" s="697"/>
      <c r="DY5" s="697"/>
      <c r="DZ5" s="698"/>
      <c r="EA5" s="67"/>
    </row>
    <row r="6" spans="1:131" s="47" customFormat="1" ht="26.25" customHeight="1" x14ac:dyDescent="0.2">
      <c r="A6" s="705"/>
      <c r="B6" s="706"/>
      <c r="C6" s="706"/>
      <c r="D6" s="706"/>
      <c r="E6" s="706"/>
      <c r="F6" s="706"/>
      <c r="G6" s="706"/>
      <c r="H6" s="706"/>
      <c r="I6" s="706"/>
      <c r="J6" s="706"/>
      <c r="K6" s="706"/>
      <c r="L6" s="706"/>
      <c r="M6" s="706"/>
      <c r="N6" s="706"/>
      <c r="O6" s="706"/>
      <c r="P6" s="707"/>
      <c r="Q6" s="699"/>
      <c r="R6" s="700"/>
      <c r="S6" s="700"/>
      <c r="T6" s="700"/>
      <c r="U6" s="709"/>
      <c r="V6" s="699"/>
      <c r="W6" s="700"/>
      <c r="X6" s="700"/>
      <c r="Y6" s="700"/>
      <c r="Z6" s="709"/>
      <c r="AA6" s="699"/>
      <c r="AB6" s="700"/>
      <c r="AC6" s="700"/>
      <c r="AD6" s="700"/>
      <c r="AE6" s="700"/>
      <c r="AF6" s="987"/>
      <c r="AG6" s="700"/>
      <c r="AH6" s="700"/>
      <c r="AI6" s="700"/>
      <c r="AJ6" s="701"/>
      <c r="AK6" s="700"/>
      <c r="AL6" s="700"/>
      <c r="AM6" s="700"/>
      <c r="AN6" s="700"/>
      <c r="AO6" s="709"/>
      <c r="AP6" s="699"/>
      <c r="AQ6" s="700"/>
      <c r="AR6" s="700"/>
      <c r="AS6" s="700"/>
      <c r="AT6" s="709"/>
      <c r="AU6" s="699"/>
      <c r="AV6" s="700"/>
      <c r="AW6" s="700"/>
      <c r="AX6" s="700"/>
      <c r="AY6" s="701"/>
      <c r="AZ6" s="56"/>
      <c r="BA6" s="56"/>
      <c r="BB6" s="56"/>
      <c r="BC6" s="56"/>
      <c r="BD6" s="56"/>
      <c r="BE6" s="67"/>
      <c r="BF6" s="67"/>
      <c r="BG6" s="67"/>
      <c r="BH6" s="67"/>
      <c r="BI6" s="67"/>
      <c r="BJ6" s="67"/>
      <c r="BK6" s="67"/>
      <c r="BL6" s="67"/>
      <c r="BM6" s="67"/>
      <c r="BN6" s="67"/>
      <c r="BO6" s="67"/>
      <c r="BP6" s="67"/>
      <c r="BQ6" s="705"/>
      <c r="BR6" s="706"/>
      <c r="BS6" s="706"/>
      <c r="BT6" s="706"/>
      <c r="BU6" s="706"/>
      <c r="BV6" s="706"/>
      <c r="BW6" s="706"/>
      <c r="BX6" s="706"/>
      <c r="BY6" s="706"/>
      <c r="BZ6" s="706"/>
      <c r="CA6" s="706"/>
      <c r="CB6" s="706"/>
      <c r="CC6" s="706"/>
      <c r="CD6" s="706"/>
      <c r="CE6" s="706"/>
      <c r="CF6" s="706"/>
      <c r="CG6" s="707"/>
      <c r="CH6" s="699"/>
      <c r="CI6" s="700"/>
      <c r="CJ6" s="700"/>
      <c r="CK6" s="700"/>
      <c r="CL6" s="709"/>
      <c r="CM6" s="699"/>
      <c r="CN6" s="700"/>
      <c r="CO6" s="700"/>
      <c r="CP6" s="700"/>
      <c r="CQ6" s="709"/>
      <c r="CR6" s="699"/>
      <c r="CS6" s="700"/>
      <c r="CT6" s="700"/>
      <c r="CU6" s="700"/>
      <c r="CV6" s="709"/>
      <c r="CW6" s="699"/>
      <c r="CX6" s="700"/>
      <c r="CY6" s="700"/>
      <c r="CZ6" s="700"/>
      <c r="DA6" s="709"/>
      <c r="DB6" s="699"/>
      <c r="DC6" s="700"/>
      <c r="DD6" s="700"/>
      <c r="DE6" s="700"/>
      <c r="DF6" s="709"/>
      <c r="DG6" s="713"/>
      <c r="DH6" s="714"/>
      <c r="DI6" s="714"/>
      <c r="DJ6" s="714"/>
      <c r="DK6" s="715"/>
      <c r="DL6" s="713"/>
      <c r="DM6" s="714"/>
      <c r="DN6" s="714"/>
      <c r="DO6" s="714"/>
      <c r="DP6" s="715"/>
      <c r="DQ6" s="699"/>
      <c r="DR6" s="700"/>
      <c r="DS6" s="700"/>
      <c r="DT6" s="700"/>
      <c r="DU6" s="709"/>
      <c r="DV6" s="699"/>
      <c r="DW6" s="700"/>
      <c r="DX6" s="700"/>
      <c r="DY6" s="700"/>
      <c r="DZ6" s="701"/>
      <c r="EA6" s="67"/>
    </row>
    <row r="7" spans="1:131" s="47" customFormat="1" ht="26.25" customHeight="1" x14ac:dyDescent="0.2">
      <c r="A7" s="51">
        <v>1</v>
      </c>
      <c r="B7" s="680" t="s">
        <v>455</v>
      </c>
      <c r="C7" s="681"/>
      <c r="D7" s="681"/>
      <c r="E7" s="681"/>
      <c r="F7" s="681"/>
      <c r="G7" s="681"/>
      <c r="H7" s="681"/>
      <c r="I7" s="681"/>
      <c r="J7" s="681"/>
      <c r="K7" s="681"/>
      <c r="L7" s="681"/>
      <c r="M7" s="681"/>
      <c r="N7" s="681"/>
      <c r="O7" s="681"/>
      <c r="P7" s="682"/>
      <c r="Q7" s="683">
        <v>191560</v>
      </c>
      <c r="R7" s="684"/>
      <c r="S7" s="684"/>
      <c r="T7" s="684"/>
      <c r="U7" s="684"/>
      <c r="V7" s="684">
        <v>186973</v>
      </c>
      <c r="W7" s="684"/>
      <c r="X7" s="684"/>
      <c r="Y7" s="684"/>
      <c r="Z7" s="684"/>
      <c r="AA7" s="684">
        <v>4587</v>
      </c>
      <c r="AB7" s="684"/>
      <c r="AC7" s="684"/>
      <c r="AD7" s="684"/>
      <c r="AE7" s="685"/>
      <c r="AF7" s="686">
        <v>3847</v>
      </c>
      <c r="AG7" s="687"/>
      <c r="AH7" s="687"/>
      <c r="AI7" s="687"/>
      <c r="AJ7" s="688"/>
      <c r="AK7" s="689">
        <v>2864</v>
      </c>
      <c r="AL7" s="684"/>
      <c r="AM7" s="684"/>
      <c r="AN7" s="684"/>
      <c r="AO7" s="684"/>
      <c r="AP7" s="684">
        <v>166518</v>
      </c>
      <c r="AQ7" s="684"/>
      <c r="AR7" s="684"/>
      <c r="AS7" s="684"/>
      <c r="AT7" s="684"/>
      <c r="AU7" s="690"/>
      <c r="AV7" s="690"/>
      <c r="AW7" s="690"/>
      <c r="AX7" s="690"/>
      <c r="AY7" s="691"/>
      <c r="AZ7" s="56"/>
      <c r="BA7" s="56"/>
      <c r="BB7" s="56"/>
      <c r="BC7" s="56"/>
      <c r="BD7" s="56"/>
      <c r="BE7" s="67"/>
      <c r="BF7" s="67"/>
      <c r="BG7" s="67"/>
      <c r="BH7" s="67"/>
      <c r="BI7" s="67"/>
      <c r="BJ7" s="67"/>
      <c r="BK7" s="67"/>
      <c r="BL7" s="67"/>
      <c r="BM7" s="67"/>
      <c r="BN7" s="67"/>
      <c r="BO7" s="67"/>
      <c r="BP7" s="67"/>
      <c r="BQ7" s="51">
        <v>1</v>
      </c>
      <c r="BR7" s="71"/>
      <c r="BS7" s="680" t="s">
        <v>546</v>
      </c>
      <c r="BT7" s="681"/>
      <c r="BU7" s="681"/>
      <c r="BV7" s="681"/>
      <c r="BW7" s="681"/>
      <c r="BX7" s="681"/>
      <c r="BY7" s="681"/>
      <c r="BZ7" s="681"/>
      <c r="CA7" s="681"/>
      <c r="CB7" s="681"/>
      <c r="CC7" s="681"/>
      <c r="CD7" s="681"/>
      <c r="CE7" s="681"/>
      <c r="CF7" s="681"/>
      <c r="CG7" s="682"/>
      <c r="CH7" s="692">
        <v>-4</v>
      </c>
      <c r="CI7" s="693"/>
      <c r="CJ7" s="693"/>
      <c r="CK7" s="693"/>
      <c r="CL7" s="694"/>
      <c r="CM7" s="692">
        <v>96</v>
      </c>
      <c r="CN7" s="693"/>
      <c r="CO7" s="693"/>
      <c r="CP7" s="693"/>
      <c r="CQ7" s="694"/>
      <c r="CR7" s="692">
        <v>10</v>
      </c>
      <c r="CS7" s="693"/>
      <c r="CT7" s="693"/>
      <c r="CU7" s="693"/>
      <c r="CV7" s="694"/>
      <c r="CW7" s="692">
        <v>74</v>
      </c>
      <c r="CX7" s="693"/>
      <c r="CY7" s="693"/>
      <c r="CZ7" s="693"/>
      <c r="DA7" s="694"/>
      <c r="DB7" s="692" t="s">
        <v>201</v>
      </c>
      <c r="DC7" s="693"/>
      <c r="DD7" s="693"/>
      <c r="DE7" s="693"/>
      <c r="DF7" s="694"/>
      <c r="DG7" s="692" t="s">
        <v>201</v>
      </c>
      <c r="DH7" s="693"/>
      <c r="DI7" s="693"/>
      <c r="DJ7" s="693"/>
      <c r="DK7" s="694"/>
      <c r="DL7" s="692" t="s">
        <v>201</v>
      </c>
      <c r="DM7" s="693"/>
      <c r="DN7" s="693"/>
      <c r="DO7" s="693"/>
      <c r="DP7" s="694"/>
      <c r="DQ7" s="692" t="s">
        <v>201</v>
      </c>
      <c r="DR7" s="693"/>
      <c r="DS7" s="693"/>
      <c r="DT7" s="693"/>
      <c r="DU7" s="694"/>
      <c r="DV7" s="680"/>
      <c r="DW7" s="681"/>
      <c r="DX7" s="681"/>
      <c r="DY7" s="681"/>
      <c r="DZ7" s="695"/>
      <c r="EA7" s="67"/>
    </row>
    <row r="8" spans="1:131" s="47" customFormat="1" ht="26.25" customHeight="1" x14ac:dyDescent="0.2">
      <c r="A8" s="52">
        <v>2</v>
      </c>
      <c r="B8" s="716" t="s">
        <v>162</v>
      </c>
      <c r="C8" s="717"/>
      <c r="D8" s="717"/>
      <c r="E8" s="717"/>
      <c r="F8" s="717"/>
      <c r="G8" s="717"/>
      <c r="H8" s="717"/>
      <c r="I8" s="717"/>
      <c r="J8" s="717"/>
      <c r="K8" s="717"/>
      <c r="L8" s="717"/>
      <c r="M8" s="717"/>
      <c r="N8" s="717"/>
      <c r="O8" s="717"/>
      <c r="P8" s="718"/>
      <c r="Q8" s="719">
        <v>1579</v>
      </c>
      <c r="R8" s="720"/>
      <c r="S8" s="720"/>
      <c r="T8" s="720"/>
      <c r="U8" s="720"/>
      <c r="V8" s="720">
        <v>1562</v>
      </c>
      <c r="W8" s="720"/>
      <c r="X8" s="720"/>
      <c r="Y8" s="720"/>
      <c r="Z8" s="720"/>
      <c r="AA8" s="720">
        <v>17</v>
      </c>
      <c r="AB8" s="720"/>
      <c r="AC8" s="720"/>
      <c r="AD8" s="720"/>
      <c r="AE8" s="721"/>
      <c r="AF8" s="722">
        <v>12</v>
      </c>
      <c r="AG8" s="723"/>
      <c r="AH8" s="723"/>
      <c r="AI8" s="723"/>
      <c r="AJ8" s="724"/>
      <c r="AK8" s="725">
        <v>58</v>
      </c>
      <c r="AL8" s="720"/>
      <c r="AM8" s="720"/>
      <c r="AN8" s="720"/>
      <c r="AO8" s="720"/>
      <c r="AP8" s="720">
        <v>3921</v>
      </c>
      <c r="AQ8" s="720"/>
      <c r="AR8" s="720"/>
      <c r="AS8" s="720"/>
      <c r="AT8" s="720"/>
      <c r="AU8" s="726"/>
      <c r="AV8" s="726"/>
      <c r="AW8" s="726"/>
      <c r="AX8" s="726"/>
      <c r="AY8" s="727"/>
      <c r="AZ8" s="56"/>
      <c r="BA8" s="56"/>
      <c r="BB8" s="56"/>
      <c r="BC8" s="56"/>
      <c r="BD8" s="56"/>
      <c r="BE8" s="67"/>
      <c r="BF8" s="67"/>
      <c r="BG8" s="67"/>
      <c r="BH8" s="67"/>
      <c r="BI8" s="67"/>
      <c r="BJ8" s="67"/>
      <c r="BK8" s="67"/>
      <c r="BL8" s="67"/>
      <c r="BM8" s="67"/>
      <c r="BN8" s="67"/>
      <c r="BO8" s="67"/>
      <c r="BP8" s="67"/>
      <c r="BQ8" s="52">
        <v>2</v>
      </c>
      <c r="BR8" s="72"/>
      <c r="BS8" s="716" t="s">
        <v>475</v>
      </c>
      <c r="BT8" s="717"/>
      <c r="BU8" s="717"/>
      <c r="BV8" s="717"/>
      <c r="BW8" s="717"/>
      <c r="BX8" s="717"/>
      <c r="BY8" s="717"/>
      <c r="BZ8" s="717"/>
      <c r="CA8" s="717"/>
      <c r="CB8" s="717"/>
      <c r="CC8" s="717"/>
      <c r="CD8" s="717"/>
      <c r="CE8" s="717"/>
      <c r="CF8" s="717"/>
      <c r="CG8" s="718"/>
      <c r="CH8" s="728">
        <v>2</v>
      </c>
      <c r="CI8" s="723"/>
      <c r="CJ8" s="723"/>
      <c r="CK8" s="723"/>
      <c r="CL8" s="729"/>
      <c r="CM8" s="728">
        <v>150</v>
      </c>
      <c r="CN8" s="723"/>
      <c r="CO8" s="723"/>
      <c r="CP8" s="723"/>
      <c r="CQ8" s="729"/>
      <c r="CR8" s="728">
        <v>29</v>
      </c>
      <c r="CS8" s="723"/>
      <c r="CT8" s="723"/>
      <c r="CU8" s="723"/>
      <c r="CV8" s="729"/>
      <c r="CW8" s="728">
        <v>23</v>
      </c>
      <c r="CX8" s="723"/>
      <c r="CY8" s="723"/>
      <c r="CZ8" s="723"/>
      <c r="DA8" s="729"/>
      <c r="DB8" s="728" t="s">
        <v>201</v>
      </c>
      <c r="DC8" s="723"/>
      <c r="DD8" s="723"/>
      <c r="DE8" s="723"/>
      <c r="DF8" s="729"/>
      <c r="DG8" s="728" t="s">
        <v>201</v>
      </c>
      <c r="DH8" s="723"/>
      <c r="DI8" s="723"/>
      <c r="DJ8" s="723"/>
      <c r="DK8" s="729"/>
      <c r="DL8" s="728" t="s">
        <v>201</v>
      </c>
      <c r="DM8" s="723"/>
      <c r="DN8" s="723"/>
      <c r="DO8" s="723"/>
      <c r="DP8" s="729"/>
      <c r="DQ8" s="728" t="s">
        <v>201</v>
      </c>
      <c r="DR8" s="723"/>
      <c r="DS8" s="723"/>
      <c r="DT8" s="723"/>
      <c r="DU8" s="729"/>
      <c r="DV8" s="716"/>
      <c r="DW8" s="717"/>
      <c r="DX8" s="717"/>
      <c r="DY8" s="717"/>
      <c r="DZ8" s="730"/>
      <c r="EA8" s="67"/>
    </row>
    <row r="9" spans="1:131" s="47" customFormat="1" ht="26.25" customHeight="1" x14ac:dyDescent="0.2">
      <c r="A9" s="52">
        <v>3</v>
      </c>
      <c r="B9" s="716" t="s">
        <v>457</v>
      </c>
      <c r="C9" s="717"/>
      <c r="D9" s="717"/>
      <c r="E9" s="717"/>
      <c r="F9" s="717"/>
      <c r="G9" s="717"/>
      <c r="H9" s="717"/>
      <c r="I9" s="717"/>
      <c r="J9" s="717"/>
      <c r="K9" s="717"/>
      <c r="L9" s="717"/>
      <c r="M9" s="717"/>
      <c r="N9" s="717"/>
      <c r="O9" s="717"/>
      <c r="P9" s="718"/>
      <c r="Q9" s="719">
        <v>294</v>
      </c>
      <c r="R9" s="720"/>
      <c r="S9" s="720"/>
      <c r="T9" s="720"/>
      <c r="U9" s="720"/>
      <c r="V9" s="720">
        <v>294</v>
      </c>
      <c r="W9" s="720"/>
      <c r="X9" s="720"/>
      <c r="Y9" s="720"/>
      <c r="Z9" s="720"/>
      <c r="AA9" s="720">
        <v>0</v>
      </c>
      <c r="AB9" s="720"/>
      <c r="AC9" s="720"/>
      <c r="AD9" s="720"/>
      <c r="AE9" s="721"/>
      <c r="AF9" s="722">
        <v>0</v>
      </c>
      <c r="AG9" s="723"/>
      <c r="AH9" s="723"/>
      <c r="AI9" s="723"/>
      <c r="AJ9" s="724"/>
      <c r="AK9" s="725">
        <v>143</v>
      </c>
      <c r="AL9" s="720"/>
      <c r="AM9" s="720"/>
      <c r="AN9" s="720"/>
      <c r="AO9" s="720"/>
      <c r="AP9" s="720">
        <v>1019</v>
      </c>
      <c r="AQ9" s="720"/>
      <c r="AR9" s="720"/>
      <c r="AS9" s="720"/>
      <c r="AT9" s="720"/>
      <c r="AU9" s="726"/>
      <c r="AV9" s="726"/>
      <c r="AW9" s="726"/>
      <c r="AX9" s="726"/>
      <c r="AY9" s="727"/>
      <c r="AZ9" s="56"/>
      <c r="BA9" s="56"/>
      <c r="BB9" s="56"/>
      <c r="BC9" s="56"/>
      <c r="BD9" s="56"/>
      <c r="BE9" s="67"/>
      <c r="BF9" s="67"/>
      <c r="BG9" s="67"/>
      <c r="BH9" s="67"/>
      <c r="BI9" s="67"/>
      <c r="BJ9" s="67"/>
      <c r="BK9" s="67"/>
      <c r="BL9" s="67"/>
      <c r="BM9" s="67"/>
      <c r="BN9" s="67"/>
      <c r="BO9" s="67"/>
      <c r="BP9" s="67"/>
      <c r="BQ9" s="52">
        <v>3</v>
      </c>
      <c r="BR9" s="72"/>
      <c r="BS9" s="716" t="s">
        <v>547</v>
      </c>
      <c r="BT9" s="717"/>
      <c r="BU9" s="717"/>
      <c r="BV9" s="717"/>
      <c r="BW9" s="717"/>
      <c r="BX9" s="717"/>
      <c r="BY9" s="717"/>
      <c r="BZ9" s="717"/>
      <c r="CA9" s="717"/>
      <c r="CB9" s="717"/>
      <c r="CC9" s="717"/>
      <c r="CD9" s="717"/>
      <c r="CE9" s="717"/>
      <c r="CF9" s="717"/>
      <c r="CG9" s="718"/>
      <c r="CH9" s="728">
        <v>2</v>
      </c>
      <c r="CI9" s="723"/>
      <c r="CJ9" s="723"/>
      <c r="CK9" s="723"/>
      <c r="CL9" s="729"/>
      <c r="CM9" s="728">
        <v>95</v>
      </c>
      <c r="CN9" s="723"/>
      <c r="CO9" s="723"/>
      <c r="CP9" s="723"/>
      <c r="CQ9" s="729"/>
      <c r="CR9" s="728">
        <v>6</v>
      </c>
      <c r="CS9" s="723"/>
      <c r="CT9" s="723"/>
      <c r="CU9" s="723"/>
      <c r="CV9" s="729"/>
      <c r="CW9" s="728" t="s">
        <v>201</v>
      </c>
      <c r="CX9" s="723"/>
      <c r="CY9" s="723"/>
      <c r="CZ9" s="723"/>
      <c r="DA9" s="729"/>
      <c r="DB9" s="728" t="s">
        <v>201</v>
      </c>
      <c r="DC9" s="723"/>
      <c r="DD9" s="723"/>
      <c r="DE9" s="723"/>
      <c r="DF9" s="729"/>
      <c r="DG9" s="728" t="s">
        <v>201</v>
      </c>
      <c r="DH9" s="723"/>
      <c r="DI9" s="723"/>
      <c r="DJ9" s="723"/>
      <c r="DK9" s="729"/>
      <c r="DL9" s="728" t="s">
        <v>201</v>
      </c>
      <c r="DM9" s="723"/>
      <c r="DN9" s="723"/>
      <c r="DO9" s="723"/>
      <c r="DP9" s="729"/>
      <c r="DQ9" s="728" t="s">
        <v>201</v>
      </c>
      <c r="DR9" s="723"/>
      <c r="DS9" s="723"/>
      <c r="DT9" s="723"/>
      <c r="DU9" s="729"/>
      <c r="DV9" s="716"/>
      <c r="DW9" s="717"/>
      <c r="DX9" s="717"/>
      <c r="DY9" s="717"/>
      <c r="DZ9" s="730"/>
      <c r="EA9" s="67"/>
    </row>
    <row r="10" spans="1:131" s="47" customFormat="1" ht="26.25" customHeight="1" x14ac:dyDescent="0.2">
      <c r="A10" s="52">
        <v>4</v>
      </c>
      <c r="B10" s="716" t="s">
        <v>411</v>
      </c>
      <c r="C10" s="717"/>
      <c r="D10" s="717"/>
      <c r="E10" s="717"/>
      <c r="F10" s="717"/>
      <c r="G10" s="717"/>
      <c r="H10" s="717"/>
      <c r="I10" s="717"/>
      <c r="J10" s="717"/>
      <c r="K10" s="717"/>
      <c r="L10" s="717"/>
      <c r="M10" s="717"/>
      <c r="N10" s="717"/>
      <c r="O10" s="717"/>
      <c r="P10" s="718"/>
      <c r="Q10" s="719">
        <v>29</v>
      </c>
      <c r="R10" s="720"/>
      <c r="S10" s="720"/>
      <c r="T10" s="720"/>
      <c r="U10" s="720"/>
      <c r="V10" s="720">
        <v>25</v>
      </c>
      <c r="W10" s="720"/>
      <c r="X10" s="720"/>
      <c r="Y10" s="720"/>
      <c r="Z10" s="720"/>
      <c r="AA10" s="720">
        <v>4</v>
      </c>
      <c r="AB10" s="720"/>
      <c r="AC10" s="720"/>
      <c r="AD10" s="720"/>
      <c r="AE10" s="721"/>
      <c r="AF10" s="722" t="s">
        <v>201</v>
      </c>
      <c r="AG10" s="723"/>
      <c r="AH10" s="723"/>
      <c r="AI10" s="723"/>
      <c r="AJ10" s="724"/>
      <c r="AK10" s="725" t="s">
        <v>201</v>
      </c>
      <c r="AL10" s="720"/>
      <c r="AM10" s="720"/>
      <c r="AN10" s="720"/>
      <c r="AO10" s="720"/>
      <c r="AP10" s="720">
        <v>56</v>
      </c>
      <c r="AQ10" s="720"/>
      <c r="AR10" s="720"/>
      <c r="AS10" s="720"/>
      <c r="AT10" s="720"/>
      <c r="AU10" s="726"/>
      <c r="AV10" s="726"/>
      <c r="AW10" s="726"/>
      <c r="AX10" s="726"/>
      <c r="AY10" s="727"/>
      <c r="AZ10" s="56"/>
      <c r="BA10" s="56"/>
      <c r="BB10" s="56"/>
      <c r="BC10" s="56"/>
      <c r="BD10" s="56"/>
      <c r="BE10" s="67"/>
      <c r="BF10" s="67"/>
      <c r="BG10" s="67"/>
      <c r="BH10" s="67"/>
      <c r="BI10" s="67"/>
      <c r="BJ10" s="67"/>
      <c r="BK10" s="67"/>
      <c r="BL10" s="67"/>
      <c r="BM10" s="67"/>
      <c r="BN10" s="67"/>
      <c r="BO10" s="67"/>
      <c r="BP10" s="67"/>
      <c r="BQ10" s="52">
        <v>4</v>
      </c>
      <c r="BR10" s="72"/>
      <c r="BS10" s="716" t="s">
        <v>548</v>
      </c>
      <c r="BT10" s="717"/>
      <c r="BU10" s="717"/>
      <c r="BV10" s="717"/>
      <c r="BW10" s="717"/>
      <c r="BX10" s="717"/>
      <c r="BY10" s="717"/>
      <c r="BZ10" s="717"/>
      <c r="CA10" s="717"/>
      <c r="CB10" s="717"/>
      <c r="CC10" s="717"/>
      <c r="CD10" s="717"/>
      <c r="CE10" s="717"/>
      <c r="CF10" s="717"/>
      <c r="CG10" s="718"/>
      <c r="CH10" s="728">
        <v>2</v>
      </c>
      <c r="CI10" s="723"/>
      <c r="CJ10" s="723"/>
      <c r="CK10" s="723"/>
      <c r="CL10" s="729"/>
      <c r="CM10" s="728">
        <v>141</v>
      </c>
      <c r="CN10" s="723"/>
      <c r="CO10" s="723"/>
      <c r="CP10" s="723"/>
      <c r="CQ10" s="729"/>
      <c r="CR10" s="728">
        <v>9</v>
      </c>
      <c r="CS10" s="723"/>
      <c r="CT10" s="723"/>
      <c r="CU10" s="723"/>
      <c r="CV10" s="729"/>
      <c r="CW10" s="728" t="s">
        <v>201</v>
      </c>
      <c r="CX10" s="723"/>
      <c r="CY10" s="723"/>
      <c r="CZ10" s="723"/>
      <c r="DA10" s="729"/>
      <c r="DB10" s="728" t="s">
        <v>201</v>
      </c>
      <c r="DC10" s="723"/>
      <c r="DD10" s="723"/>
      <c r="DE10" s="723"/>
      <c r="DF10" s="729"/>
      <c r="DG10" s="728" t="s">
        <v>201</v>
      </c>
      <c r="DH10" s="723"/>
      <c r="DI10" s="723"/>
      <c r="DJ10" s="723"/>
      <c r="DK10" s="729"/>
      <c r="DL10" s="728" t="s">
        <v>201</v>
      </c>
      <c r="DM10" s="723"/>
      <c r="DN10" s="723"/>
      <c r="DO10" s="723"/>
      <c r="DP10" s="729"/>
      <c r="DQ10" s="728" t="s">
        <v>201</v>
      </c>
      <c r="DR10" s="723"/>
      <c r="DS10" s="723"/>
      <c r="DT10" s="723"/>
      <c r="DU10" s="729"/>
      <c r="DV10" s="716"/>
      <c r="DW10" s="717"/>
      <c r="DX10" s="717"/>
      <c r="DY10" s="717"/>
      <c r="DZ10" s="730"/>
      <c r="EA10" s="67"/>
    </row>
    <row r="11" spans="1:131" s="47" customFormat="1" ht="26.25" customHeight="1" x14ac:dyDescent="0.2">
      <c r="A11" s="52">
        <v>5</v>
      </c>
      <c r="B11" s="716" t="s">
        <v>447</v>
      </c>
      <c r="C11" s="717"/>
      <c r="D11" s="717"/>
      <c r="E11" s="717"/>
      <c r="F11" s="717"/>
      <c r="G11" s="717"/>
      <c r="H11" s="717"/>
      <c r="I11" s="717"/>
      <c r="J11" s="717"/>
      <c r="K11" s="717"/>
      <c r="L11" s="717"/>
      <c r="M11" s="717"/>
      <c r="N11" s="717"/>
      <c r="O11" s="717"/>
      <c r="P11" s="718"/>
      <c r="Q11" s="719">
        <v>17805</v>
      </c>
      <c r="R11" s="720"/>
      <c r="S11" s="720"/>
      <c r="T11" s="720"/>
      <c r="U11" s="720"/>
      <c r="V11" s="720">
        <v>17805</v>
      </c>
      <c r="W11" s="720"/>
      <c r="X11" s="720"/>
      <c r="Y11" s="720"/>
      <c r="Z11" s="720"/>
      <c r="AA11" s="720" t="s">
        <v>201</v>
      </c>
      <c r="AB11" s="720"/>
      <c r="AC11" s="720"/>
      <c r="AD11" s="720"/>
      <c r="AE11" s="721"/>
      <c r="AF11" s="722" t="s">
        <v>201</v>
      </c>
      <c r="AG11" s="723"/>
      <c r="AH11" s="723"/>
      <c r="AI11" s="723"/>
      <c r="AJ11" s="724"/>
      <c r="AK11" s="725">
        <v>17805</v>
      </c>
      <c r="AL11" s="720"/>
      <c r="AM11" s="720"/>
      <c r="AN11" s="720"/>
      <c r="AO11" s="720"/>
      <c r="AP11" s="720" t="s">
        <v>201</v>
      </c>
      <c r="AQ11" s="720"/>
      <c r="AR11" s="720"/>
      <c r="AS11" s="720"/>
      <c r="AT11" s="720"/>
      <c r="AU11" s="726"/>
      <c r="AV11" s="726"/>
      <c r="AW11" s="726"/>
      <c r="AX11" s="726"/>
      <c r="AY11" s="727"/>
      <c r="AZ11" s="56"/>
      <c r="BA11" s="56"/>
      <c r="BB11" s="56"/>
      <c r="BC11" s="56"/>
      <c r="BD11" s="56"/>
      <c r="BE11" s="67"/>
      <c r="BF11" s="67"/>
      <c r="BG11" s="67"/>
      <c r="BH11" s="67"/>
      <c r="BI11" s="67"/>
      <c r="BJ11" s="67"/>
      <c r="BK11" s="67"/>
      <c r="BL11" s="67"/>
      <c r="BM11" s="67"/>
      <c r="BN11" s="67"/>
      <c r="BO11" s="67"/>
      <c r="BP11" s="67"/>
      <c r="BQ11" s="52">
        <v>5</v>
      </c>
      <c r="BR11" s="72"/>
      <c r="BS11" s="716" t="s">
        <v>549</v>
      </c>
      <c r="BT11" s="717"/>
      <c r="BU11" s="717"/>
      <c r="BV11" s="717"/>
      <c r="BW11" s="717"/>
      <c r="BX11" s="717"/>
      <c r="BY11" s="717"/>
      <c r="BZ11" s="717"/>
      <c r="CA11" s="717"/>
      <c r="CB11" s="717"/>
      <c r="CC11" s="717"/>
      <c r="CD11" s="717"/>
      <c r="CE11" s="717"/>
      <c r="CF11" s="717"/>
      <c r="CG11" s="718"/>
      <c r="CH11" s="728">
        <v>-30</v>
      </c>
      <c r="CI11" s="723"/>
      <c r="CJ11" s="723"/>
      <c r="CK11" s="723"/>
      <c r="CL11" s="729"/>
      <c r="CM11" s="728">
        <v>65</v>
      </c>
      <c r="CN11" s="723"/>
      <c r="CO11" s="723"/>
      <c r="CP11" s="723"/>
      <c r="CQ11" s="729"/>
      <c r="CR11" s="728">
        <v>48</v>
      </c>
      <c r="CS11" s="723"/>
      <c r="CT11" s="723"/>
      <c r="CU11" s="723"/>
      <c r="CV11" s="729"/>
      <c r="CW11" s="728">
        <v>12</v>
      </c>
      <c r="CX11" s="723"/>
      <c r="CY11" s="723"/>
      <c r="CZ11" s="723"/>
      <c r="DA11" s="729"/>
      <c r="DB11" s="728" t="s">
        <v>201</v>
      </c>
      <c r="DC11" s="723"/>
      <c r="DD11" s="723"/>
      <c r="DE11" s="723"/>
      <c r="DF11" s="729"/>
      <c r="DG11" s="728" t="s">
        <v>201</v>
      </c>
      <c r="DH11" s="723"/>
      <c r="DI11" s="723"/>
      <c r="DJ11" s="723"/>
      <c r="DK11" s="729"/>
      <c r="DL11" s="728" t="s">
        <v>201</v>
      </c>
      <c r="DM11" s="723"/>
      <c r="DN11" s="723"/>
      <c r="DO11" s="723"/>
      <c r="DP11" s="729"/>
      <c r="DQ11" s="728" t="s">
        <v>201</v>
      </c>
      <c r="DR11" s="723"/>
      <c r="DS11" s="723"/>
      <c r="DT11" s="723"/>
      <c r="DU11" s="729"/>
      <c r="DV11" s="716"/>
      <c r="DW11" s="717"/>
      <c r="DX11" s="717"/>
      <c r="DY11" s="717"/>
      <c r="DZ11" s="730"/>
      <c r="EA11" s="67"/>
    </row>
    <row r="12" spans="1:131" s="47" customFormat="1" ht="26.25" customHeight="1" x14ac:dyDescent="0.2">
      <c r="A12" s="52">
        <v>6</v>
      </c>
      <c r="B12" s="716"/>
      <c r="C12" s="717"/>
      <c r="D12" s="717"/>
      <c r="E12" s="717"/>
      <c r="F12" s="717"/>
      <c r="G12" s="717"/>
      <c r="H12" s="717"/>
      <c r="I12" s="717"/>
      <c r="J12" s="717"/>
      <c r="K12" s="717"/>
      <c r="L12" s="717"/>
      <c r="M12" s="717"/>
      <c r="N12" s="717"/>
      <c r="O12" s="717"/>
      <c r="P12" s="718"/>
      <c r="Q12" s="719"/>
      <c r="R12" s="720"/>
      <c r="S12" s="720"/>
      <c r="T12" s="720"/>
      <c r="U12" s="720"/>
      <c r="V12" s="720"/>
      <c r="W12" s="720"/>
      <c r="X12" s="720"/>
      <c r="Y12" s="720"/>
      <c r="Z12" s="720"/>
      <c r="AA12" s="720"/>
      <c r="AB12" s="720"/>
      <c r="AC12" s="720"/>
      <c r="AD12" s="720"/>
      <c r="AE12" s="721"/>
      <c r="AF12" s="722"/>
      <c r="AG12" s="723"/>
      <c r="AH12" s="723"/>
      <c r="AI12" s="723"/>
      <c r="AJ12" s="724"/>
      <c r="AK12" s="725"/>
      <c r="AL12" s="720"/>
      <c r="AM12" s="720"/>
      <c r="AN12" s="720"/>
      <c r="AO12" s="720"/>
      <c r="AP12" s="720"/>
      <c r="AQ12" s="720"/>
      <c r="AR12" s="720"/>
      <c r="AS12" s="720"/>
      <c r="AT12" s="720"/>
      <c r="AU12" s="726"/>
      <c r="AV12" s="726"/>
      <c r="AW12" s="726"/>
      <c r="AX12" s="726"/>
      <c r="AY12" s="727"/>
      <c r="AZ12" s="56"/>
      <c r="BA12" s="56"/>
      <c r="BB12" s="56"/>
      <c r="BC12" s="56"/>
      <c r="BD12" s="56"/>
      <c r="BE12" s="67"/>
      <c r="BF12" s="67"/>
      <c r="BG12" s="67"/>
      <c r="BH12" s="67"/>
      <c r="BI12" s="67"/>
      <c r="BJ12" s="67"/>
      <c r="BK12" s="67"/>
      <c r="BL12" s="67"/>
      <c r="BM12" s="67"/>
      <c r="BN12" s="67"/>
      <c r="BO12" s="67"/>
      <c r="BP12" s="67"/>
      <c r="BQ12" s="52">
        <v>6</v>
      </c>
      <c r="BR12" s="72"/>
      <c r="BS12" s="716" t="s">
        <v>321</v>
      </c>
      <c r="BT12" s="717"/>
      <c r="BU12" s="717"/>
      <c r="BV12" s="717"/>
      <c r="BW12" s="717"/>
      <c r="BX12" s="717"/>
      <c r="BY12" s="717"/>
      <c r="BZ12" s="717"/>
      <c r="CA12" s="717"/>
      <c r="CB12" s="717"/>
      <c r="CC12" s="717"/>
      <c r="CD12" s="717"/>
      <c r="CE12" s="717"/>
      <c r="CF12" s="717"/>
      <c r="CG12" s="718"/>
      <c r="CH12" s="728">
        <v>19</v>
      </c>
      <c r="CI12" s="723"/>
      <c r="CJ12" s="723"/>
      <c r="CK12" s="723"/>
      <c r="CL12" s="729"/>
      <c r="CM12" s="728">
        <v>255</v>
      </c>
      <c r="CN12" s="723"/>
      <c r="CO12" s="723"/>
      <c r="CP12" s="723"/>
      <c r="CQ12" s="729"/>
      <c r="CR12" s="728">
        <v>5</v>
      </c>
      <c r="CS12" s="723"/>
      <c r="CT12" s="723"/>
      <c r="CU12" s="723"/>
      <c r="CV12" s="729"/>
      <c r="CW12" s="728" t="s">
        <v>201</v>
      </c>
      <c r="CX12" s="723"/>
      <c r="CY12" s="723"/>
      <c r="CZ12" s="723"/>
      <c r="DA12" s="729"/>
      <c r="DB12" s="728" t="s">
        <v>201</v>
      </c>
      <c r="DC12" s="723"/>
      <c r="DD12" s="723"/>
      <c r="DE12" s="723"/>
      <c r="DF12" s="729"/>
      <c r="DG12" s="728" t="s">
        <v>201</v>
      </c>
      <c r="DH12" s="723"/>
      <c r="DI12" s="723"/>
      <c r="DJ12" s="723"/>
      <c r="DK12" s="729"/>
      <c r="DL12" s="728" t="s">
        <v>201</v>
      </c>
      <c r="DM12" s="723"/>
      <c r="DN12" s="723"/>
      <c r="DO12" s="723"/>
      <c r="DP12" s="729"/>
      <c r="DQ12" s="728" t="s">
        <v>201</v>
      </c>
      <c r="DR12" s="723"/>
      <c r="DS12" s="723"/>
      <c r="DT12" s="723"/>
      <c r="DU12" s="729"/>
      <c r="DV12" s="716"/>
      <c r="DW12" s="717"/>
      <c r="DX12" s="717"/>
      <c r="DY12" s="717"/>
      <c r="DZ12" s="730"/>
      <c r="EA12" s="67"/>
    </row>
    <row r="13" spans="1:131" s="47" customFormat="1" ht="26.25" customHeight="1" x14ac:dyDescent="0.2">
      <c r="A13" s="52">
        <v>7</v>
      </c>
      <c r="B13" s="716"/>
      <c r="C13" s="717"/>
      <c r="D13" s="717"/>
      <c r="E13" s="717"/>
      <c r="F13" s="717"/>
      <c r="G13" s="717"/>
      <c r="H13" s="717"/>
      <c r="I13" s="717"/>
      <c r="J13" s="717"/>
      <c r="K13" s="717"/>
      <c r="L13" s="717"/>
      <c r="M13" s="717"/>
      <c r="N13" s="717"/>
      <c r="O13" s="717"/>
      <c r="P13" s="718"/>
      <c r="Q13" s="719"/>
      <c r="R13" s="720"/>
      <c r="S13" s="720"/>
      <c r="T13" s="720"/>
      <c r="U13" s="720"/>
      <c r="V13" s="720"/>
      <c r="W13" s="720"/>
      <c r="X13" s="720"/>
      <c r="Y13" s="720"/>
      <c r="Z13" s="720"/>
      <c r="AA13" s="720"/>
      <c r="AB13" s="720"/>
      <c r="AC13" s="720"/>
      <c r="AD13" s="720"/>
      <c r="AE13" s="721"/>
      <c r="AF13" s="722"/>
      <c r="AG13" s="723"/>
      <c r="AH13" s="723"/>
      <c r="AI13" s="723"/>
      <c r="AJ13" s="724"/>
      <c r="AK13" s="725"/>
      <c r="AL13" s="720"/>
      <c r="AM13" s="720"/>
      <c r="AN13" s="720"/>
      <c r="AO13" s="720"/>
      <c r="AP13" s="720"/>
      <c r="AQ13" s="720"/>
      <c r="AR13" s="720"/>
      <c r="AS13" s="720"/>
      <c r="AT13" s="720"/>
      <c r="AU13" s="726"/>
      <c r="AV13" s="726"/>
      <c r="AW13" s="726"/>
      <c r="AX13" s="726"/>
      <c r="AY13" s="727"/>
      <c r="AZ13" s="56"/>
      <c r="BA13" s="56"/>
      <c r="BB13" s="56"/>
      <c r="BC13" s="56"/>
      <c r="BD13" s="56"/>
      <c r="BE13" s="67"/>
      <c r="BF13" s="67"/>
      <c r="BG13" s="67"/>
      <c r="BH13" s="67"/>
      <c r="BI13" s="67"/>
      <c r="BJ13" s="67"/>
      <c r="BK13" s="67"/>
      <c r="BL13" s="67"/>
      <c r="BM13" s="67"/>
      <c r="BN13" s="67"/>
      <c r="BO13" s="67"/>
      <c r="BP13" s="67"/>
      <c r="BQ13" s="52">
        <v>7</v>
      </c>
      <c r="BR13" s="72" t="s">
        <v>211</v>
      </c>
      <c r="BS13" s="716" t="s">
        <v>293</v>
      </c>
      <c r="BT13" s="717"/>
      <c r="BU13" s="717"/>
      <c r="BV13" s="717"/>
      <c r="BW13" s="717"/>
      <c r="BX13" s="717"/>
      <c r="BY13" s="717"/>
      <c r="BZ13" s="717"/>
      <c r="CA13" s="717"/>
      <c r="CB13" s="717"/>
      <c r="CC13" s="717"/>
      <c r="CD13" s="717"/>
      <c r="CE13" s="717"/>
      <c r="CF13" s="717"/>
      <c r="CG13" s="718"/>
      <c r="CH13" s="728">
        <v>-3</v>
      </c>
      <c r="CI13" s="723"/>
      <c r="CJ13" s="723"/>
      <c r="CK13" s="723"/>
      <c r="CL13" s="729"/>
      <c r="CM13" s="728">
        <v>629</v>
      </c>
      <c r="CN13" s="723"/>
      <c r="CO13" s="723"/>
      <c r="CP13" s="723"/>
      <c r="CQ13" s="729"/>
      <c r="CR13" s="728">
        <v>25</v>
      </c>
      <c r="CS13" s="723"/>
      <c r="CT13" s="723"/>
      <c r="CU13" s="723"/>
      <c r="CV13" s="729"/>
      <c r="CW13" s="728" t="s">
        <v>201</v>
      </c>
      <c r="CX13" s="723"/>
      <c r="CY13" s="723"/>
      <c r="CZ13" s="723"/>
      <c r="DA13" s="729"/>
      <c r="DB13" s="728" t="s">
        <v>201</v>
      </c>
      <c r="DC13" s="723"/>
      <c r="DD13" s="723"/>
      <c r="DE13" s="723"/>
      <c r="DF13" s="729"/>
      <c r="DG13" s="728">
        <v>788</v>
      </c>
      <c r="DH13" s="723"/>
      <c r="DI13" s="723"/>
      <c r="DJ13" s="723"/>
      <c r="DK13" s="729"/>
      <c r="DL13" s="728" t="s">
        <v>201</v>
      </c>
      <c r="DM13" s="723"/>
      <c r="DN13" s="723"/>
      <c r="DO13" s="723"/>
      <c r="DP13" s="729"/>
      <c r="DQ13" s="728" t="s">
        <v>201</v>
      </c>
      <c r="DR13" s="723"/>
      <c r="DS13" s="723"/>
      <c r="DT13" s="723"/>
      <c r="DU13" s="729"/>
      <c r="DV13" s="716"/>
      <c r="DW13" s="717"/>
      <c r="DX13" s="717"/>
      <c r="DY13" s="717"/>
      <c r="DZ13" s="730"/>
      <c r="EA13" s="67"/>
    </row>
    <row r="14" spans="1:131" s="47" customFormat="1" ht="26.25" customHeight="1" x14ac:dyDescent="0.2">
      <c r="A14" s="52">
        <v>8</v>
      </c>
      <c r="B14" s="716"/>
      <c r="C14" s="717"/>
      <c r="D14" s="717"/>
      <c r="E14" s="717"/>
      <c r="F14" s="717"/>
      <c r="G14" s="717"/>
      <c r="H14" s="717"/>
      <c r="I14" s="717"/>
      <c r="J14" s="717"/>
      <c r="K14" s="717"/>
      <c r="L14" s="717"/>
      <c r="M14" s="717"/>
      <c r="N14" s="717"/>
      <c r="O14" s="717"/>
      <c r="P14" s="718"/>
      <c r="Q14" s="719"/>
      <c r="R14" s="720"/>
      <c r="S14" s="720"/>
      <c r="T14" s="720"/>
      <c r="U14" s="720"/>
      <c r="V14" s="720"/>
      <c r="W14" s="720"/>
      <c r="X14" s="720"/>
      <c r="Y14" s="720"/>
      <c r="Z14" s="720"/>
      <c r="AA14" s="720"/>
      <c r="AB14" s="720"/>
      <c r="AC14" s="720"/>
      <c r="AD14" s="720"/>
      <c r="AE14" s="721"/>
      <c r="AF14" s="722"/>
      <c r="AG14" s="723"/>
      <c r="AH14" s="723"/>
      <c r="AI14" s="723"/>
      <c r="AJ14" s="724"/>
      <c r="AK14" s="725"/>
      <c r="AL14" s="720"/>
      <c r="AM14" s="720"/>
      <c r="AN14" s="720"/>
      <c r="AO14" s="720"/>
      <c r="AP14" s="720"/>
      <c r="AQ14" s="720"/>
      <c r="AR14" s="720"/>
      <c r="AS14" s="720"/>
      <c r="AT14" s="720"/>
      <c r="AU14" s="726"/>
      <c r="AV14" s="726"/>
      <c r="AW14" s="726"/>
      <c r="AX14" s="726"/>
      <c r="AY14" s="727"/>
      <c r="AZ14" s="56"/>
      <c r="BA14" s="56"/>
      <c r="BB14" s="56"/>
      <c r="BC14" s="56"/>
      <c r="BD14" s="56"/>
      <c r="BE14" s="67"/>
      <c r="BF14" s="67"/>
      <c r="BG14" s="67"/>
      <c r="BH14" s="67"/>
      <c r="BI14" s="67"/>
      <c r="BJ14" s="67"/>
      <c r="BK14" s="67"/>
      <c r="BL14" s="67"/>
      <c r="BM14" s="67"/>
      <c r="BN14" s="67"/>
      <c r="BO14" s="67"/>
      <c r="BP14" s="67"/>
      <c r="BQ14" s="52">
        <v>8</v>
      </c>
      <c r="BR14" s="72"/>
      <c r="BS14" s="716" t="s">
        <v>66</v>
      </c>
      <c r="BT14" s="717"/>
      <c r="BU14" s="717"/>
      <c r="BV14" s="717"/>
      <c r="BW14" s="717"/>
      <c r="BX14" s="717"/>
      <c r="BY14" s="717"/>
      <c r="BZ14" s="717"/>
      <c r="CA14" s="717"/>
      <c r="CB14" s="717"/>
      <c r="CC14" s="717"/>
      <c r="CD14" s="717"/>
      <c r="CE14" s="717"/>
      <c r="CF14" s="717"/>
      <c r="CG14" s="718"/>
      <c r="CH14" s="728">
        <v>-13</v>
      </c>
      <c r="CI14" s="723"/>
      <c r="CJ14" s="723"/>
      <c r="CK14" s="723"/>
      <c r="CL14" s="729"/>
      <c r="CM14" s="728">
        <v>7419</v>
      </c>
      <c r="CN14" s="723"/>
      <c r="CO14" s="723"/>
      <c r="CP14" s="723"/>
      <c r="CQ14" s="729"/>
      <c r="CR14" s="728">
        <v>9127</v>
      </c>
      <c r="CS14" s="723"/>
      <c r="CT14" s="723"/>
      <c r="CU14" s="723"/>
      <c r="CV14" s="729"/>
      <c r="CW14" s="728">
        <v>627</v>
      </c>
      <c r="CX14" s="723"/>
      <c r="CY14" s="723"/>
      <c r="CZ14" s="723"/>
      <c r="DA14" s="729"/>
      <c r="DB14" s="728" t="s">
        <v>201</v>
      </c>
      <c r="DC14" s="723"/>
      <c r="DD14" s="723"/>
      <c r="DE14" s="723"/>
      <c r="DF14" s="729"/>
      <c r="DG14" s="728" t="s">
        <v>201</v>
      </c>
      <c r="DH14" s="723"/>
      <c r="DI14" s="723"/>
      <c r="DJ14" s="723"/>
      <c r="DK14" s="729"/>
      <c r="DL14" s="728" t="s">
        <v>201</v>
      </c>
      <c r="DM14" s="723"/>
      <c r="DN14" s="723"/>
      <c r="DO14" s="723"/>
      <c r="DP14" s="729"/>
      <c r="DQ14" s="728" t="s">
        <v>201</v>
      </c>
      <c r="DR14" s="723"/>
      <c r="DS14" s="723"/>
      <c r="DT14" s="723"/>
      <c r="DU14" s="729"/>
      <c r="DV14" s="716"/>
      <c r="DW14" s="717"/>
      <c r="DX14" s="717"/>
      <c r="DY14" s="717"/>
      <c r="DZ14" s="730"/>
      <c r="EA14" s="67"/>
    </row>
    <row r="15" spans="1:131" s="47" customFormat="1" ht="26.25" customHeight="1" x14ac:dyDescent="0.2">
      <c r="A15" s="52">
        <v>9</v>
      </c>
      <c r="B15" s="716"/>
      <c r="C15" s="717"/>
      <c r="D15" s="717"/>
      <c r="E15" s="717"/>
      <c r="F15" s="717"/>
      <c r="G15" s="717"/>
      <c r="H15" s="717"/>
      <c r="I15" s="717"/>
      <c r="J15" s="717"/>
      <c r="K15" s="717"/>
      <c r="L15" s="717"/>
      <c r="M15" s="717"/>
      <c r="N15" s="717"/>
      <c r="O15" s="717"/>
      <c r="P15" s="718"/>
      <c r="Q15" s="719"/>
      <c r="R15" s="720"/>
      <c r="S15" s="720"/>
      <c r="T15" s="720"/>
      <c r="U15" s="720"/>
      <c r="V15" s="720"/>
      <c r="W15" s="720"/>
      <c r="X15" s="720"/>
      <c r="Y15" s="720"/>
      <c r="Z15" s="720"/>
      <c r="AA15" s="720"/>
      <c r="AB15" s="720"/>
      <c r="AC15" s="720"/>
      <c r="AD15" s="720"/>
      <c r="AE15" s="721"/>
      <c r="AF15" s="722"/>
      <c r="AG15" s="723"/>
      <c r="AH15" s="723"/>
      <c r="AI15" s="723"/>
      <c r="AJ15" s="724"/>
      <c r="AK15" s="725"/>
      <c r="AL15" s="720"/>
      <c r="AM15" s="720"/>
      <c r="AN15" s="720"/>
      <c r="AO15" s="720"/>
      <c r="AP15" s="720"/>
      <c r="AQ15" s="720"/>
      <c r="AR15" s="720"/>
      <c r="AS15" s="720"/>
      <c r="AT15" s="720"/>
      <c r="AU15" s="726"/>
      <c r="AV15" s="726"/>
      <c r="AW15" s="726"/>
      <c r="AX15" s="726"/>
      <c r="AY15" s="727"/>
      <c r="AZ15" s="56"/>
      <c r="BA15" s="56"/>
      <c r="BB15" s="56"/>
      <c r="BC15" s="56"/>
      <c r="BD15" s="56"/>
      <c r="BE15" s="67"/>
      <c r="BF15" s="67"/>
      <c r="BG15" s="67"/>
      <c r="BH15" s="67"/>
      <c r="BI15" s="67"/>
      <c r="BJ15" s="67"/>
      <c r="BK15" s="67"/>
      <c r="BL15" s="67"/>
      <c r="BM15" s="67"/>
      <c r="BN15" s="67"/>
      <c r="BO15" s="67"/>
      <c r="BP15" s="67"/>
      <c r="BQ15" s="52">
        <v>9</v>
      </c>
      <c r="BR15" s="72"/>
      <c r="BS15" s="716"/>
      <c r="BT15" s="717"/>
      <c r="BU15" s="717"/>
      <c r="BV15" s="717"/>
      <c r="BW15" s="717"/>
      <c r="BX15" s="717"/>
      <c r="BY15" s="717"/>
      <c r="BZ15" s="717"/>
      <c r="CA15" s="717"/>
      <c r="CB15" s="717"/>
      <c r="CC15" s="717"/>
      <c r="CD15" s="717"/>
      <c r="CE15" s="717"/>
      <c r="CF15" s="717"/>
      <c r="CG15" s="718"/>
      <c r="CH15" s="728"/>
      <c r="CI15" s="723"/>
      <c r="CJ15" s="723"/>
      <c r="CK15" s="723"/>
      <c r="CL15" s="729"/>
      <c r="CM15" s="728"/>
      <c r="CN15" s="723"/>
      <c r="CO15" s="723"/>
      <c r="CP15" s="723"/>
      <c r="CQ15" s="729"/>
      <c r="CR15" s="728"/>
      <c r="CS15" s="723"/>
      <c r="CT15" s="723"/>
      <c r="CU15" s="723"/>
      <c r="CV15" s="729"/>
      <c r="CW15" s="728"/>
      <c r="CX15" s="723"/>
      <c r="CY15" s="723"/>
      <c r="CZ15" s="723"/>
      <c r="DA15" s="729"/>
      <c r="DB15" s="728"/>
      <c r="DC15" s="723"/>
      <c r="DD15" s="723"/>
      <c r="DE15" s="723"/>
      <c r="DF15" s="729"/>
      <c r="DG15" s="728"/>
      <c r="DH15" s="723"/>
      <c r="DI15" s="723"/>
      <c r="DJ15" s="723"/>
      <c r="DK15" s="729"/>
      <c r="DL15" s="728"/>
      <c r="DM15" s="723"/>
      <c r="DN15" s="723"/>
      <c r="DO15" s="723"/>
      <c r="DP15" s="729"/>
      <c r="DQ15" s="728"/>
      <c r="DR15" s="723"/>
      <c r="DS15" s="723"/>
      <c r="DT15" s="723"/>
      <c r="DU15" s="729"/>
      <c r="DV15" s="716"/>
      <c r="DW15" s="717"/>
      <c r="DX15" s="717"/>
      <c r="DY15" s="717"/>
      <c r="DZ15" s="730"/>
      <c r="EA15" s="67"/>
    </row>
    <row r="16" spans="1:131" s="47" customFormat="1" ht="26.25" customHeight="1" x14ac:dyDescent="0.2">
      <c r="A16" s="52">
        <v>10</v>
      </c>
      <c r="B16" s="716"/>
      <c r="C16" s="717"/>
      <c r="D16" s="717"/>
      <c r="E16" s="717"/>
      <c r="F16" s="717"/>
      <c r="G16" s="717"/>
      <c r="H16" s="717"/>
      <c r="I16" s="717"/>
      <c r="J16" s="717"/>
      <c r="K16" s="717"/>
      <c r="L16" s="717"/>
      <c r="M16" s="717"/>
      <c r="N16" s="717"/>
      <c r="O16" s="717"/>
      <c r="P16" s="718"/>
      <c r="Q16" s="719"/>
      <c r="R16" s="720"/>
      <c r="S16" s="720"/>
      <c r="T16" s="720"/>
      <c r="U16" s="720"/>
      <c r="V16" s="720"/>
      <c r="W16" s="720"/>
      <c r="X16" s="720"/>
      <c r="Y16" s="720"/>
      <c r="Z16" s="720"/>
      <c r="AA16" s="720"/>
      <c r="AB16" s="720"/>
      <c r="AC16" s="720"/>
      <c r="AD16" s="720"/>
      <c r="AE16" s="721"/>
      <c r="AF16" s="722"/>
      <c r="AG16" s="723"/>
      <c r="AH16" s="723"/>
      <c r="AI16" s="723"/>
      <c r="AJ16" s="724"/>
      <c r="AK16" s="725"/>
      <c r="AL16" s="720"/>
      <c r="AM16" s="720"/>
      <c r="AN16" s="720"/>
      <c r="AO16" s="720"/>
      <c r="AP16" s="720"/>
      <c r="AQ16" s="720"/>
      <c r="AR16" s="720"/>
      <c r="AS16" s="720"/>
      <c r="AT16" s="720"/>
      <c r="AU16" s="726"/>
      <c r="AV16" s="726"/>
      <c r="AW16" s="726"/>
      <c r="AX16" s="726"/>
      <c r="AY16" s="727"/>
      <c r="AZ16" s="56"/>
      <c r="BA16" s="56"/>
      <c r="BB16" s="56"/>
      <c r="BC16" s="56"/>
      <c r="BD16" s="56"/>
      <c r="BE16" s="67"/>
      <c r="BF16" s="67"/>
      <c r="BG16" s="67"/>
      <c r="BH16" s="67"/>
      <c r="BI16" s="67"/>
      <c r="BJ16" s="67"/>
      <c r="BK16" s="67"/>
      <c r="BL16" s="67"/>
      <c r="BM16" s="67"/>
      <c r="BN16" s="67"/>
      <c r="BO16" s="67"/>
      <c r="BP16" s="67"/>
      <c r="BQ16" s="52">
        <v>10</v>
      </c>
      <c r="BR16" s="72"/>
      <c r="BS16" s="716"/>
      <c r="BT16" s="717"/>
      <c r="BU16" s="717"/>
      <c r="BV16" s="717"/>
      <c r="BW16" s="717"/>
      <c r="BX16" s="717"/>
      <c r="BY16" s="717"/>
      <c r="BZ16" s="717"/>
      <c r="CA16" s="717"/>
      <c r="CB16" s="717"/>
      <c r="CC16" s="717"/>
      <c r="CD16" s="717"/>
      <c r="CE16" s="717"/>
      <c r="CF16" s="717"/>
      <c r="CG16" s="718"/>
      <c r="CH16" s="728"/>
      <c r="CI16" s="723"/>
      <c r="CJ16" s="723"/>
      <c r="CK16" s="723"/>
      <c r="CL16" s="729"/>
      <c r="CM16" s="728"/>
      <c r="CN16" s="723"/>
      <c r="CO16" s="723"/>
      <c r="CP16" s="723"/>
      <c r="CQ16" s="729"/>
      <c r="CR16" s="728"/>
      <c r="CS16" s="723"/>
      <c r="CT16" s="723"/>
      <c r="CU16" s="723"/>
      <c r="CV16" s="729"/>
      <c r="CW16" s="728"/>
      <c r="CX16" s="723"/>
      <c r="CY16" s="723"/>
      <c r="CZ16" s="723"/>
      <c r="DA16" s="729"/>
      <c r="DB16" s="728"/>
      <c r="DC16" s="723"/>
      <c r="DD16" s="723"/>
      <c r="DE16" s="723"/>
      <c r="DF16" s="729"/>
      <c r="DG16" s="728"/>
      <c r="DH16" s="723"/>
      <c r="DI16" s="723"/>
      <c r="DJ16" s="723"/>
      <c r="DK16" s="729"/>
      <c r="DL16" s="728"/>
      <c r="DM16" s="723"/>
      <c r="DN16" s="723"/>
      <c r="DO16" s="723"/>
      <c r="DP16" s="729"/>
      <c r="DQ16" s="728"/>
      <c r="DR16" s="723"/>
      <c r="DS16" s="723"/>
      <c r="DT16" s="723"/>
      <c r="DU16" s="729"/>
      <c r="DV16" s="716"/>
      <c r="DW16" s="717"/>
      <c r="DX16" s="717"/>
      <c r="DY16" s="717"/>
      <c r="DZ16" s="730"/>
      <c r="EA16" s="67"/>
    </row>
    <row r="17" spans="1:131" s="47" customFormat="1" ht="26.25" customHeight="1" x14ac:dyDescent="0.2">
      <c r="A17" s="52">
        <v>11</v>
      </c>
      <c r="B17" s="716"/>
      <c r="C17" s="717"/>
      <c r="D17" s="717"/>
      <c r="E17" s="717"/>
      <c r="F17" s="717"/>
      <c r="G17" s="717"/>
      <c r="H17" s="717"/>
      <c r="I17" s="717"/>
      <c r="J17" s="717"/>
      <c r="K17" s="717"/>
      <c r="L17" s="717"/>
      <c r="M17" s="717"/>
      <c r="N17" s="717"/>
      <c r="O17" s="717"/>
      <c r="P17" s="718"/>
      <c r="Q17" s="719"/>
      <c r="R17" s="720"/>
      <c r="S17" s="720"/>
      <c r="T17" s="720"/>
      <c r="U17" s="720"/>
      <c r="V17" s="720"/>
      <c r="W17" s="720"/>
      <c r="X17" s="720"/>
      <c r="Y17" s="720"/>
      <c r="Z17" s="720"/>
      <c r="AA17" s="720"/>
      <c r="AB17" s="720"/>
      <c r="AC17" s="720"/>
      <c r="AD17" s="720"/>
      <c r="AE17" s="721"/>
      <c r="AF17" s="722"/>
      <c r="AG17" s="723"/>
      <c r="AH17" s="723"/>
      <c r="AI17" s="723"/>
      <c r="AJ17" s="724"/>
      <c r="AK17" s="725"/>
      <c r="AL17" s="720"/>
      <c r="AM17" s="720"/>
      <c r="AN17" s="720"/>
      <c r="AO17" s="720"/>
      <c r="AP17" s="720"/>
      <c r="AQ17" s="720"/>
      <c r="AR17" s="720"/>
      <c r="AS17" s="720"/>
      <c r="AT17" s="720"/>
      <c r="AU17" s="726"/>
      <c r="AV17" s="726"/>
      <c r="AW17" s="726"/>
      <c r="AX17" s="726"/>
      <c r="AY17" s="727"/>
      <c r="AZ17" s="56"/>
      <c r="BA17" s="56"/>
      <c r="BB17" s="56"/>
      <c r="BC17" s="56"/>
      <c r="BD17" s="56"/>
      <c r="BE17" s="67"/>
      <c r="BF17" s="67"/>
      <c r="BG17" s="67"/>
      <c r="BH17" s="67"/>
      <c r="BI17" s="67"/>
      <c r="BJ17" s="67"/>
      <c r="BK17" s="67"/>
      <c r="BL17" s="67"/>
      <c r="BM17" s="67"/>
      <c r="BN17" s="67"/>
      <c r="BO17" s="67"/>
      <c r="BP17" s="67"/>
      <c r="BQ17" s="52">
        <v>11</v>
      </c>
      <c r="BR17" s="72"/>
      <c r="BS17" s="716"/>
      <c r="BT17" s="717"/>
      <c r="BU17" s="717"/>
      <c r="BV17" s="717"/>
      <c r="BW17" s="717"/>
      <c r="BX17" s="717"/>
      <c r="BY17" s="717"/>
      <c r="BZ17" s="717"/>
      <c r="CA17" s="717"/>
      <c r="CB17" s="717"/>
      <c r="CC17" s="717"/>
      <c r="CD17" s="717"/>
      <c r="CE17" s="717"/>
      <c r="CF17" s="717"/>
      <c r="CG17" s="718"/>
      <c r="CH17" s="728"/>
      <c r="CI17" s="723"/>
      <c r="CJ17" s="723"/>
      <c r="CK17" s="723"/>
      <c r="CL17" s="729"/>
      <c r="CM17" s="728"/>
      <c r="CN17" s="723"/>
      <c r="CO17" s="723"/>
      <c r="CP17" s="723"/>
      <c r="CQ17" s="729"/>
      <c r="CR17" s="728"/>
      <c r="CS17" s="723"/>
      <c r="CT17" s="723"/>
      <c r="CU17" s="723"/>
      <c r="CV17" s="729"/>
      <c r="CW17" s="728"/>
      <c r="CX17" s="723"/>
      <c r="CY17" s="723"/>
      <c r="CZ17" s="723"/>
      <c r="DA17" s="729"/>
      <c r="DB17" s="728"/>
      <c r="DC17" s="723"/>
      <c r="DD17" s="723"/>
      <c r="DE17" s="723"/>
      <c r="DF17" s="729"/>
      <c r="DG17" s="728"/>
      <c r="DH17" s="723"/>
      <c r="DI17" s="723"/>
      <c r="DJ17" s="723"/>
      <c r="DK17" s="729"/>
      <c r="DL17" s="728"/>
      <c r="DM17" s="723"/>
      <c r="DN17" s="723"/>
      <c r="DO17" s="723"/>
      <c r="DP17" s="729"/>
      <c r="DQ17" s="728"/>
      <c r="DR17" s="723"/>
      <c r="DS17" s="723"/>
      <c r="DT17" s="723"/>
      <c r="DU17" s="729"/>
      <c r="DV17" s="716"/>
      <c r="DW17" s="717"/>
      <c r="DX17" s="717"/>
      <c r="DY17" s="717"/>
      <c r="DZ17" s="730"/>
      <c r="EA17" s="67"/>
    </row>
    <row r="18" spans="1:131" s="47" customFormat="1" ht="26.25" customHeight="1" x14ac:dyDescent="0.2">
      <c r="A18" s="52">
        <v>12</v>
      </c>
      <c r="B18" s="716"/>
      <c r="C18" s="717"/>
      <c r="D18" s="717"/>
      <c r="E18" s="717"/>
      <c r="F18" s="717"/>
      <c r="G18" s="717"/>
      <c r="H18" s="717"/>
      <c r="I18" s="717"/>
      <c r="J18" s="717"/>
      <c r="K18" s="717"/>
      <c r="L18" s="717"/>
      <c r="M18" s="717"/>
      <c r="N18" s="717"/>
      <c r="O18" s="717"/>
      <c r="P18" s="718"/>
      <c r="Q18" s="719"/>
      <c r="R18" s="720"/>
      <c r="S18" s="720"/>
      <c r="T18" s="720"/>
      <c r="U18" s="720"/>
      <c r="V18" s="720"/>
      <c r="W18" s="720"/>
      <c r="X18" s="720"/>
      <c r="Y18" s="720"/>
      <c r="Z18" s="720"/>
      <c r="AA18" s="720"/>
      <c r="AB18" s="720"/>
      <c r="AC18" s="720"/>
      <c r="AD18" s="720"/>
      <c r="AE18" s="721"/>
      <c r="AF18" s="722"/>
      <c r="AG18" s="723"/>
      <c r="AH18" s="723"/>
      <c r="AI18" s="723"/>
      <c r="AJ18" s="724"/>
      <c r="AK18" s="725"/>
      <c r="AL18" s="720"/>
      <c r="AM18" s="720"/>
      <c r="AN18" s="720"/>
      <c r="AO18" s="720"/>
      <c r="AP18" s="720"/>
      <c r="AQ18" s="720"/>
      <c r="AR18" s="720"/>
      <c r="AS18" s="720"/>
      <c r="AT18" s="720"/>
      <c r="AU18" s="726"/>
      <c r="AV18" s="726"/>
      <c r="AW18" s="726"/>
      <c r="AX18" s="726"/>
      <c r="AY18" s="727"/>
      <c r="AZ18" s="56"/>
      <c r="BA18" s="56"/>
      <c r="BB18" s="56"/>
      <c r="BC18" s="56"/>
      <c r="BD18" s="56"/>
      <c r="BE18" s="67"/>
      <c r="BF18" s="67"/>
      <c r="BG18" s="67"/>
      <c r="BH18" s="67"/>
      <c r="BI18" s="67"/>
      <c r="BJ18" s="67"/>
      <c r="BK18" s="67"/>
      <c r="BL18" s="67"/>
      <c r="BM18" s="67"/>
      <c r="BN18" s="67"/>
      <c r="BO18" s="67"/>
      <c r="BP18" s="67"/>
      <c r="BQ18" s="52">
        <v>12</v>
      </c>
      <c r="BR18" s="72"/>
      <c r="BS18" s="716"/>
      <c r="BT18" s="717"/>
      <c r="BU18" s="717"/>
      <c r="BV18" s="717"/>
      <c r="BW18" s="717"/>
      <c r="BX18" s="717"/>
      <c r="BY18" s="717"/>
      <c r="BZ18" s="717"/>
      <c r="CA18" s="717"/>
      <c r="CB18" s="717"/>
      <c r="CC18" s="717"/>
      <c r="CD18" s="717"/>
      <c r="CE18" s="717"/>
      <c r="CF18" s="717"/>
      <c r="CG18" s="718"/>
      <c r="CH18" s="728"/>
      <c r="CI18" s="723"/>
      <c r="CJ18" s="723"/>
      <c r="CK18" s="723"/>
      <c r="CL18" s="729"/>
      <c r="CM18" s="728"/>
      <c r="CN18" s="723"/>
      <c r="CO18" s="723"/>
      <c r="CP18" s="723"/>
      <c r="CQ18" s="729"/>
      <c r="CR18" s="728"/>
      <c r="CS18" s="723"/>
      <c r="CT18" s="723"/>
      <c r="CU18" s="723"/>
      <c r="CV18" s="729"/>
      <c r="CW18" s="728"/>
      <c r="CX18" s="723"/>
      <c r="CY18" s="723"/>
      <c r="CZ18" s="723"/>
      <c r="DA18" s="729"/>
      <c r="DB18" s="728"/>
      <c r="DC18" s="723"/>
      <c r="DD18" s="723"/>
      <c r="DE18" s="723"/>
      <c r="DF18" s="729"/>
      <c r="DG18" s="728"/>
      <c r="DH18" s="723"/>
      <c r="DI18" s="723"/>
      <c r="DJ18" s="723"/>
      <c r="DK18" s="729"/>
      <c r="DL18" s="728"/>
      <c r="DM18" s="723"/>
      <c r="DN18" s="723"/>
      <c r="DO18" s="723"/>
      <c r="DP18" s="729"/>
      <c r="DQ18" s="728"/>
      <c r="DR18" s="723"/>
      <c r="DS18" s="723"/>
      <c r="DT18" s="723"/>
      <c r="DU18" s="729"/>
      <c r="DV18" s="716"/>
      <c r="DW18" s="717"/>
      <c r="DX18" s="717"/>
      <c r="DY18" s="717"/>
      <c r="DZ18" s="730"/>
      <c r="EA18" s="67"/>
    </row>
    <row r="19" spans="1:131" s="47" customFormat="1" ht="26.25" customHeight="1" x14ac:dyDescent="0.2">
      <c r="A19" s="52">
        <v>13</v>
      </c>
      <c r="B19" s="716"/>
      <c r="C19" s="717"/>
      <c r="D19" s="717"/>
      <c r="E19" s="717"/>
      <c r="F19" s="717"/>
      <c r="G19" s="717"/>
      <c r="H19" s="717"/>
      <c r="I19" s="717"/>
      <c r="J19" s="717"/>
      <c r="K19" s="717"/>
      <c r="L19" s="717"/>
      <c r="M19" s="717"/>
      <c r="N19" s="717"/>
      <c r="O19" s="717"/>
      <c r="P19" s="718"/>
      <c r="Q19" s="719"/>
      <c r="R19" s="720"/>
      <c r="S19" s="720"/>
      <c r="T19" s="720"/>
      <c r="U19" s="720"/>
      <c r="V19" s="720"/>
      <c r="W19" s="720"/>
      <c r="X19" s="720"/>
      <c r="Y19" s="720"/>
      <c r="Z19" s="720"/>
      <c r="AA19" s="720"/>
      <c r="AB19" s="720"/>
      <c r="AC19" s="720"/>
      <c r="AD19" s="720"/>
      <c r="AE19" s="721"/>
      <c r="AF19" s="722"/>
      <c r="AG19" s="723"/>
      <c r="AH19" s="723"/>
      <c r="AI19" s="723"/>
      <c r="AJ19" s="724"/>
      <c r="AK19" s="725"/>
      <c r="AL19" s="720"/>
      <c r="AM19" s="720"/>
      <c r="AN19" s="720"/>
      <c r="AO19" s="720"/>
      <c r="AP19" s="720"/>
      <c r="AQ19" s="720"/>
      <c r="AR19" s="720"/>
      <c r="AS19" s="720"/>
      <c r="AT19" s="720"/>
      <c r="AU19" s="726"/>
      <c r="AV19" s="726"/>
      <c r="AW19" s="726"/>
      <c r="AX19" s="726"/>
      <c r="AY19" s="727"/>
      <c r="AZ19" s="56"/>
      <c r="BA19" s="56"/>
      <c r="BB19" s="56"/>
      <c r="BC19" s="56"/>
      <c r="BD19" s="56"/>
      <c r="BE19" s="67"/>
      <c r="BF19" s="67"/>
      <c r="BG19" s="67"/>
      <c r="BH19" s="67"/>
      <c r="BI19" s="67"/>
      <c r="BJ19" s="67"/>
      <c r="BK19" s="67"/>
      <c r="BL19" s="67"/>
      <c r="BM19" s="67"/>
      <c r="BN19" s="67"/>
      <c r="BO19" s="67"/>
      <c r="BP19" s="67"/>
      <c r="BQ19" s="52">
        <v>13</v>
      </c>
      <c r="BR19" s="72"/>
      <c r="BS19" s="716"/>
      <c r="BT19" s="717"/>
      <c r="BU19" s="717"/>
      <c r="BV19" s="717"/>
      <c r="BW19" s="717"/>
      <c r="BX19" s="717"/>
      <c r="BY19" s="717"/>
      <c r="BZ19" s="717"/>
      <c r="CA19" s="717"/>
      <c r="CB19" s="717"/>
      <c r="CC19" s="717"/>
      <c r="CD19" s="717"/>
      <c r="CE19" s="717"/>
      <c r="CF19" s="717"/>
      <c r="CG19" s="718"/>
      <c r="CH19" s="728"/>
      <c r="CI19" s="723"/>
      <c r="CJ19" s="723"/>
      <c r="CK19" s="723"/>
      <c r="CL19" s="729"/>
      <c r="CM19" s="728"/>
      <c r="CN19" s="723"/>
      <c r="CO19" s="723"/>
      <c r="CP19" s="723"/>
      <c r="CQ19" s="729"/>
      <c r="CR19" s="728"/>
      <c r="CS19" s="723"/>
      <c r="CT19" s="723"/>
      <c r="CU19" s="723"/>
      <c r="CV19" s="729"/>
      <c r="CW19" s="728"/>
      <c r="CX19" s="723"/>
      <c r="CY19" s="723"/>
      <c r="CZ19" s="723"/>
      <c r="DA19" s="729"/>
      <c r="DB19" s="728"/>
      <c r="DC19" s="723"/>
      <c r="DD19" s="723"/>
      <c r="DE19" s="723"/>
      <c r="DF19" s="729"/>
      <c r="DG19" s="728"/>
      <c r="DH19" s="723"/>
      <c r="DI19" s="723"/>
      <c r="DJ19" s="723"/>
      <c r="DK19" s="729"/>
      <c r="DL19" s="728"/>
      <c r="DM19" s="723"/>
      <c r="DN19" s="723"/>
      <c r="DO19" s="723"/>
      <c r="DP19" s="729"/>
      <c r="DQ19" s="728"/>
      <c r="DR19" s="723"/>
      <c r="DS19" s="723"/>
      <c r="DT19" s="723"/>
      <c r="DU19" s="729"/>
      <c r="DV19" s="716"/>
      <c r="DW19" s="717"/>
      <c r="DX19" s="717"/>
      <c r="DY19" s="717"/>
      <c r="DZ19" s="730"/>
      <c r="EA19" s="67"/>
    </row>
    <row r="20" spans="1:131" s="47" customFormat="1" ht="26.25" customHeight="1" x14ac:dyDescent="0.2">
      <c r="A20" s="52">
        <v>14</v>
      </c>
      <c r="B20" s="716"/>
      <c r="C20" s="717"/>
      <c r="D20" s="717"/>
      <c r="E20" s="717"/>
      <c r="F20" s="717"/>
      <c r="G20" s="717"/>
      <c r="H20" s="717"/>
      <c r="I20" s="717"/>
      <c r="J20" s="717"/>
      <c r="K20" s="717"/>
      <c r="L20" s="717"/>
      <c r="M20" s="717"/>
      <c r="N20" s="717"/>
      <c r="O20" s="717"/>
      <c r="P20" s="718"/>
      <c r="Q20" s="719"/>
      <c r="R20" s="720"/>
      <c r="S20" s="720"/>
      <c r="T20" s="720"/>
      <c r="U20" s="720"/>
      <c r="V20" s="720"/>
      <c r="W20" s="720"/>
      <c r="X20" s="720"/>
      <c r="Y20" s="720"/>
      <c r="Z20" s="720"/>
      <c r="AA20" s="720"/>
      <c r="AB20" s="720"/>
      <c r="AC20" s="720"/>
      <c r="AD20" s="720"/>
      <c r="AE20" s="721"/>
      <c r="AF20" s="722"/>
      <c r="AG20" s="723"/>
      <c r="AH20" s="723"/>
      <c r="AI20" s="723"/>
      <c r="AJ20" s="724"/>
      <c r="AK20" s="725"/>
      <c r="AL20" s="720"/>
      <c r="AM20" s="720"/>
      <c r="AN20" s="720"/>
      <c r="AO20" s="720"/>
      <c r="AP20" s="720"/>
      <c r="AQ20" s="720"/>
      <c r="AR20" s="720"/>
      <c r="AS20" s="720"/>
      <c r="AT20" s="720"/>
      <c r="AU20" s="726"/>
      <c r="AV20" s="726"/>
      <c r="AW20" s="726"/>
      <c r="AX20" s="726"/>
      <c r="AY20" s="727"/>
      <c r="AZ20" s="56"/>
      <c r="BA20" s="56"/>
      <c r="BB20" s="56"/>
      <c r="BC20" s="56"/>
      <c r="BD20" s="56"/>
      <c r="BE20" s="67"/>
      <c r="BF20" s="67"/>
      <c r="BG20" s="67"/>
      <c r="BH20" s="67"/>
      <c r="BI20" s="67"/>
      <c r="BJ20" s="67"/>
      <c r="BK20" s="67"/>
      <c r="BL20" s="67"/>
      <c r="BM20" s="67"/>
      <c r="BN20" s="67"/>
      <c r="BO20" s="67"/>
      <c r="BP20" s="67"/>
      <c r="BQ20" s="52">
        <v>14</v>
      </c>
      <c r="BR20" s="72"/>
      <c r="BS20" s="716"/>
      <c r="BT20" s="717"/>
      <c r="BU20" s="717"/>
      <c r="BV20" s="717"/>
      <c r="BW20" s="717"/>
      <c r="BX20" s="717"/>
      <c r="BY20" s="717"/>
      <c r="BZ20" s="717"/>
      <c r="CA20" s="717"/>
      <c r="CB20" s="717"/>
      <c r="CC20" s="717"/>
      <c r="CD20" s="717"/>
      <c r="CE20" s="717"/>
      <c r="CF20" s="717"/>
      <c r="CG20" s="718"/>
      <c r="CH20" s="728"/>
      <c r="CI20" s="723"/>
      <c r="CJ20" s="723"/>
      <c r="CK20" s="723"/>
      <c r="CL20" s="729"/>
      <c r="CM20" s="728"/>
      <c r="CN20" s="723"/>
      <c r="CO20" s="723"/>
      <c r="CP20" s="723"/>
      <c r="CQ20" s="729"/>
      <c r="CR20" s="728"/>
      <c r="CS20" s="723"/>
      <c r="CT20" s="723"/>
      <c r="CU20" s="723"/>
      <c r="CV20" s="729"/>
      <c r="CW20" s="728"/>
      <c r="CX20" s="723"/>
      <c r="CY20" s="723"/>
      <c r="CZ20" s="723"/>
      <c r="DA20" s="729"/>
      <c r="DB20" s="728"/>
      <c r="DC20" s="723"/>
      <c r="DD20" s="723"/>
      <c r="DE20" s="723"/>
      <c r="DF20" s="729"/>
      <c r="DG20" s="728"/>
      <c r="DH20" s="723"/>
      <c r="DI20" s="723"/>
      <c r="DJ20" s="723"/>
      <c r="DK20" s="729"/>
      <c r="DL20" s="728"/>
      <c r="DM20" s="723"/>
      <c r="DN20" s="723"/>
      <c r="DO20" s="723"/>
      <c r="DP20" s="729"/>
      <c r="DQ20" s="728"/>
      <c r="DR20" s="723"/>
      <c r="DS20" s="723"/>
      <c r="DT20" s="723"/>
      <c r="DU20" s="729"/>
      <c r="DV20" s="716"/>
      <c r="DW20" s="717"/>
      <c r="DX20" s="717"/>
      <c r="DY20" s="717"/>
      <c r="DZ20" s="730"/>
      <c r="EA20" s="67"/>
    </row>
    <row r="21" spans="1:131" s="47" customFormat="1" ht="26.25" customHeight="1" x14ac:dyDescent="0.2">
      <c r="A21" s="52">
        <v>15</v>
      </c>
      <c r="B21" s="716"/>
      <c r="C21" s="717"/>
      <c r="D21" s="717"/>
      <c r="E21" s="717"/>
      <c r="F21" s="717"/>
      <c r="G21" s="717"/>
      <c r="H21" s="717"/>
      <c r="I21" s="717"/>
      <c r="J21" s="717"/>
      <c r="K21" s="717"/>
      <c r="L21" s="717"/>
      <c r="M21" s="717"/>
      <c r="N21" s="717"/>
      <c r="O21" s="717"/>
      <c r="P21" s="718"/>
      <c r="Q21" s="719"/>
      <c r="R21" s="720"/>
      <c r="S21" s="720"/>
      <c r="T21" s="720"/>
      <c r="U21" s="720"/>
      <c r="V21" s="720"/>
      <c r="W21" s="720"/>
      <c r="X21" s="720"/>
      <c r="Y21" s="720"/>
      <c r="Z21" s="720"/>
      <c r="AA21" s="720"/>
      <c r="AB21" s="720"/>
      <c r="AC21" s="720"/>
      <c r="AD21" s="720"/>
      <c r="AE21" s="721"/>
      <c r="AF21" s="722"/>
      <c r="AG21" s="723"/>
      <c r="AH21" s="723"/>
      <c r="AI21" s="723"/>
      <c r="AJ21" s="724"/>
      <c r="AK21" s="725"/>
      <c r="AL21" s="720"/>
      <c r="AM21" s="720"/>
      <c r="AN21" s="720"/>
      <c r="AO21" s="720"/>
      <c r="AP21" s="720"/>
      <c r="AQ21" s="720"/>
      <c r="AR21" s="720"/>
      <c r="AS21" s="720"/>
      <c r="AT21" s="720"/>
      <c r="AU21" s="726"/>
      <c r="AV21" s="726"/>
      <c r="AW21" s="726"/>
      <c r="AX21" s="726"/>
      <c r="AY21" s="727"/>
      <c r="AZ21" s="56"/>
      <c r="BA21" s="56"/>
      <c r="BB21" s="56"/>
      <c r="BC21" s="56"/>
      <c r="BD21" s="56"/>
      <c r="BE21" s="67"/>
      <c r="BF21" s="67"/>
      <c r="BG21" s="67"/>
      <c r="BH21" s="67"/>
      <c r="BI21" s="67"/>
      <c r="BJ21" s="67"/>
      <c r="BK21" s="67"/>
      <c r="BL21" s="67"/>
      <c r="BM21" s="67"/>
      <c r="BN21" s="67"/>
      <c r="BO21" s="67"/>
      <c r="BP21" s="67"/>
      <c r="BQ21" s="52">
        <v>15</v>
      </c>
      <c r="BR21" s="72"/>
      <c r="BS21" s="716"/>
      <c r="BT21" s="717"/>
      <c r="BU21" s="717"/>
      <c r="BV21" s="717"/>
      <c r="BW21" s="717"/>
      <c r="BX21" s="717"/>
      <c r="BY21" s="717"/>
      <c r="BZ21" s="717"/>
      <c r="CA21" s="717"/>
      <c r="CB21" s="717"/>
      <c r="CC21" s="717"/>
      <c r="CD21" s="717"/>
      <c r="CE21" s="717"/>
      <c r="CF21" s="717"/>
      <c r="CG21" s="718"/>
      <c r="CH21" s="728"/>
      <c r="CI21" s="723"/>
      <c r="CJ21" s="723"/>
      <c r="CK21" s="723"/>
      <c r="CL21" s="729"/>
      <c r="CM21" s="728"/>
      <c r="CN21" s="723"/>
      <c r="CO21" s="723"/>
      <c r="CP21" s="723"/>
      <c r="CQ21" s="729"/>
      <c r="CR21" s="728"/>
      <c r="CS21" s="723"/>
      <c r="CT21" s="723"/>
      <c r="CU21" s="723"/>
      <c r="CV21" s="729"/>
      <c r="CW21" s="728"/>
      <c r="CX21" s="723"/>
      <c r="CY21" s="723"/>
      <c r="CZ21" s="723"/>
      <c r="DA21" s="729"/>
      <c r="DB21" s="728"/>
      <c r="DC21" s="723"/>
      <c r="DD21" s="723"/>
      <c r="DE21" s="723"/>
      <c r="DF21" s="729"/>
      <c r="DG21" s="728"/>
      <c r="DH21" s="723"/>
      <c r="DI21" s="723"/>
      <c r="DJ21" s="723"/>
      <c r="DK21" s="729"/>
      <c r="DL21" s="728"/>
      <c r="DM21" s="723"/>
      <c r="DN21" s="723"/>
      <c r="DO21" s="723"/>
      <c r="DP21" s="729"/>
      <c r="DQ21" s="728"/>
      <c r="DR21" s="723"/>
      <c r="DS21" s="723"/>
      <c r="DT21" s="723"/>
      <c r="DU21" s="729"/>
      <c r="DV21" s="716"/>
      <c r="DW21" s="717"/>
      <c r="DX21" s="717"/>
      <c r="DY21" s="717"/>
      <c r="DZ21" s="730"/>
      <c r="EA21" s="67"/>
    </row>
    <row r="22" spans="1:131" s="47" customFormat="1" ht="26.25" customHeight="1" x14ac:dyDescent="0.2">
      <c r="A22" s="52">
        <v>16</v>
      </c>
      <c r="B22" s="716"/>
      <c r="C22" s="717"/>
      <c r="D22" s="717"/>
      <c r="E22" s="717"/>
      <c r="F22" s="717"/>
      <c r="G22" s="717"/>
      <c r="H22" s="717"/>
      <c r="I22" s="717"/>
      <c r="J22" s="717"/>
      <c r="K22" s="717"/>
      <c r="L22" s="717"/>
      <c r="M22" s="717"/>
      <c r="N22" s="717"/>
      <c r="O22" s="717"/>
      <c r="P22" s="718"/>
      <c r="Q22" s="748"/>
      <c r="R22" s="749"/>
      <c r="S22" s="749"/>
      <c r="T22" s="749"/>
      <c r="U22" s="749"/>
      <c r="V22" s="749"/>
      <c r="W22" s="749"/>
      <c r="X22" s="749"/>
      <c r="Y22" s="749"/>
      <c r="Z22" s="749"/>
      <c r="AA22" s="749"/>
      <c r="AB22" s="749"/>
      <c r="AC22" s="749"/>
      <c r="AD22" s="749"/>
      <c r="AE22" s="750"/>
      <c r="AF22" s="722"/>
      <c r="AG22" s="723"/>
      <c r="AH22" s="723"/>
      <c r="AI22" s="723"/>
      <c r="AJ22" s="724"/>
      <c r="AK22" s="751"/>
      <c r="AL22" s="749"/>
      <c r="AM22" s="749"/>
      <c r="AN22" s="749"/>
      <c r="AO22" s="749"/>
      <c r="AP22" s="749"/>
      <c r="AQ22" s="749"/>
      <c r="AR22" s="749"/>
      <c r="AS22" s="749"/>
      <c r="AT22" s="749"/>
      <c r="AU22" s="752"/>
      <c r="AV22" s="752"/>
      <c r="AW22" s="752"/>
      <c r="AX22" s="752"/>
      <c r="AY22" s="753"/>
      <c r="AZ22" s="731" t="s">
        <v>458</v>
      </c>
      <c r="BA22" s="731"/>
      <c r="BB22" s="731"/>
      <c r="BC22" s="731"/>
      <c r="BD22" s="732"/>
      <c r="BE22" s="67"/>
      <c r="BF22" s="67"/>
      <c r="BG22" s="67"/>
      <c r="BH22" s="67"/>
      <c r="BI22" s="67"/>
      <c r="BJ22" s="67"/>
      <c r="BK22" s="67"/>
      <c r="BL22" s="67"/>
      <c r="BM22" s="67"/>
      <c r="BN22" s="67"/>
      <c r="BO22" s="67"/>
      <c r="BP22" s="67"/>
      <c r="BQ22" s="52">
        <v>16</v>
      </c>
      <c r="BR22" s="72"/>
      <c r="BS22" s="716"/>
      <c r="BT22" s="717"/>
      <c r="BU22" s="717"/>
      <c r="BV22" s="717"/>
      <c r="BW22" s="717"/>
      <c r="BX22" s="717"/>
      <c r="BY22" s="717"/>
      <c r="BZ22" s="717"/>
      <c r="CA22" s="717"/>
      <c r="CB22" s="717"/>
      <c r="CC22" s="717"/>
      <c r="CD22" s="717"/>
      <c r="CE22" s="717"/>
      <c r="CF22" s="717"/>
      <c r="CG22" s="718"/>
      <c r="CH22" s="728"/>
      <c r="CI22" s="723"/>
      <c r="CJ22" s="723"/>
      <c r="CK22" s="723"/>
      <c r="CL22" s="729"/>
      <c r="CM22" s="728"/>
      <c r="CN22" s="723"/>
      <c r="CO22" s="723"/>
      <c r="CP22" s="723"/>
      <c r="CQ22" s="729"/>
      <c r="CR22" s="728"/>
      <c r="CS22" s="723"/>
      <c r="CT22" s="723"/>
      <c r="CU22" s="723"/>
      <c r="CV22" s="729"/>
      <c r="CW22" s="728"/>
      <c r="CX22" s="723"/>
      <c r="CY22" s="723"/>
      <c r="CZ22" s="723"/>
      <c r="DA22" s="729"/>
      <c r="DB22" s="728"/>
      <c r="DC22" s="723"/>
      <c r="DD22" s="723"/>
      <c r="DE22" s="723"/>
      <c r="DF22" s="729"/>
      <c r="DG22" s="728"/>
      <c r="DH22" s="723"/>
      <c r="DI22" s="723"/>
      <c r="DJ22" s="723"/>
      <c r="DK22" s="729"/>
      <c r="DL22" s="728"/>
      <c r="DM22" s="723"/>
      <c r="DN22" s="723"/>
      <c r="DO22" s="723"/>
      <c r="DP22" s="729"/>
      <c r="DQ22" s="728"/>
      <c r="DR22" s="723"/>
      <c r="DS22" s="723"/>
      <c r="DT22" s="723"/>
      <c r="DU22" s="729"/>
      <c r="DV22" s="716"/>
      <c r="DW22" s="717"/>
      <c r="DX22" s="717"/>
      <c r="DY22" s="717"/>
      <c r="DZ22" s="730"/>
      <c r="EA22" s="67"/>
    </row>
    <row r="23" spans="1:131" s="47" customFormat="1" ht="26.25" customHeight="1" x14ac:dyDescent="0.2">
      <c r="A23" s="53" t="s">
        <v>255</v>
      </c>
      <c r="B23" s="733" t="s">
        <v>312</v>
      </c>
      <c r="C23" s="734"/>
      <c r="D23" s="734"/>
      <c r="E23" s="734"/>
      <c r="F23" s="734"/>
      <c r="G23" s="734"/>
      <c r="H23" s="734"/>
      <c r="I23" s="734"/>
      <c r="J23" s="734"/>
      <c r="K23" s="734"/>
      <c r="L23" s="734"/>
      <c r="M23" s="734"/>
      <c r="N23" s="734"/>
      <c r="O23" s="734"/>
      <c r="P23" s="735"/>
      <c r="Q23" s="736">
        <v>193272</v>
      </c>
      <c r="R23" s="737"/>
      <c r="S23" s="737"/>
      <c r="T23" s="737"/>
      <c r="U23" s="737"/>
      <c r="V23" s="737">
        <v>188663</v>
      </c>
      <c r="W23" s="737"/>
      <c r="X23" s="737"/>
      <c r="Y23" s="737"/>
      <c r="Z23" s="737"/>
      <c r="AA23" s="737">
        <v>4608</v>
      </c>
      <c r="AB23" s="737"/>
      <c r="AC23" s="737"/>
      <c r="AD23" s="737"/>
      <c r="AE23" s="738"/>
      <c r="AF23" s="739">
        <v>3859</v>
      </c>
      <c r="AG23" s="737"/>
      <c r="AH23" s="737"/>
      <c r="AI23" s="737"/>
      <c r="AJ23" s="740"/>
      <c r="AK23" s="741"/>
      <c r="AL23" s="742"/>
      <c r="AM23" s="742"/>
      <c r="AN23" s="742"/>
      <c r="AO23" s="742"/>
      <c r="AP23" s="737">
        <v>171514</v>
      </c>
      <c r="AQ23" s="737"/>
      <c r="AR23" s="737"/>
      <c r="AS23" s="737"/>
      <c r="AT23" s="737"/>
      <c r="AU23" s="743"/>
      <c r="AV23" s="743"/>
      <c r="AW23" s="743"/>
      <c r="AX23" s="743"/>
      <c r="AY23" s="744"/>
      <c r="AZ23" s="745" t="s">
        <v>201</v>
      </c>
      <c r="BA23" s="746"/>
      <c r="BB23" s="746"/>
      <c r="BC23" s="746"/>
      <c r="BD23" s="747"/>
      <c r="BE23" s="67"/>
      <c r="BF23" s="67"/>
      <c r="BG23" s="67"/>
      <c r="BH23" s="67"/>
      <c r="BI23" s="67"/>
      <c r="BJ23" s="67"/>
      <c r="BK23" s="67"/>
      <c r="BL23" s="67"/>
      <c r="BM23" s="67"/>
      <c r="BN23" s="67"/>
      <c r="BO23" s="67"/>
      <c r="BP23" s="67"/>
      <c r="BQ23" s="52">
        <v>17</v>
      </c>
      <c r="BR23" s="72"/>
      <c r="BS23" s="716"/>
      <c r="BT23" s="717"/>
      <c r="BU23" s="717"/>
      <c r="BV23" s="717"/>
      <c r="BW23" s="717"/>
      <c r="BX23" s="717"/>
      <c r="BY23" s="717"/>
      <c r="BZ23" s="717"/>
      <c r="CA23" s="717"/>
      <c r="CB23" s="717"/>
      <c r="CC23" s="717"/>
      <c r="CD23" s="717"/>
      <c r="CE23" s="717"/>
      <c r="CF23" s="717"/>
      <c r="CG23" s="718"/>
      <c r="CH23" s="728"/>
      <c r="CI23" s="723"/>
      <c r="CJ23" s="723"/>
      <c r="CK23" s="723"/>
      <c r="CL23" s="729"/>
      <c r="CM23" s="728"/>
      <c r="CN23" s="723"/>
      <c r="CO23" s="723"/>
      <c r="CP23" s="723"/>
      <c r="CQ23" s="729"/>
      <c r="CR23" s="728"/>
      <c r="CS23" s="723"/>
      <c r="CT23" s="723"/>
      <c r="CU23" s="723"/>
      <c r="CV23" s="729"/>
      <c r="CW23" s="728"/>
      <c r="CX23" s="723"/>
      <c r="CY23" s="723"/>
      <c r="CZ23" s="723"/>
      <c r="DA23" s="729"/>
      <c r="DB23" s="728"/>
      <c r="DC23" s="723"/>
      <c r="DD23" s="723"/>
      <c r="DE23" s="723"/>
      <c r="DF23" s="729"/>
      <c r="DG23" s="728"/>
      <c r="DH23" s="723"/>
      <c r="DI23" s="723"/>
      <c r="DJ23" s="723"/>
      <c r="DK23" s="729"/>
      <c r="DL23" s="728"/>
      <c r="DM23" s="723"/>
      <c r="DN23" s="723"/>
      <c r="DO23" s="723"/>
      <c r="DP23" s="729"/>
      <c r="DQ23" s="728"/>
      <c r="DR23" s="723"/>
      <c r="DS23" s="723"/>
      <c r="DT23" s="723"/>
      <c r="DU23" s="729"/>
      <c r="DV23" s="716"/>
      <c r="DW23" s="717"/>
      <c r="DX23" s="717"/>
      <c r="DY23" s="717"/>
      <c r="DZ23" s="730"/>
      <c r="EA23" s="67"/>
    </row>
    <row r="24" spans="1:131" s="47" customFormat="1" ht="26.25" customHeight="1" x14ac:dyDescent="0.2">
      <c r="A24" s="754" t="s">
        <v>387</v>
      </c>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56"/>
      <c r="BA24" s="56"/>
      <c r="BB24" s="56"/>
      <c r="BC24" s="56"/>
      <c r="BD24" s="56"/>
      <c r="BE24" s="67"/>
      <c r="BF24" s="67"/>
      <c r="BG24" s="67"/>
      <c r="BH24" s="67"/>
      <c r="BI24" s="67"/>
      <c r="BJ24" s="67"/>
      <c r="BK24" s="67"/>
      <c r="BL24" s="67"/>
      <c r="BM24" s="67"/>
      <c r="BN24" s="67"/>
      <c r="BO24" s="67"/>
      <c r="BP24" s="67"/>
      <c r="BQ24" s="52">
        <v>18</v>
      </c>
      <c r="BR24" s="72"/>
      <c r="BS24" s="716"/>
      <c r="BT24" s="717"/>
      <c r="BU24" s="717"/>
      <c r="BV24" s="717"/>
      <c r="BW24" s="717"/>
      <c r="BX24" s="717"/>
      <c r="BY24" s="717"/>
      <c r="BZ24" s="717"/>
      <c r="CA24" s="717"/>
      <c r="CB24" s="717"/>
      <c r="CC24" s="717"/>
      <c r="CD24" s="717"/>
      <c r="CE24" s="717"/>
      <c r="CF24" s="717"/>
      <c r="CG24" s="718"/>
      <c r="CH24" s="728"/>
      <c r="CI24" s="723"/>
      <c r="CJ24" s="723"/>
      <c r="CK24" s="723"/>
      <c r="CL24" s="729"/>
      <c r="CM24" s="728"/>
      <c r="CN24" s="723"/>
      <c r="CO24" s="723"/>
      <c r="CP24" s="723"/>
      <c r="CQ24" s="729"/>
      <c r="CR24" s="728"/>
      <c r="CS24" s="723"/>
      <c r="CT24" s="723"/>
      <c r="CU24" s="723"/>
      <c r="CV24" s="729"/>
      <c r="CW24" s="728"/>
      <c r="CX24" s="723"/>
      <c r="CY24" s="723"/>
      <c r="CZ24" s="723"/>
      <c r="DA24" s="729"/>
      <c r="DB24" s="728"/>
      <c r="DC24" s="723"/>
      <c r="DD24" s="723"/>
      <c r="DE24" s="723"/>
      <c r="DF24" s="729"/>
      <c r="DG24" s="728"/>
      <c r="DH24" s="723"/>
      <c r="DI24" s="723"/>
      <c r="DJ24" s="723"/>
      <c r="DK24" s="729"/>
      <c r="DL24" s="728"/>
      <c r="DM24" s="723"/>
      <c r="DN24" s="723"/>
      <c r="DO24" s="723"/>
      <c r="DP24" s="729"/>
      <c r="DQ24" s="728"/>
      <c r="DR24" s="723"/>
      <c r="DS24" s="723"/>
      <c r="DT24" s="723"/>
      <c r="DU24" s="729"/>
      <c r="DV24" s="716"/>
      <c r="DW24" s="717"/>
      <c r="DX24" s="717"/>
      <c r="DY24" s="717"/>
      <c r="DZ24" s="730"/>
      <c r="EA24" s="67"/>
    </row>
    <row r="25" spans="1:131" ht="26.25" customHeight="1" x14ac:dyDescent="0.2">
      <c r="A25" s="678" t="s">
        <v>422</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56"/>
      <c r="BK25" s="56"/>
      <c r="BL25" s="56"/>
      <c r="BM25" s="56"/>
      <c r="BN25" s="56"/>
      <c r="BO25" s="55"/>
      <c r="BP25" s="55"/>
      <c r="BQ25" s="52">
        <v>19</v>
      </c>
      <c r="BR25" s="72"/>
      <c r="BS25" s="716"/>
      <c r="BT25" s="717"/>
      <c r="BU25" s="717"/>
      <c r="BV25" s="717"/>
      <c r="BW25" s="717"/>
      <c r="BX25" s="717"/>
      <c r="BY25" s="717"/>
      <c r="BZ25" s="717"/>
      <c r="CA25" s="717"/>
      <c r="CB25" s="717"/>
      <c r="CC25" s="717"/>
      <c r="CD25" s="717"/>
      <c r="CE25" s="717"/>
      <c r="CF25" s="717"/>
      <c r="CG25" s="718"/>
      <c r="CH25" s="728"/>
      <c r="CI25" s="723"/>
      <c r="CJ25" s="723"/>
      <c r="CK25" s="723"/>
      <c r="CL25" s="729"/>
      <c r="CM25" s="728"/>
      <c r="CN25" s="723"/>
      <c r="CO25" s="723"/>
      <c r="CP25" s="723"/>
      <c r="CQ25" s="729"/>
      <c r="CR25" s="728"/>
      <c r="CS25" s="723"/>
      <c r="CT25" s="723"/>
      <c r="CU25" s="723"/>
      <c r="CV25" s="729"/>
      <c r="CW25" s="728"/>
      <c r="CX25" s="723"/>
      <c r="CY25" s="723"/>
      <c r="CZ25" s="723"/>
      <c r="DA25" s="729"/>
      <c r="DB25" s="728"/>
      <c r="DC25" s="723"/>
      <c r="DD25" s="723"/>
      <c r="DE25" s="723"/>
      <c r="DF25" s="729"/>
      <c r="DG25" s="728"/>
      <c r="DH25" s="723"/>
      <c r="DI25" s="723"/>
      <c r="DJ25" s="723"/>
      <c r="DK25" s="729"/>
      <c r="DL25" s="728"/>
      <c r="DM25" s="723"/>
      <c r="DN25" s="723"/>
      <c r="DO25" s="723"/>
      <c r="DP25" s="729"/>
      <c r="DQ25" s="728"/>
      <c r="DR25" s="723"/>
      <c r="DS25" s="723"/>
      <c r="DT25" s="723"/>
      <c r="DU25" s="729"/>
      <c r="DV25" s="716"/>
      <c r="DW25" s="717"/>
      <c r="DX25" s="717"/>
      <c r="DY25" s="717"/>
      <c r="DZ25" s="730"/>
      <c r="EA25" s="48"/>
    </row>
    <row r="26" spans="1:131" ht="26.25" customHeight="1" x14ac:dyDescent="0.2">
      <c r="A26" s="702" t="s">
        <v>442</v>
      </c>
      <c r="B26" s="703"/>
      <c r="C26" s="703"/>
      <c r="D26" s="703"/>
      <c r="E26" s="703"/>
      <c r="F26" s="703"/>
      <c r="G26" s="703"/>
      <c r="H26" s="703"/>
      <c r="I26" s="703"/>
      <c r="J26" s="703"/>
      <c r="K26" s="703"/>
      <c r="L26" s="703"/>
      <c r="M26" s="703"/>
      <c r="N26" s="703"/>
      <c r="O26" s="703"/>
      <c r="P26" s="704"/>
      <c r="Q26" s="696" t="s">
        <v>460</v>
      </c>
      <c r="R26" s="697"/>
      <c r="S26" s="697"/>
      <c r="T26" s="697"/>
      <c r="U26" s="708"/>
      <c r="V26" s="696" t="s">
        <v>461</v>
      </c>
      <c r="W26" s="697"/>
      <c r="X26" s="697"/>
      <c r="Y26" s="697"/>
      <c r="Z26" s="708"/>
      <c r="AA26" s="696" t="s">
        <v>310</v>
      </c>
      <c r="AB26" s="697"/>
      <c r="AC26" s="697"/>
      <c r="AD26" s="697"/>
      <c r="AE26" s="697"/>
      <c r="AF26" s="1001" t="s">
        <v>251</v>
      </c>
      <c r="AG26" s="1002"/>
      <c r="AH26" s="1002"/>
      <c r="AI26" s="1002"/>
      <c r="AJ26" s="1003"/>
      <c r="AK26" s="697" t="s">
        <v>391</v>
      </c>
      <c r="AL26" s="697"/>
      <c r="AM26" s="697"/>
      <c r="AN26" s="697"/>
      <c r="AO26" s="708"/>
      <c r="AP26" s="696" t="s">
        <v>364</v>
      </c>
      <c r="AQ26" s="697"/>
      <c r="AR26" s="697"/>
      <c r="AS26" s="697"/>
      <c r="AT26" s="708"/>
      <c r="AU26" s="696" t="s">
        <v>462</v>
      </c>
      <c r="AV26" s="697"/>
      <c r="AW26" s="697"/>
      <c r="AX26" s="697"/>
      <c r="AY26" s="708"/>
      <c r="AZ26" s="696" t="s">
        <v>463</v>
      </c>
      <c r="BA26" s="697"/>
      <c r="BB26" s="697"/>
      <c r="BC26" s="697"/>
      <c r="BD26" s="708"/>
      <c r="BE26" s="696" t="s">
        <v>450</v>
      </c>
      <c r="BF26" s="697"/>
      <c r="BG26" s="697"/>
      <c r="BH26" s="697"/>
      <c r="BI26" s="698"/>
      <c r="BJ26" s="56"/>
      <c r="BK26" s="56"/>
      <c r="BL26" s="56"/>
      <c r="BM26" s="56"/>
      <c r="BN26" s="56"/>
      <c r="BO26" s="55"/>
      <c r="BP26" s="55"/>
      <c r="BQ26" s="52">
        <v>20</v>
      </c>
      <c r="BR26" s="72"/>
      <c r="BS26" s="716"/>
      <c r="BT26" s="717"/>
      <c r="BU26" s="717"/>
      <c r="BV26" s="717"/>
      <c r="BW26" s="717"/>
      <c r="BX26" s="717"/>
      <c r="BY26" s="717"/>
      <c r="BZ26" s="717"/>
      <c r="CA26" s="717"/>
      <c r="CB26" s="717"/>
      <c r="CC26" s="717"/>
      <c r="CD26" s="717"/>
      <c r="CE26" s="717"/>
      <c r="CF26" s="717"/>
      <c r="CG26" s="718"/>
      <c r="CH26" s="728"/>
      <c r="CI26" s="723"/>
      <c r="CJ26" s="723"/>
      <c r="CK26" s="723"/>
      <c r="CL26" s="729"/>
      <c r="CM26" s="728"/>
      <c r="CN26" s="723"/>
      <c r="CO26" s="723"/>
      <c r="CP26" s="723"/>
      <c r="CQ26" s="729"/>
      <c r="CR26" s="728"/>
      <c r="CS26" s="723"/>
      <c r="CT26" s="723"/>
      <c r="CU26" s="723"/>
      <c r="CV26" s="729"/>
      <c r="CW26" s="728"/>
      <c r="CX26" s="723"/>
      <c r="CY26" s="723"/>
      <c r="CZ26" s="723"/>
      <c r="DA26" s="729"/>
      <c r="DB26" s="728"/>
      <c r="DC26" s="723"/>
      <c r="DD26" s="723"/>
      <c r="DE26" s="723"/>
      <c r="DF26" s="729"/>
      <c r="DG26" s="728"/>
      <c r="DH26" s="723"/>
      <c r="DI26" s="723"/>
      <c r="DJ26" s="723"/>
      <c r="DK26" s="729"/>
      <c r="DL26" s="728"/>
      <c r="DM26" s="723"/>
      <c r="DN26" s="723"/>
      <c r="DO26" s="723"/>
      <c r="DP26" s="729"/>
      <c r="DQ26" s="728"/>
      <c r="DR26" s="723"/>
      <c r="DS26" s="723"/>
      <c r="DT26" s="723"/>
      <c r="DU26" s="729"/>
      <c r="DV26" s="716"/>
      <c r="DW26" s="717"/>
      <c r="DX26" s="717"/>
      <c r="DY26" s="717"/>
      <c r="DZ26" s="730"/>
      <c r="EA26" s="48"/>
    </row>
    <row r="27" spans="1:131" ht="26.25" customHeight="1" x14ac:dyDescent="0.2">
      <c r="A27" s="705"/>
      <c r="B27" s="706"/>
      <c r="C27" s="706"/>
      <c r="D27" s="706"/>
      <c r="E27" s="706"/>
      <c r="F27" s="706"/>
      <c r="G27" s="706"/>
      <c r="H27" s="706"/>
      <c r="I27" s="706"/>
      <c r="J27" s="706"/>
      <c r="K27" s="706"/>
      <c r="L27" s="706"/>
      <c r="M27" s="706"/>
      <c r="N27" s="706"/>
      <c r="O27" s="706"/>
      <c r="P27" s="707"/>
      <c r="Q27" s="699"/>
      <c r="R27" s="700"/>
      <c r="S27" s="700"/>
      <c r="T27" s="700"/>
      <c r="U27" s="709"/>
      <c r="V27" s="699"/>
      <c r="W27" s="700"/>
      <c r="X27" s="700"/>
      <c r="Y27" s="700"/>
      <c r="Z27" s="709"/>
      <c r="AA27" s="699"/>
      <c r="AB27" s="700"/>
      <c r="AC27" s="700"/>
      <c r="AD27" s="700"/>
      <c r="AE27" s="700"/>
      <c r="AF27" s="1004"/>
      <c r="AG27" s="1005"/>
      <c r="AH27" s="1005"/>
      <c r="AI27" s="1005"/>
      <c r="AJ27" s="1006"/>
      <c r="AK27" s="700"/>
      <c r="AL27" s="700"/>
      <c r="AM27" s="700"/>
      <c r="AN27" s="700"/>
      <c r="AO27" s="709"/>
      <c r="AP27" s="699"/>
      <c r="AQ27" s="700"/>
      <c r="AR27" s="700"/>
      <c r="AS27" s="700"/>
      <c r="AT27" s="709"/>
      <c r="AU27" s="699"/>
      <c r="AV27" s="700"/>
      <c r="AW27" s="700"/>
      <c r="AX27" s="700"/>
      <c r="AY27" s="709"/>
      <c r="AZ27" s="699"/>
      <c r="BA27" s="700"/>
      <c r="BB27" s="700"/>
      <c r="BC27" s="700"/>
      <c r="BD27" s="709"/>
      <c r="BE27" s="699"/>
      <c r="BF27" s="700"/>
      <c r="BG27" s="700"/>
      <c r="BH27" s="700"/>
      <c r="BI27" s="701"/>
      <c r="BJ27" s="56"/>
      <c r="BK27" s="56"/>
      <c r="BL27" s="56"/>
      <c r="BM27" s="56"/>
      <c r="BN27" s="56"/>
      <c r="BO27" s="55"/>
      <c r="BP27" s="55"/>
      <c r="BQ27" s="52">
        <v>21</v>
      </c>
      <c r="BR27" s="72"/>
      <c r="BS27" s="716"/>
      <c r="BT27" s="717"/>
      <c r="BU27" s="717"/>
      <c r="BV27" s="717"/>
      <c r="BW27" s="717"/>
      <c r="BX27" s="717"/>
      <c r="BY27" s="717"/>
      <c r="BZ27" s="717"/>
      <c r="CA27" s="717"/>
      <c r="CB27" s="717"/>
      <c r="CC27" s="717"/>
      <c r="CD27" s="717"/>
      <c r="CE27" s="717"/>
      <c r="CF27" s="717"/>
      <c r="CG27" s="718"/>
      <c r="CH27" s="728"/>
      <c r="CI27" s="723"/>
      <c r="CJ27" s="723"/>
      <c r="CK27" s="723"/>
      <c r="CL27" s="729"/>
      <c r="CM27" s="728"/>
      <c r="CN27" s="723"/>
      <c r="CO27" s="723"/>
      <c r="CP27" s="723"/>
      <c r="CQ27" s="729"/>
      <c r="CR27" s="728"/>
      <c r="CS27" s="723"/>
      <c r="CT27" s="723"/>
      <c r="CU27" s="723"/>
      <c r="CV27" s="729"/>
      <c r="CW27" s="728"/>
      <c r="CX27" s="723"/>
      <c r="CY27" s="723"/>
      <c r="CZ27" s="723"/>
      <c r="DA27" s="729"/>
      <c r="DB27" s="728"/>
      <c r="DC27" s="723"/>
      <c r="DD27" s="723"/>
      <c r="DE27" s="723"/>
      <c r="DF27" s="729"/>
      <c r="DG27" s="728"/>
      <c r="DH27" s="723"/>
      <c r="DI27" s="723"/>
      <c r="DJ27" s="723"/>
      <c r="DK27" s="729"/>
      <c r="DL27" s="728"/>
      <c r="DM27" s="723"/>
      <c r="DN27" s="723"/>
      <c r="DO27" s="723"/>
      <c r="DP27" s="729"/>
      <c r="DQ27" s="728"/>
      <c r="DR27" s="723"/>
      <c r="DS27" s="723"/>
      <c r="DT27" s="723"/>
      <c r="DU27" s="729"/>
      <c r="DV27" s="716"/>
      <c r="DW27" s="717"/>
      <c r="DX27" s="717"/>
      <c r="DY27" s="717"/>
      <c r="DZ27" s="730"/>
      <c r="EA27" s="48"/>
    </row>
    <row r="28" spans="1:131" ht="26.25" customHeight="1" x14ac:dyDescent="0.2">
      <c r="A28" s="54">
        <v>1</v>
      </c>
      <c r="B28" s="680" t="s">
        <v>234</v>
      </c>
      <c r="C28" s="681"/>
      <c r="D28" s="681"/>
      <c r="E28" s="681"/>
      <c r="F28" s="681"/>
      <c r="G28" s="681"/>
      <c r="H28" s="681"/>
      <c r="I28" s="681"/>
      <c r="J28" s="681"/>
      <c r="K28" s="681"/>
      <c r="L28" s="681"/>
      <c r="M28" s="681"/>
      <c r="N28" s="681"/>
      <c r="O28" s="681"/>
      <c r="P28" s="682"/>
      <c r="Q28" s="755">
        <v>41481</v>
      </c>
      <c r="R28" s="756"/>
      <c r="S28" s="756"/>
      <c r="T28" s="756"/>
      <c r="U28" s="756"/>
      <c r="V28" s="756">
        <v>41003</v>
      </c>
      <c r="W28" s="756"/>
      <c r="X28" s="756"/>
      <c r="Y28" s="756"/>
      <c r="Z28" s="756"/>
      <c r="AA28" s="756">
        <v>478</v>
      </c>
      <c r="AB28" s="756"/>
      <c r="AC28" s="756"/>
      <c r="AD28" s="756"/>
      <c r="AE28" s="757"/>
      <c r="AF28" s="758">
        <v>478</v>
      </c>
      <c r="AG28" s="756"/>
      <c r="AH28" s="756"/>
      <c r="AI28" s="756"/>
      <c r="AJ28" s="759"/>
      <c r="AK28" s="760">
        <v>4134</v>
      </c>
      <c r="AL28" s="756"/>
      <c r="AM28" s="756"/>
      <c r="AN28" s="756"/>
      <c r="AO28" s="756"/>
      <c r="AP28" s="756" t="s">
        <v>201</v>
      </c>
      <c r="AQ28" s="756"/>
      <c r="AR28" s="756"/>
      <c r="AS28" s="756"/>
      <c r="AT28" s="756"/>
      <c r="AU28" s="756" t="s">
        <v>201</v>
      </c>
      <c r="AV28" s="756"/>
      <c r="AW28" s="756"/>
      <c r="AX28" s="756"/>
      <c r="AY28" s="756"/>
      <c r="AZ28" s="761" t="s">
        <v>201</v>
      </c>
      <c r="BA28" s="761"/>
      <c r="BB28" s="761"/>
      <c r="BC28" s="761"/>
      <c r="BD28" s="761"/>
      <c r="BE28" s="762"/>
      <c r="BF28" s="762"/>
      <c r="BG28" s="762"/>
      <c r="BH28" s="762"/>
      <c r="BI28" s="763"/>
      <c r="BJ28" s="56"/>
      <c r="BK28" s="56"/>
      <c r="BL28" s="56"/>
      <c r="BM28" s="56"/>
      <c r="BN28" s="56"/>
      <c r="BO28" s="55"/>
      <c r="BP28" s="55"/>
      <c r="BQ28" s="52">
        <v>22</v>
      </c>
      <c r="BR28" s="72"/>
      <c r="BS28" s="716"/>
      <c r="BT28" s="717"/>
      <c r="BU28" s="717"/>
      <c r="BV28" s="717"/>
      <c r="BW28" s="717"/>
      <c r="BX28" s="717"/>
      <c r="BY28" s="717"/>
      <c r="BZ28" s="717"/>
      <c r="CA28" s="717"/>
      <c r="CB28" s="717"/>
      <c r="CC28" s="717"/>
      <c r="CD28" s="717"/>
      <c r="CE28" s="717"/>
      <c r="CF28" s="717"/>
      <c r="CG28" s="718"/>
      <c r="CH28" s="728"/>
      <c r="CI28" s="723"/>
      <c r="CJ28" s="723"/>
      <c r="CK28" s="723"/>
      <c r="CL28" s="729"/>
      <c r="CM28" s="728"/>
      <c r="CN28" s="723"/>
      <c r="CO28" s="723"/>
      <c r="CP28" s="723"/>
      <c r="CQ28" s="729"/>
      <c r="CR28" s="728"/>
      <c r="CS28" s="723"/>
      <c r="CT28" s="723"/>
      <c r="CU28" s="723"/>
      <c r="CV28" s="729"/>
      <c r="CW28" s="728"/>
      <c r="CX28" s="723"/>
      <c r="CY28" s="723"/>
      <c r="CZ28" s="723"/>
      <c r="DA28" s="729"/>
      <c r="DB28" s="728"/>
      <c r="DC28" s="723"/>
      <c r="DD28" s="723"/>
      <c r="DE28" s="723"/>
      <c r="DF28" s="729"/>
      <c r="DG28" s="728"/>
      <c r="DH28" s="723"/>
      <c r="DI28" s="723"/>
      <c r="DJ28" s="723"/>
      <c r="DK28" s="729"/>
      <c r="DL28" s="728"/>
      <c r="DM28" s="723"/>
      <c r="DN28" s="723"/>
      <c r="DO28" s="723"/>
      <c r="DP28" s="729"/>
      <c r="DQ28" s="728"/>
      <c r="DR28" s="723"/>
      <c r="DS28" s="723"/>
      <c r="DT28" s="723"/>
      <c r="DU28" s="729"/>
      <c r="DV28" s="716"/>
      <c r="DW28" s="717"/>
      <c r="DX28" s="717"/>
      <c r="DY28" s="717"/>
      <c r="DZ28" s="730"/>
      <c r="EA28" s="48"/>
    </row>
    <row r="29" spans="1:131" ht="26.25" customHeight="1" x14ac:dyDescent="0.2">
      <c r="A29" s="54">
        <v>2</v>
      </c>
      <c r="B29" s="716" t="s">
        <v>225</v>
      </c>
      <c r="C29" s="717"/>
      <c r="D29" s="717"/>
      <c r="E29" s="717"/>
      <c r="F29" s="717"/>
      <c r="G29" s="717"/>
      <c r="H29" s="717"/>
      <c r="I29" s="717"/>
      <c r="J29" s="717"/>
      <c r="K29" s="717"/>
      <c r="L29" s="717"/>
      <c r="M29" s="717"/>
      <c r="N29" s="717"/>
      <c r="O29" s="717"/>
      <c r="P29" s="718"/>
      <c r="Q29" s="719">
        <v>5375</v>
      </c>
      <c r="R29" s="720"/>
      <c r="S29" s="720"/>
      <c r="T29" s="720"/>
      <c r="U29" s="720"/>
      <c r="V29" s="720">
        <v>5360</v>
      </c>
      <c r="W29" s="720"/>
      <c r="X29" s="720"/>
      <c r="Y29" s="720"/>
      <c r="Z29" s="720"/>
      <c r="AA29" s="720">
        <v>15</v>
      </c>
      <c r="AB29" s="720"/>
      <c r="AC29" s="720"/>
      <c r="AD29" s="720"/>
      <c r="AE29" s="721"/>
      <c r="AF29" s="722">
        <v>15</v>
      </c>
      <c r="AG29" s="723"/>
      <c r="AH29" s="723"/>
      <c r="AI29" s="723"/>
      <c r="AJ29" s="724"/>
      <c r="AK29" s="725">
        <v>1242</v>
      </c>
      <c r="AL29" s="720"/>
      <c r="AM29" s="720"/>
      <c r="AN29" s="720"/>
      <c r="AO29" s="720"/>
      <c r="AP29" s="720" t="s">
        <v>201</v>
      </c>
      <c r="AQ29" s="720"/>
      <c r="AR29" s="720"/>
      <c r="AS29" s="720"/>
      <c r="AT29" s="720"/>
      <c r="AU29" s="720" t="s">
        <v>201</v>
      </c>
      <c r="AV29" s="720"/>
      <c r="AW29" s="720"/>
      <c r="AX29" s="720"/>
      <c r="AY29" s="720"/>
      <c r="AZ29" s="764" t="s">
        <v>201</v>
      </c>
      <c r="BA29" s="764"/>
      <c r="BB29" s="764"/>
      <c r="BC29" s="764"/>
      <c r="BD29" s="764"/>
      <c r="BE29" s="726"/>
      <c r="BF29" s="726"/>
      <c r="BG29" s="726"/>
      <c r="BH29" s="726"/>
      <c r="BI29" s="727"/>
      <c r="BJ29" s="56"/>
      <c r="BK29" s="56"/>
      <c r="BL29" s="56"/>
      <c r="BM29" s="56"/>
      <c r="BN29" s="56"/>
      <c r="BO29" s="55"/>
      <c r="BP29" s="55"/>
      <c r="BQ29" s="52">
        <v>23</v>
      </c>
      <c r="BR29" s="72"/>
      <c r="BS29" s="716"/>
      <c r="BT29" s="717"/>
      <c r="BU29" s="717"/>
      <c r="BV29" s="717"/>
      <c r="BW29" s="717"/>
      <c r="BX29" s="717"/>
      <c r="BY29" s="717"/>
      <c r="BZ29" s="717"/>
      <c r="CA29" s="717"/>
      <c r="CB29" s="717"/>
      <c r="CC29" s="717"/>
      <c r="CD29" s="717"/>
      <c r="CE29" s="717"/>
      <c r="CF29" s="717"/>
      <c r="CG29" s="718"/>
      <c r="CH29" s="728"/>
      <c r="CI29" s="723"/>
      <c r="CJ29" s="723"/>
      <c r="CK29" s="723"/>
      <c r="CL29" s="729"/>
      <c r="CM29" s="728"/>
      <c r="CN29" s="723"/>
      <c r="CO29" s="723"/>
      <c r="CP29" s="723"/>
      <c r="CQ29" s="729"/>
      <c r="CR29" s="728"/>
      <c r="CS29" s="723"/>
      <c r="CT29" s="723"/>
      <c r="CU29" s="723"/>
      <c r="CV29" s="729"/>
      <c r="CW29" s="728"/>
      <c r="CX29" s="723"/>
      <c r="CY29" s="723"/>
      <c r="CZ29" s="723"/>
      <c r="DA29" s="729"/>
      <c r="DB29" s="728"/>
      <c r="DC29" s="723"/>
      <c r="DD29" s="723"/>
      <c r="DE29" s="723"/>
      <c r="DF29" s="729"/>
      <c r="DG29" s="728"/>
      <c r="DH29" s="723"/>
      <c r="DI29" s="723"/>
      <c r="DJ29" s="723"/>
      <c r="DK29" s="729"/>
      <c r="DL29" s="728"/>
      <c r="DM29" s="723"/>
      <c r="DN29" s="723"/>
      <c r="DO29" s="723"/>
      <c r="DP29" s="729"/>
      <c r="DQ29" s="728"/>
      <c r="DR29" s="723"/>
      <c r="DS29" s="723"/>
      <c r="DT29" s="723"/>
      <c r="DU29" s="729"/>
      <c r="DV29" s="716"/>
      <c r="DW29" s="717"/>
      <c r="DX29" s="717"/>
      <c r="DY29" s="717"/>
      <c r="DZ29" s="730"/>
      <c r="EA29" s="48"/>
    </row>
    <row r="30" spans="1:131" ht="26.25" customHeight="1" x14ac:dyDescent="0.2">
      <c r="A30" s="54">
        <v>3</v>
      </c>
      <c r="B30" s="716" t="s">
        <v>28</v>
      </c>
      <c r="C30" s="717"/>
      <c r="D30" s="717"/>
      <c r="E30" s="717"/>
      <c r="F30" s="717"/>
      <c r="G30" s="717"/>
      <c r="H30" s="717"/>
      <c r="I30" s="717"/>
      <c r="J30" s="717"/>
      <c r="K30" s="717"/>
      <c r="L30" s="717"/>
      <c r="M30" s="717"/>
      <c r="N30" s="717"/>
      <c r="O30" s="717"/>
      <c r="P30" s="718"/>
      <c r="Q30" s="719">
        <v>38115</v>
      </c>
      <c r="R30" s="720"/>
      <c r="S30" s="720"/>
      <c r="T30" s="720"/>
      <c r="U30" s="720"/>
      <c r="V30" s="720">
        <v>36464</v>
      </c>
      <c r="W30" s="720"/>
      <c r="X30" s="720"/>
      <c r="Y30" s="720"/>
      <c r="Z30" s="720"/>
      <c r="AA30" s="720">
        <v>1651</v>
      </c>
      <c r="AB30" s="720"/>
      <c r="AC30" s="720"/>
      <c r="AD30" s="720"/>
      <c r="AE30" s="721"/>
      <c r="AF30" s="722">
        <v>1651</v>
      </c>
      <c r="AG30" s="723"/>
      <c r="AH30" s="723"/>
      <c r="AI30" s="723"/>
      <c r="AJ30" s="724"/>
      <c r="AK30" s="725">
        <v>6084</v>
      </c>
      <c r="AL30" s="720"/>
      <c r="AM30" s="720"/>
      <c r="AN30" s="720"/>
      <c r="AO30" s="720"/>
      <c r="AP30" s="720" t="s">
        <v>201</v>
      </c>
      <c r="AQ30" s="720"/>
      <c r="AR30" s="720"/>
      <c r="AS30" s="720"/>
      <c r="AT30" s="720"/>
      <c r="AU30" s="720" t="s">
        <v>201</v>
      </c>
      <c r="AV30" s="720"/>
      <c r="AW30" s="720"/>
      <c r="AX30" s="720"/>
      <c r="AY30" s="720"/>
      <c r="AZ30" s="764" t="s">
        <v>201</v>
      </c>
      <c r="BA30" s="764"/>
      <c r="BB30" s="764"/>
      <c r="BC30" s="764"/>
      <c r="BD30" s="764"/>
      <c r="BE30" s="726"/>
      <c r="BF30" s="726"/>
      <c r="BG30" s="726"/>
      <c r="BH30" s="726"/>
      <c r="BI30" s="727"/>
      <c r="BJ30" s="56"/>
      <c r="BK30" s="56"/>
      <c r="BL30" s="56"/>
      <c r="BM30" s="56"/>
      <c r="BN30" s="56"/>
      <c r="BO30" s="55"/>
      <c r="BP30" s="55"/>
      <c r="BQ30" s="52">
        <v>24</v>
      </c>
      <c r="BR30" s="72"/>
      <c r="BS30" s="716"/>
      <c r="BT30" s="717"/>
      <c r="BU30" s="717"/>
      <c r="BV30" s="717"/>
      <c r="BW30" s="717"/>
      <c r="BX30" s="717"/>
      <c r="BY30" s="717"/>
      <c r="BZ30" s="717"/>
      <c r="CA30" s="717"/>
      <c r="CB30" s="717"/>
      <c r="CC30" s="717"/>
      <c r="CD30" s="717"/>
      <c r="CE30" s="717"/>
      <c r="CF30" s="717"/>
      <c r="CG30" s="718"/>
      <c r="CH30" s="728"/>
      <c r="CI30" s="723"/>
      <c r="CJ30" s="723"/>
      <c r="CK30" s="723"/>
      <c r="CL30" s="729"/>
      <c r="CM30" s="728"/>
      <c r="CN30" s="723"/>
      <c r="CO30" s="723"/>
      <c r="CP30" s="723"/>
      <c r="CQ30" s="729"/>
      <c r="CR30" s="728"/>
      <c r="CS30" s="723"/>
      <c r="CT30" s="723"/>
      <c r="CU30" s="723"/>
      <c r="CV30" s="729"/>
      <c r="CW30" s="728"/>
      <c r="CX30" s="723"/>
      <c r="CY30" s="723"/>
      <c r="CZ30" s="723"/>
      <c r="DA30" s="729"/>
      <c r="DB30" s="728"/>
      <c r="DC30" s="723"/>
      <c r="DD30" s="723"/>
      <c r="DE30" s="723"/>
      <c r="DF30" s="729"/>
      <c r="DG30" s="728"/>
      <c r="DH30" s="723"/>
      <c r="DI30" s="723"/>
      <c r="DJ30" s="723"/>
      <c r="DK30" s="729"/>
      <c r="DL30" s="728"/>
      <c r="DM30" s="723"/>
      <c r="DN30" s="723"/>
      <c r="DO30" s="723"/>
      <c r="DP30" s="729"/>
      <c r="DQ30" s="728"/>
      <c r="DR30" s="723"/>
      <c r="DS30" s="723"/>
      <c r="DT30" s="723"/>
      <c r="DU30" s="729"/>
      <c r="DV30" s="716"/>
      <c r="DW30" s="717"/>
      <c r="DX30" s="717"/>
      <c r="DY30" s="717"/>
      <c r="DZ30" s="730"/>
      <c r="EA30" s="48"/>
    </row>
    <row r="31" spans="1:131" ht="26.25" customHeight="1" x14ac:dyDescent="0.2">
      <c r="A31" s="54">
        <v>4</v>
      </c>
      <c r="B31" s="716" t="s">
        <v>464</v>
      </c>
      <c r="C31" s="717"/>
      <c r="D31" s="717"/>
      <c r="E31" s="717"/>
      <c r="F31" s="717"/>
      <c r="G31" s="717"/>
      <c r="H31" s="717"/>
      <c r="I31" s="717"/>
      <c r="J31" s="717"/>
      <c r="K31" s="717"/>
      <c r="L31" s="717"/>
      <c r="M31" s="717"/>
      <c r="N31" s="717"/>
      <c r="O31" s="717"/>
      <c r="P31" s="718"/>
      <c r="Q31" s="719">
        <v>7472</v>
      </c>
      <c r="R31" s="720"/>
      <c r="S31" s="720"/>
      <c r="T31" s="720"/>
      <c r="U31" s="720"/>
      <c r="V31" s="720">
        <v>7091</v>
      </c>
      <c r="W31" s="720"/>
      <c r="X31" s="720"/>
      <c r="Y31" s="720"/>
      <c r="Z31" s="720"/>
      <c r="AA31" s="720">
        <v>381</v>
      </c>
      <c r="AB31" s="720"/>
      <c r="AC31" s="720"/>
      <c r="AD31" s="720"/>
      <c r="AE31" s="721"/>
      <c r="AF31" s="722">
        <v>6140</v>
      </c>
      <c r="AG31" s="723"/>
      <c r="AH31" s="723"/>
      <c r="AI31" s="723"/>
      <c r="AJ31" s="724"/>
      <c r="AK31" s="725">
        <v>182</v>
      </c>
      <c r="AL31" s="720"/>
      <c r="AM31" s="720"/>
      <c r="AN31" s="720"/>
      <c r="AO31" s="720"/>
      <c r="AP31" s="720">
        <v>35500</v>
      </c>
      <c r="AQ31" s="720"/>
      <c r="AR31" s="720"/>
      <c r="AS31" s="720"/>
      <c r="AT31" s="720"/>
      <c r="AU31" s="720">
        <v>745</v>
      </c>
      <c r="AV31" s="720"/>
      <c r="AW31" s="720"/>
      <c r="AX31" s="720"/>
      <c r="AY31" s="720"/>
      <c r="AZ31" s="764" t="s">
        <v>201</v>
      </c>
      <c r="BA31" s="764"/>
      <c r="BB31" s="764"/>
      <c r="BC31" s="764"/>
      <c r="BD31" s="764"/>
      <c r="BE31" s="726" t="s">
        <v>466</v>
      </c>
      <c r="BF31" s="726"/>
      <c r="BG31" s="726"/>
      <c r="BH31" s="726"/>
      <c r="BI31" s="727"/>
      <c r="BJ31" s="56"/>
      <c r="BK31" s="56"/>
      <c r="BL31" s="56"/>
      <c r="BM31" s="56"/>
      <c r="BN31" s="56"/>
      <c r="BO31" s="55"/>
      <c r="BP31" s="55"/>
      <c r="BQ31" s="52">
        <v>25</v>
      </c>
      <c r="BR31" s="72"/>
      <c r="BS31" s="716"/>
      <c r="BT31" s="717"/>
      <c r="BU31" s="717"/>
      <c r="BV31" s="717"/>
      <c r="BW31" s="717"/>
      <c r="BX31" s="717"/>
      <c r="BY31" s="717"/>
      <c r="BZ31" s="717"/>
      <c r="CA31" s="717"/>
      <c r="CB31" s="717"/>
      <c r="CC31" s="717"/>
      <c r="CD31" s="717"/>
      <c r="CE31" s="717"/>
      <c r="CF31" s="717"/>
      <c r="CG31" s="718"/>
      <c r="CH31" s="728"/>
      <c r="CI31" s="723"/>
      <c r="CJ31" s="723"/>
      <c r="CK31" s="723"/>
      <c r="CL31" s="729"/>
      <c r="CM31" s="728"/>
      <c r="CN31" s="723"/>
      <c r="CO31" s="723"/>
      <c r="CP31" s="723"/>
      <c r="CQ31" s="729"/>
      <c r="CR31" s="728"/>
      <c r="CS31" s="723"/>
      <c r="CT31" s="723"/>
      <c r="CU31" s="723"/>
      <c r="CV31" s="729"/>
      <c r="CW31" s="728"/>
      <c r="CX31" s="723"/>
      <c r="CY31" s="723"/>
      <c r="CZ31" s="723"/>
      <c r="DA31" s="729"/>
      <c r="DB31" s="728"/>
      <c r="DC31" s="723"/>
      <c r="DD31" s="723"/>
      <c r="DE31" s="723"/>
      <c r="DF31" s="729"/>
      <c r="DG31" s="728"/>
      <c r="DH31" s="723"/>
      <c r="DI31" s="723"/>
      <c r="DJ31" s="723"/>
      <c r="DK31" s="729"/>
      <c r="DL31" s="728"/>
      <c r="DM31" s="723"/>
      <c r="DN31" s="723"/>
      <c r="DO31" s="723"/>
      <c r="DP31" s="729"/>
      <c r="DQ31" s="728"/>
      <c r="DR31" s="723"/>
      <c r="DS31" s="723"/>
      <c r="DT31" s="723"/>
      <c r="DU31" s="729"/>
      <c r="DV31" s="716"/>
      <c r="DW31" s="717"/>
      <c r="DX31" s="717"/>
      <c r="DY31" s="717"/>
      <c r="DZ31" s="730"/>
      <c r="EA31" s="48"/>
    </row>
    <row r="32" spans="1:131" ht="26.25" customHeight="1" x14ac:dyDescent="0.2">
      <c r="A32" s="54">
        <v>5</v>
      </c>
      <c r="B32" s="716" t="s">
        <v>266</v>
      </c>
      <c r="C32" s="717"/>
      <c r="D32" s="717"/>
      <c r="E32" s="717"/>
      <c r="F32" s="717"/>
      <c r="G32" s="717"/>
      <c r="H32" s="717"/>
      <c r="I32" s="717"/>
      <c r="J32" s="717"/>
      <c r="K32" s="717"/>
      <c r="L32" s="717"/>
      <c r="M32" s="717"/>
      <c r="N32" s="717"/>
      <c r="O32" s="717"/>
      <c r="P32" s="718"/>
      <c r="Q32" s="719">
        <v>21</v>
      </c>
      <c r="R32" s="720"/>
      <c r="S32" s="720"/>
      <c r="T32" s="720"/>
      <c r="U32" s="720"/>
      <c r="V32" s="720">
        <v>13</v>
      </c>
      <c r="W32" s="720"/>
      <c r="X32" s="720"/>
      <c r="Y32" s="720"/>
      <c r="Z32" s="720"/>
      <c r="AA32" s="720">
        <v>7</v>
      </c>
      <c r="AB32" s="720"/>
      <c r="AC32" s="720"/>
      <c r="AD32" s="720"/>
      <c r="AE32" s="721"/>
      <c r="AF32" s="722">
        <v>68</v>
      </c>
      <c r="AG32" s="723"/>
      <c r="AH32" s="723"/>
      <c r="AI32" s="723"/>
      <c r="AJ32" s="724"/>
      <c r="AK32" s="725" t="s">
        <v>201</v>
      </c>
      <c r="AL32" s="720"/>
      <c r="AM32" s="720"/>
      <c r="AN32" s="720"/>
      <c r="AO32" s="720"/>
      <c r="AP32" s="720" t="s">
        <v>201</v>
      </c>
      <c r="AQ32" s="720"/>
      <c r="AR32" s="720"/>
      <c r="AS32" s="720"/>
      <c r="AT32" s="720"/>
      <c r="AU32" s="720" t="s">
        <v>201</v>
      </c>
      <c r="AV32" s="720"/>
      <c r="AW32" s="720"/>
      <c r="AX32" s="720"/>
      <c r="AY32" s="720"/>
      <c r="AZ32" s="764" t="s">
        <v>201</v>
      </c>
      <c r="BA32" s="764"/>
      <c r="BB32" s="764"/>
      <c r="BC32" s="764"/>
      <c r="BD32" s="764"/>
      <c r="BE32" s="726" t="s">
        <v>466</v>
      </c>
      <c r="BF32" s="726"/>
      <c r="BG32" s="726"/>
      <c r="BH32" s="726"/>
      <c r="BI32" s="727"/>
      <c r="BJ32" s="56"/>
      <c r="BK32" s="56"/>
      <c r="BL32" s="56"/>
      <c r="BM32" s="56"/>
      <c r="BN32" s="56"/>
      <c r="BO32" s="55"/>
      <c r="BP32" s="55"/>
      <c r="BQ32" s="52">
        <v>26</v>
      </c>
      <c r="BR32" s="72"/>
      <c r="BS32" s="716"/>
      <c r="BT32" s="717"/>
      <c r="BU32" s="717"/>
      <c r="BV32" s="717"/>
      <c r="BW32" s="717"/>
      <c r="BX32" s="717"/>
      <c r="BY32" s="717"/>
      <c r="BZ32" s="717"/>
      <c r="CA32" s="717"/>
      <c r="CB32" s="717"/>
      <c r="CC32" s="717"/>
      <c r="CD32" s="717"/>
      <c r="CE32" s="717"/>
      <c r="CF32" s="717"/>
      <c r="CG32" s="718"/>
      <c r="CH32" s="728"/>
      <c r="CI32" s="723"/>
      <c r="CJ32" s="723"/>
      <c r="CK32" s="723"/>
      <c r="CL32" s="729"/>
      <c r="CM32" s="728"/>
      <c r="CN32" s="723"/>
      <c r="CO32" s="723"/>
      <c r="CP32" s="723"/>
      <c r="CQ32" s="729"/>
      <c r="CR32" s="728"/>
      <c r="CS32" s="723"/>
      <c r="CT32" s="723"/>
      <c r="CU32" s="723"/>
      <c r="CV32" s="729"/>
      <c r="CW32" s="728"/>
      <c r="CX32" s="723"/>
      <c r="CY32" s="723"/>
      <c r="CZ32" s="723"/>
      <c r="DA32" s="729"/>
      <c r="DB32" s="728"/>
      <c r="DC32" s="723"/>
      <c r="DD32" s="723"/>
      <c r="DE32" s="723"/>
      <c r="DF32" s="729"/>
      <c r="DG32" s="728"/>
      <c r="DH32" s="723"/>
      <c r="DI32" s="723"/>
      <c r="DJ32" s="723"/>
      <c r="DK32" s="729"/>
      <c r="DL32" s="728"/>
      <c r="DM32" s="723"/>
      <c r="DN32" s="723"/>
      <c r="DO32" s="723"/>
      <c r="DP32" s="729"/>
      <c r="DQ32" s="728"/>
      <c r="DR32" s="723"/>
      <c r="DS32" s="723"/>
      <c r="DT32" s="723"/>
      <c r="DU32" s="729"/>
      <c r="DV32" s="716"/>
      <c r="DW32" s="717"/>
      <c r="DX32" s="717"/>
      <c r="DY32" s="717"/>
      <c r="DZ32" s="730"/>
      <c r="EA32" s="48"/>
    </row>
    <row r="33" spans="1:131" ht="26.25" customHeight="1" x14ac:dyDescent="0.2">
      <c r="A33" s="54">
        <v>6</v>
      </c>
      <c r="B33" s="716" t="s">
        <v>205</v>
      </c>
      <c r="C33" s="717"/>
      <c r="D33" s="717"/>
      <c r="E33" s="717"/>
      <c r="F33" s="717"/>
      <c r="G33" s="717"/>
      <c r="H33" s="717"/>
      <c r="I33" s="717"/>
      <c r="J33" s="717"/>
      <c r="K33" s="717"/>
      <c r="L33" s="717"/>
      <c r="M33" s="717"/>
      <c r="N33" s="717"/>
      <c r="O33" s="717"/>
      <c r="P33" s="718"/>
      <c r="Q33" s="719">
        <v>10210</v>
      </c>
      <c r="R33" s="720"/>
      <c r="S33" s="720"/>
      <c r="T33" s="720"/>
      <c r="U33" s="720"/>
      <c r="V33" s="720">
        <v>10123</v>
      </c>
      <c r="W33" s="720"/>
      <c r="X33" s="720"/>
      <c r="Y33" s="720"/>
      <c r="Z33" s="720"/>
      <c r="AA33" s="720">
        <v>87</v>
      </c>
      <c r="AB33" s="720"/>
      <c r="AC33" s="720"/>
      <c r="AD33" s="720"/>
      <c r="AE33" s="721"/>
      <c r="AF33" s="722">
        <v>2853</v>
      </c>
      <c r="AG33" s="723"/>
      <c r="AH33" s="723"/>
      <c r="AI33" s="723"/>
      <c r="AJ33" s="724"/>
      <c r="AK33" s="725">
        <v>3934</v>
      </c>
      <c r="AL33" s="720"/>
      <c r="AM33" s="720"/>
      <c r="AN33" s="720"/>
      <c r="AO33" s="720"/>
      <c r="AP33" s="720">
        <v>70769</v>
      </c>
      <c r="AQ33" s="720"/>
      <c r="AR33" s="720"/>
      <c r="AS33" s="720"/>
      <c r="AT33" s="720"/>
      <c r="AU33" s="720">
        <v>25548</v>
      </c>
      <c r="AV33" s="720"/>
      <c r="AW33" s="720"/>
      <c r="AX33" s="720"/>
      <c r="AY33" s="720"/>
      <c r="AZ33" s="764" t="s">
        <v>201</v>
      </c>
      <c r="BA33" s="764"/>
      <c r="BB33" s="764"/>
      <c r="BC33" s="764"/>
      <c r="BD33" s="764"/>
      <c r="BE33" s="726" t="s">
        <v>466</v>
      </c>
      <c r="BF33" s="726"/>
      <c r="BG33" s="726"/>
      <c r="BH33" s="726"/>
      <c r="BI33" s="727"/>
      <c r="BJ33" s="56"/>
      <c r="BK33" s="56"/>
      <c r="BL33" s="56"/>
      <c r="BM33" s="56"/>
      <c r="BN33" s="56"/>
      <c r="BO33" s="55"/>
      <c r="BP33" s="55"/>
      <c r="BQ33" s="52">
        <v>27</v>
      </c>
      <c r="BR33" s="72"/>
      <c r="BS33" s="716"/>
      <c r="BT33" s="717"/>
      <c r="BU33" s="717"/>
      <c r="BV33" s="717"/>
      <c r="BW33" s="717"/>
      <c r="BX33" s="717"/>
      <c r="BY33" s="717"/>
      <c r="BZ33" s="717"/>
      <c r="CA33" s="717"/>
      <c r="CB33" s="717"/>
      <c r="CC33" s="717"/>
      <c r="CD33" s="717"/>
      <c r="CE33" s="717"/>
      <c r="CF33" s="717"/>
      <c r="CG33" s="718"/>
      <c r="CH33" s="728"/>
      <c r="CI33" s="723"/>
      <c r="CJ33" s="723"/>
      <c r="CK33" s="723"/>
      <c r="CL33" s="729"/>
      <c r="CM33" s="728"/>
      <c r="CN33" s="723"/>
      <c r="CO33" s="723"/>
      <c r="CP33" s="723"/>
      <c r="CQ33" s="729"/>
      <c r="CR33" s="728"/>
      <c r="CS33" s="723"/>
      <c r="CT33" s="723"/>
      <c r="CU33" s="723"/>
      <c r="CV33" s="729"/>
      <c r="CW33" s="728"/>
      <c r="CX33" s="723"/>
      <c r="CY33" s="723"/>
      <c r="CZ33" s="723"/>
      <c r="DA33" s="729"/>
      <c r="DB33" s="728"/>
      <c r="DC33" s="723"/>
      <c r="DD33" s="723"/>
      <c r="DE33" s="723"/>
      <c r="DF33" s="729"/>
      <c r="DG33" s="728"/>
      <c r="DH33" s="723"/>
      <c r="DI33" s="723"/>
      <c r="DJ33" s="723"/>
      <c r="DK33" s="729"/>
      <c r="DL33" s="728"/>
      <c r="DM33" s="723"/>
      <c r="DN33" s="723"/>
      <c r="DO33" s="723"/>
      <c r="DP33" s="729"/>
      <c r="DQ33" s="728"/>
      <c r="DR33" s="723"/>
      <c r="DS33" s="723"/>
      <c r="DT33" s="723"/>
      <c r="DU33" s="729"/>
      <c r="DV33" s="716"/>
      <c r="DW33" s="717"/>
      <c r="DX33" s="717"/>
      <c r="DY33" s="717"/>
      <c r="DZ33" s="730"/>
      <c r="EA33" s="48"/>
    </row>
    <row r="34" spans="1:131" ht="26.25" customHeight="1" x14ac:dyDescent="0.2">
      <c r="A34" s="54">
        <v>7</v>
      </c>
      <c r="B34" s="716" t="s">
        <v>467</v>
      </c>
      <c r="C34" s="717"/>
      <c r="D34" s="717"/>
      <c r="E34" s="717"/>
      <c r="F34" s="717"/>
      <c r="G34" s="717"/>
      <c r="H34" s="717"/>
      <c r="I34" s="717"/>
      <c r="J34" s="717"/>
      <c r="K34" s="717"/>
      <c r="L34" s="717"/>
      <c r="M34" s="717"/>
      <c r="N34" s="717"/>
      <c r="O34" s="717"/>
      <c r="P34" s="718"/>
      <c r="Q34" s="719">
        <v>608</v>
      </c>
      <c r="R34" s="720"/>
      <c r="S34" s="720"/>
      <c r="T34" s="720"/>
      <c r="U34" s="720"/>
      <c r="V34" s="720">
        <v>571</v>
      </c>
      <c r="W34" s="720"/>
      <c r="X34" s="720"/>
      <c r="Y34" s="720"/>
      <c r="Z34" s="720"/>
      <c r="AA34" s="720">
        <v>36</v>
      </c>
      <c r="AB34" s="720"/>
      <c r="AC34" s="720"/>
      <c r="AD34" s="720"/>
      <c r="AE34" s="721"/>
      <c r="AF34" s="722">
        <v>293</v>
      </c>
      <c r="AG34" s="723"/>
      <c r="AH34" s="723"/>
      <c r="AI34" s="723"/>
      <c r="AJ34" s="724"/>
      <c r="AK34" s="725">
        <v>549</v>
      </c>
      <c r="AL34" s="720"/>
      <c r="AM34" s="720"/>
      <c r="AN34" s="720"/>
      <c r="AO34" s="720"/>
      <c r="AP34" s="720">
        <v>2945</v>
      </c>
      <c r="AQ34" s="720"/>
      <c r="AR34" s="720"/>
      <c r="AS34" s="720"/>
      <c r="AT34" s="720"/>
      <c r="AU34" s="720">
        <v>2188</v>
      </c>
      <c r="AV34" s="720"/>
      <c r="AW34" s="720"/>
      <c r="AX34" s="720"/>
      <c r="AY34" s="720"/>
      <c r="AZ34" s="764" t="s">
        <v>201</v>
      </c>
      <c r="BA34" s="764"/>
      <c r="BB34" s="764"/>
      <c r="BC34" s="764"/>
      <c r="BD34" s="764"/>
      <c r="BE34" s="726" t="s">
        <v>466</v>
      </c>
      <c r="BF34" s="726"/>
      <c r="BG34" s="726"/>
      <c r="BH34" s="726"/>
      <c r="BI34" s="727"/>
      <c r="BJ34" s="56"/>
      <c r="BK34" s="56"/>
      <c r="BL34" s="56"/>
      <c r="BM34" s="56"/>
      <c r="BN34" s="56"/>
      <c r="BO34" s="55"/>
      <c r="BP34" s="55"/>
      <c r="BQ34" s="52">
        <v>28</v>
      </c>
      <c r="BR34" s="72"/>
      <c r="BS34" s="716"/>
      <c r="BT34" s="717"/>
      <c r="BU34" s="717"/>
      <c r="BV34" s="717"/>
      <c r="BW34" s="717"/>
      <c r="BX34" s="717"/>
      <c r="BY34" s="717"/>
      <c r="BZ34" s="717"/>
      <c r="CA34" s="717"/>
      <c r="CB34" s="717"/>
      <c r="CC34" s="717"/>
      <c r="CD34" s="717"/>
      <c r="CE34" s="717"/>
      <c r="CF34" s="717"/>
      <c r="CG34" s="718"/>
      <c r="CH34" s="728"/>
      <c r="CI34" s="723"/>
      <c r="CJ34" s="723"/>
      <c r="CK34" s="723"/>
      <c r="CL34" s="729"/>
      <c r="CM34" s="728"/>
      <c r="CN34" s="723"/>
      <c r="CO34" s="723"/>
      <c r="CP34" s="723"/>
      <c r="CQ34" s="729"/>
      <c r="CR34" s="728"/>
      <c r="CS34" s="723"/>
      <c r="CT34" s="723"/>
      <c r="CU34" s="723"/>
      <c r="CV34" s="729"/>
      <c r="CW34" s="728"/>
      <c r="CX34" s="723"/>
      <c r="CY34" s="723"/>
      <c r="CZ34" s="723"/>
      <c r="DA34" s="729"/>
      <c r="DB34" s="728"/>
      <c r="DC34" s="723"/>
      <c r="DD34" s="723"/>
      <c r="DE34" s="723"/>
      <c r="DF34" s="729"/>
      <c r="DG34" s="728"/>
      <c r="DH34" s="723"/>
      <c r="DI34" s="723"/>
      <c r="DJ34" s="723"/>
      <c r="DK34" s="729"/>
      <c r="DL34" s="728"/>
      <c r="DM34" s="723"/>
      <c r="DN34" s="723"/>
      <c r="DO34" s="723"/>
      <c r="DP34" s="729"/>
      <c r="DQ34" s="728"/>
      <c r="DR34" s="723"/>
      <c r="DS34" s="723"/>
      <c r="DT34" s="723"/>
      <c r="DU34" s="729"/>
      <c r="DV34" s="716"/>
      <c r="DW34" s="717"/>
      <c r="DX34" s="717"/>
      <c r="DY34" s="717"/>
      <c r="DZ34" s="730"/>
      <c r="EA34" s="48"/>
    </row>
    <row r="35" spans="1:131" ht="26.25" customHeight="1" x14ac:dyDescent="0.2">
      <c r="A35" s="54">
        <v>8</v>
      </c>
      <c r="B35" s="716" t="s">
        <v>469</v>
      </c>
      <c r="C35" s="717"/>
      <c r="D35" s="717"/>
      <c r="E35" s="717"/>
      <c r="F35" s="717"/>
      <c r="G35" s="717"/>
      <c r="H35" s="717"/>
      <c r="I35" s="717"/>
      <c r="J35" s="717"/>
      <c r="K35" s="717"/>
      <c r="L35" s="717"/>
      <c r="M35" s="717"/>
      <c r="N35" s="717"/>
      <c r="O35" s="717"/>
      <c r="P35" s="718"/>
      <c r="Q35" s="719">
        <v>850</v>
      </c>
      <c r="R35" s="720"/>
      <c r="S35" s="720"/>
      <c r="T35" s="720"/>
      <c r="U35" s="720"/>
      <c r="V35" s="720">
        <v>804</v>
      </c>
      <c r="W35" s="720"/>
      <c r="X35" s="720"/>
      <c r="Y35" s="720"/>
      <c r="Z35" s="720"/>
      <c r="AA35" s="720">
        <v>46</v>
      </c>
      <c r="AB35" s="720"/>
      <c r="AC35" s="720"/>
      <c r="AD35" s="720"/>
      <c r="AE35" s="721"/>
      <c r="AF35" s="722">
        <v>555</v>
      </c>
      <c r="AG35" s="723"/>
      <c r="AH35" s="723"/>
      <c r="AI35" s="723"/>
      <c r="AJ35" s="724"/>
      <c r="AK35" s="725">
        <v>225</v>
      </c>
      <c r="AL35" s="720"/>
      <c r="AM35" s="720"/>
      <c r="AN35" s="720"/>
      <c r="AO35" s="720"/>
      <c r="AP35" s="720">
        <v>652</v>
      </c>
      <c r="AQ35" s="720"/>
      <c r="AR35" s="720"/>
      <c r="AS35" s="720"/>
      <c r="AT35" s="720"/>
      <c r="AU35" s="720">
        <v>382</v>
      </c>
      <c r="AV35" s="720"/>
      <c r="AW35" s="720"/>
      <c r="AX35" s="720"/>
      <c r="AY35" s="720"/>
      <c r="AZ35" s="764" t="s">
        <v>201</v>
      </c>
      <c r="BA35" s="764"/>
      <c r="BB35" s="764"/>
      <c r="BC35" s="764"/>
      <c r="BD35" s="764"/>
      <c r="BE35" s="726" t="s">
        <v>466</v>
      </c>
      <c r="BF35" s="726"/>
      <c r="BG35" s="726"/>
      <c r="BH35" s="726"/>
      <c r="BI35" s="727"/>
      <c r="BJ35" s="56"/>
      <c r="BK35" s="56"/>
      <c r="BL35" s="56"/>
      <c r="BM35" s="56"/>
      <c r="BN35" s="56"/>
      <c r="BO35" s="55"/>
      <c r="BP35" s="55"/>
      <c r="BQ35" s="52">
        <v>29</v>
      </c>
      <c r="BR35" s="72"/>
      <c r="BS35" s="716"/>
      <c r="BT35" s="717"/>
      <c r="BU35" s="717"/>
      <c r="BV35" s="717"/>
      <c r="BW35" s="717"/>
      <c r="BX35" s="717"/>
      <c r="BY35" s="717"/>
      <c r="BZ35" s="717"/>
      <c r="CA35" s="717"/>
      <c r="CB35" s="717"/>
      <c r="CC35" s="717"/>
      <c r="CD35" s="717"/>
      <c r="CE35" s="717"/>
      <c r="CF35" s="717"/>
      <c r="CG35" s="718"/>
      <c r="CH35" s="728"/>
      <c r="CI35" s="723"/>
      <c r="CJ35" s="723"/>
      <c r="CK35" s="723"/>
      <c r="CL35" s="729"/>
      <c r="CM35" s="728"/>
      <c r="CN35" s="723"/>
      <c r="CO35" s="723"/>
      <c r="CP35" s="723"/>
      <c r="CQ35" s="729"/>
      <c r="CR35" s="728"/>
      <c r="CS35" s="723"/>
      <c r="CT35" s="723"/>
      <c r="CU35" s="723"/>
      <c r="CV35" s="729"/>
      <c r="CW35" s="728"/>
      <c r="CX35" s="723"/>
      <c r="CY35" s="723"/>
      <c r="CZ35" s="723"/>
      <c r="DA35" s="729"/>
      <c r="DB35" s="728"/>
      <c r="DC35" s="723"/>
      <c r="DD35" s="723"/>
      <c r="DE35" s="723"/>
      <c r="DF35" s="729"/>
      <c r="DG35" s="728"/>
      <c r="DH35" s="723"/>
      <c r="DI35" s="723"/>
      <c r="DJ35" s="723"/>
      <c r="DK35" s="729"/>
      <c r="DL35" s="728"/>
      <c r="DM35" s="723"/>
      <c r="DN35" s="723"/>
      <c r="DO35" s="723"/>
      <c r="DP35" s="729"/>
      <c r="DQ35" s="728"/>
      <c r="DR35" s="723"/>
      <c r="DS35" s="723"/>
      <c r="DT35" s="723"/>
      <c r="DU35" s="729"/>
      <c r="DV35" s="716"/>
      <c r="DW35" s="717"/>
      <c r="DX35" s="717"/>
      <c r="DY35" s="717"/>
      <c r="DZ35" s="730"/>
      <c r="EA35" s="48"/>
    </row>
    <row r="36" spans="1:131" ht="26.25" customHeight="1" x14ac:dyDescent="0.2">
      <c r="A36" s="54">
        <v>9</v>
      </c>
      <c r="B36" s="716" t="s">
        <v>114</v>
      </c>
      <c r="C36" s="717"/>
      <c r="D36" s="717"/>
      <c r="E36" s="717"/>
      <c r="F36" s="717"/>
      <c r="G36" s="717"/>
      <c r="H36" s="717"/>
      <c r="I36" s="717"/>
      <c r="J36" s="717"/>
      <c r="K36" s="717"/>
      <c r="L36" s="717"/>
      <c r="M36" s="717"/>
      <c r="N36" s="717"/>
      <c r="O36" s="717"/>
      <c r="P36" s="718"/>
      <c r="Q36" s="719">
        <v>574</v>
      </c>
      <c r="R36" s="720"/>
      <c r="S36" s="720"/>
      <c r="T36" s="720"/>
      <c r="U36" s="720"/>
      <c r="V36" s="720">
        <v>574</v>
      </c>
      <c r="W36" s="720"/>
      <c r="X36" s="720"/>
      <c r="Y36" s="720"/>
      <c r="Z36" s="720"/>
      <c r="AA36" s="720" t="s">
        <v>201</v>
      </c>
      <c r="AB36" s="720"/>
      <c r="AC36" s="720"/>
      <c r="AD36" s="720"/>
      <c r="AE36" s="721"/>
      <c r="AF36" s="722" t="s">
        <v>201</v>
      </c>
      <c r="AG36" s="723"/>
      <c r="AH36" s="723"/>
      <c r="AI36" s="723"/>
      <c r="AJ36" s="724"/>
      <c r="AK36" s="725">
        <v>14</v>
      </c>
      <c r="AL36" s="720"/>
      <c r="AM36" s="720"/>
      <c r="AN36" s="720"/>
      <c r="AO36" s="720"/>
      <c r="AP36" s="720">
        <v>2043</v>
      </c>
      <c r="AQ36" s="720"/>
      <c r="AR36" s="720"/>
      <c r="AS36" s="720"/>
      <c r="AT36" s="720"/>
      <c r="AU36" s="720">
        <v>427</v>
      </c>
      <c r="AV36" s="720"/>
      <c r="AW36" s="720"/>
      <c r="AX36" s="720"/>
      <c r="AY36" s="720"/>
      <c r="AZ36" s="764" t="s">
        <v>201</v>
      </c>
      <c r="BA36" s="764"/>
      <c r="BB36" s="764"/>
      <c r="BC36" s="764"/>
      <c r="BD36" s="764"/>
      <c r="BE36" s="726" t="s">
        <v>24</v>
      </c>
      <c r="BF36" s="726"/>
      <c r="BG36" s="726"/>
      <c r="BH36" s="726"/>
      <c r="BI36" s="727"/>
      <c r="BJ36" s="56"/>
      <c r="BK36" s="56"/>
      <c r="BL36" s="56"/>
      <c r="BM36" s="56"/>
      <c r="BN36" s="56"/>
      <c r="BO36" s="55"/>
      <c r="BP36" s="55"/>
      <c r="BQ36" s="52">
        <v>30</v>
      </c>
      <c r="BR36" s="72"/>
      <c r="BS36" s="716"/>
      <c r="BT36" s="717"/>
      <c r="BU36" s="717"/>
      <c r="BV36" s="717"/>
      <c r="BW36" s="717"/>
      <c r="BX36" s="717"/>
      <c r="BY36" s="717"/>
      <c r="BZ36" s="717"/>
      <c r="CA36" s="717"/>
      <c r="CB36" s="717"/>
      <c r="CC36" s="717"/>
      <c r="CD36" s="717"/>
      <c r="CE36" s="717"/>
      <c r="CF36" s="717"/>
      <c r="CG36" s="718"/>
      <c r="CH36" s="728"/>
      <c r="CI36" s="723"/>
      <c r="CJ36" s="723"/>
      <c r="CK36" s="723"/>
      <c r="CL36" s="729"/>
      <c r="CM36" s="728"/>
      <c r="CN36" s="723"/>
      <c r="CO36" s="723"/>
      <c r="CP36" s="723"/>
      <c r="CQ36" s="729"/>
      <c r="CR36" s="728"/>
      <c r="CS36" s="723"/>
      <c r="CT36" s="723"/>
      <c r="CU36" s="723"/>
      <c r="CV36" s="729"/>
      <c r="CW36" s="728"/>
      <c r="CX36" s="723"/>
      <c r="CY36" s="723"/>
      <c r="CZ36" s="723"/>
      <c r="DA36" s="729"/>
      <c r="DB36" s="728"/>
      <c r="DC36" s="723"/>
      <c r="DD36" s="723"/>
      <c r="DE36" s="723"/>
      <c r="DF36" s="729"/>
      <c r="DG36" s="728"/>
      <c r="DH36" s="723"/>
      <c r="DI36" s="723"/>
      <c r="DJ36" s="723"/>
      <c r="DK36" s="729"/>
      <c r="DL36" s="728"/>
      <c r="DM36" s="723"/>
      <c r="DN36" s="723"/>
      <c r="DO36" s="723"/>
      <c r="DP36" s="729"/>
      <c r="DQ36" s="728"/>
      <c r="DR36" s="723"/>
      <c r="DS36" s="723"/>
      <c r="DT36" s="723"/>
      <c r="DU36" s="729"/>
      <c r="DV36" s="716"/>
      <c r="DW36" s="717"/>
      <c r="DX36" s="717"/>
      <c r="DY36" s="717"/>
      <c r="DZ36" s="730"/>
      <c r="EA36" s="48"/>
    </row>
    <row r="37" spans="1:131" ht="26.25" customHeight="1" x14ac:dyDescent="0.2">
      <c r="A37" s="54">
        <v>10</v>
      </c>
      <c r="B37" s="716" t="s">
        <v>263</v>
      </c>
      <c r="C37" s="717"/>
      <c r="D37" s="717"/>
      <c r="E37" s="717"/>
      <c r="F37" s="717"/>
      <c r="G37" s="717"/>
      <c r="H37" s="717"/>
      <c r="I37" s="717"/>
      <c r="J37" s="717"/>
      <c r="K37" s="717"/>
      <c r="L37" s="717"/>
      <c r="M37" s="717"/>
      <c r="N37" s="717"/>
      <c r="O37" s="717"/>
      <c r="P37" s="718"/>
      <c r="Q37" s="719">
        <v>356</v>
      </c>
      <c r="R37" s="720"/>
      <c r="S37" s="720"/>
      <c r="T37" s="720"/>
      <c r="U37" s="720"/>
      <c r="V37" s="720">
        <v>350</v>
      </c>
      <c r="W37" s="720"/>
      <c r="X37" s="720"/>
      <c r="Y37" s="720"/>
      <c r="Z37" s="720"/>
      <c r="AA37" s="720">
        <v>6</v>
      </c>
      <c r="AB37" s="720"/>
      <c r="AC37" s="720"/>
      <c r="AD37" s="720"/>
      <c r="AE37" s="721"/>
      <c r="AF37" s="722">
        <v>6</v>
      </c>
      <c r="AG37" s="723"/>
      <c r="AH37" s="723"/>
      <c r="AI37" s="723"/>
      <c r="AJ37" s="724"/>
      <c r="AK37" s="725">
        <v>67</v>
      </c>
      <c r="AL37" s="720"/>
      <c r="AM37" s="720"/>
      <c r="AN37" s="720"/>
      <c r="AO37" s="720"/>
      <c r="AP37" s="720">
        <v>1234</v>
      </c>
      <c r="AQ37" s="720"/>
      <c r="AR37" s="720"/>
      <c r="AS37" s="720"/>
      <c r="AT37" s="720"/>
      <c r="AU37" s="720">
        <v>1234</v>
      </c>
      <c r="AV37" s="720"/>
      <c r="AW37" s="720"/>
      <c r="AX37" s="720"/>
      <c r="AY37" s="720"/>
      <c r="AZ37" s="764" t="s">
        <v>201</v>
      </c>
      <c r="BA37" s="764"/>
      <c r="BB37" s="764"/>
      <c r="BC37" s="764"/>
      <c r="BD37" s="764"/>
      <c r="BE37" s="726" t="s">
        <v>24</v>
      </c>
      <c r="BF37" s="726"/>
      <c r="BG37" s="726"/>
      <c r="BH37" s="726"/>
      <c r="BI37" s="727"/>
      <c r="BJ37" s="56"/>
      <c r="BK37" s="56"/>
      <c r="BL37" s="56"/>
      <c r="BM37" s="56"/>
      <c r="BN37" s="56"/>
      <c r="BO37" s="55"/>
      <c r="BP37" s="55"/>
      <c r="BQ37" s="52">
        <v>31</v>
      </c>
      <c r="BR37" s="72"/>
      <c r="BS37" s="716"/>
      <c r="BT37" s="717"/>
      <c r="BU37" s="717"/>
      <c r="BV37" s="717"/>
      <c r="BW37" s="717"/>
      <c r="BX37" s="717"/>
      <c r="BY37" s="717"/>
      <c r="BZ37" s="717"/>
      <c r="CA37" s="717"/>
      <c r="CB37" s="717"/>
      <c r="CC37" s="717"/>
      <c r="CD37" s="717"/>
      <c r="CE37" s="717"/>
      <c r="CF37" s="717"/>
      <c r="CG37" s="718"/>
      <c r="CH37" s="728"/>
      <c r="CI37" s="723"/>
      <c r="CJ37" s="723"/>
      <c r="CK37" s="723"/>
      <c r="CL37" s="729"/>
      <c r="CM37" s="728"/>
      <c r="CN37" s="723"/>
      <c r="CO37" s="723"/>
      <c r="CP37" s="723"/>
      <c r="CQ37" s="729"/>
      <c r="CR37" s="728"/>
      <c r="CS37" s="723"/>
      <c r="CT37" s="723"/>
      <c r="CU37" s="723"/>
      <c r="CV37" s="729"/>
      <c r="CW37" s="728"/>
      <c r="CX37" s="723"/>
      <c r="CY37" s="723"/>
      <c r="CZ37" s="723"/>
      <c r="DA37" s="729"/>
      <c r="DB37" s="728"/>
      <c r="DC37" s="723"/>
      <c r="DD37" s="723"/>
      <c r="DE37" s="723"/>
      <c r="DF37" s="729"/>
      <c r="DG37" s="728"/>
      <c r="DH37" s="723"/>
      <c r="DI37" s="723"/>
      <c r="DJ37" s="723"/>
      <c r="DK37" s="729"/>
      <c r="DL37" s="728"/>
      <c r="DM37" s="723"/>
      <c r="DN37" s="723"/>
      <c r="DO37" s="723"/>
      <c r="DP37" s="729"/>
      <c r="DQ37" s="728"/>
      <c r="DR37" s="723"/>
      <c r="DS37" s="723"/>
      <c r="DT37" s="723"/>
      <c r="DU37" s="729"/>
      <c r="DV37" s="716"/>
      <c r="DW37" s="717"/>
      <c r="DX37" s="717"/>
      <c r="DY37" s="717"/>
      <c r="DZ37" s="730"/>
      <c r="EA37" s="48"/>
    </row>
    <row r="38" spans="1:131" ht="26.25" customHeight="1" x14ac:dyDescent="0.2">
      <c r="A38" s="54">
        <v>11</v>
      </c>
      <c r="B38" s="716" t="s">
        <v>470</v>
      </c>
      <c r="C38" s="717"/>
      <c r="D38" s="717"/>
      <c r="E38" s="717"/>
      <c r="F38" s="717"/>
      <c r="G38" s="717"/>
      <c r="H38" s="717"/>
      <c r="I38" s="717"/>
      <c r="J38" s="717"/>
      <c r="K38" s="717"/>
      <c r="L38" s="717"/>
      <c r="M38" s="717"/>
      <c r="N38" s="717"/>
      <c r="O38" s="717"/>
      <c r="P38" s="718"/>
      <c r="Q38" s="719">
        <v>524</v>
      </c>
      <c r="R38" s="720"/>
      <c r="S38" s="720"/>
      <c r="T38" s="720"/>
      <c r="U38" s="720"/>
      <c r="V38" s="720">
        <v>515</v>
      </c>
      <c r="W38" s="720"/>
      <c r="X38" s="720"/>
      <c r="Y38" s="720"/>
      <c r="Z38" s="720"/>
      <c r="AA38" s="720">
        <v>8</v>
      </c>
      <c r="AB38" s="720"/>
      <c r="AC38" s="720"/>
      <c r="AD38" s="720"/>
      <c r="AE38" s="721"/>
      <c r="AF38" s="722" t="s">
        <v>201</v>
      </c>
      <c r="AG38" s="723"/>
      <c r="AH38" s="723"/>
      <c r="AI38" s="723"/>
      <c r="AJ38" s="724"/>
      <c r="AK38" s="725">
        <v>113</v>
      </c>
      <c r="AL38" s="720"/>
      <c r="AM38" s="720"/>
      <c r="AN38" s="720"/>
      <c r="AO38" s="720"/>
      <c r="AP38" s="720">
        <v>966</v>
      </c>
      <c r="AQ38" s="720"/>
      <c r="AR38" s="720"/>
      <c r="AS38" s="720"/>
      <c r="AT38" s="720"/>
      <c r="AU38" s="720" t="s">
        <v>201</v>
      </c>
      <c r="AV38" s="720"/>
      <c r="AW38" s="720"/>
      <c r="AX38" s="720"/>
      <c r="AY38" s="720"/>
      <c r="AZ38" s="764" t="s">
        <v>201</v>
      </c>
      <c r="BA38" s="764"/>
      <c r="BB38" s="764"/>
      <c r="BC38" s="764"/>
      <c r="BD38" s="764"/>
      <c r="BE38" s="726" t="s">
        <v>24</v>
      </c>
      <c r="BF38" s="726"/>
      <c r="BG38" s="726"/>
      <c r="BH38" s="726"/>
      <c r="BI38" s="727"/>
      <c r="BJ38" s="56"/>
      <c r="BK38" s="56"/>
      <c r="BL38" s="56"/>
      <c r="BM38" s="56"/>
      <c r="BN38" s="56"/>
      <c r="BO38" s="55"/>
      <c r="BP38" s="55"/>
      <c r="BQ38" s="52">
        <v>32</v>
      </c>
      <c r="BR38" s="72"/>
      <c r="BS38" s="716"/>
      <c r="BT38" s="717"/>
      <c r="BU38" s="717"/>
      <c r="BV38" s="717"/>
      <c r="BW38" s="717"/>
      <c r="BX38" s="717"/>
      <c r="BY38" s="717"/>
      <c r="BZ38" s="717"/>
      <c r="CA38" s="717"/>
      <c r="CB38" s="717"/>
      <c r="CC38" s="717"/>
      <c r="CD38" s="717"/>
      <c r="CE38" s="717"/>
      <c r="CF38" s="717"/>
      <c r="CG38" s="718"/>
      <c r="CH38" s="728"/>
      <c r="CI38" s="723"/>
      <c r="CJ38" s="723"/>
      <c r="CK38" s="723"/>
      <c r="CL38" s="729"/>
      <c r="CM38" s="728"/>
      <c r="CN38" s="723"/>
      <c r="CO38" s="723"/>
      <c r="CP38" s="723"/>
      <c r="CQ38" s="729"/>
      <c r="CR38" s="728"/>
      <c r="CS38" s="723"/>
      <c r="CT38" s="723"/>
      <c r="CU38" s="723"/>
      <c r="CV38" s="729"/>
      <c r="CW38" s="728"/>
      <c r="CX38" s="723"/>
      <c r="CY38" s="723"/>
      <c r="CZ38" s="723"/>
      <c r="DA38" s="729"/>
      <c r="DB38" s="728"/>
      <c r="DC38" s="723"/>
      <c r="DD38" s="723"/>
      <c r="DE38" s="723"/>
      <c r="DF38" s="729"/>
      <c r="DG38" s="728"/>
      <c r="DH38" s="723"/>
      <c r="DI38" s="723"/>
      <c r="DJ38" s="723"/>
      <c r="DK38" s="729"/>
      <c r="DL38" s="728"/>
      <c r="DM38" s="723"/>
      <c r="DN38" s="723"/>
      <c r="DO38" s="723"/>
      <c r="DP38" s="729"/>
      <c r="DQ38" s="728"/>
      <c r="DR38" s="723"/>
      <c r="DS38" s="723"/>
      <c r="DT38" s="723"/>
      <c r="DU38" s="729"/>
      <c r="DV38" s="716"/>
      <c r="DW38" s="717"/>
      <c r="DX38" s="717"/>
      <c r="DY38" s="717"/>
      <c r="DZ38" s="730"/>
      <c r="EA38" s="48"/>
    </row>
    <row r="39" spans="1:131" ht="26.25" customHeight="1" x14ac:dyDescent="0.2">
      <c r="A39" s="54">
        <v>12</v>
      </c>
      <c r="B39" s="716"/>
      <c r="C39" s="717"/>
      <c r="D39" s="717"/>
      <c r="E39" s="717"/>
      <c r="F39" s="717"/>
      <c r="G39" s="717"/>
      <c r="H39" s="717"/>
      <c r="I39" s="717"/>
      <c r="J39" s="717"/>
      <c r="K39" s="717"/>
      <c r="L39" s="717"/>
      <c r="M39" s="717"/>
      <c r="N39" s="717"/>
      <c r="O39" s="717"/>
      <c r="P39" s="718"/>
      <c r="Q39" s="719"/>
      <c r="R39" s="720"/>
      <c r="S39" s="720"/>
      <c r="T39" s="720"/>
      <c r="U39" s="720"/>
      <c r="V39" s="720"/>
      <c r="W39" s="720"/>
      <c r="X39" s="720"/>
      <c r="Y39" s="720"/>
      <c r="Z39" s="720"/>
      <c r="AA39" s="720"/>
      <c r="AB39" s="720"/>
      <c r="AC39" s="720"/>
      <c r="AD39" s="720"/>
      <c r="AE39" s="721"/>
      <c r="AF39" s="722"/>
      <c r="AG39" s="723"/>
      <c r="AH39" s="723"/>
      <c r="AI39" s="723"/>
      <c r="AJ39" s="724"/>
      <c r="AK39" s="725"/>
      <c r="AL39" s="720"/>
      <c r="AM39" s="720"/>
      <c r="AN39" s="720"/>
      <c r="AO39" s="720"/>
      <c r="AP39" s="720"/>
      <c r="AQ39" s="720"/>
      <c r="AR39" s="720"/>
      <c r="AS39" s="720"/>
      <c r="AT39" s="720"/>
      <c r="AU39" s="720"/>
      <c r="AV39" s="720"/>
      <c r="AW39" s="720"/>
      <c r="AX39" s="720"/>
      <c r="AY39" s="720"/>
      <c r="AZ39" s="764"/>
      <c r="BA39" s="764"/>
      <c r="BB39" s="764"/>
      <c r="BC39" s="764"/>
      <c r="BD39" s="764"/>
      <c r="BE39" s="726"/>
      <c r="BF39" s="726"/>
      <c r="BG39" s="726"/>
      <c r="BH39" s="726"/>
      <c r="BI39" s="727"/>
      <c r="BJ39" s="56"/>
      <c r="BK39" s="56"/>
      <c r="BL39" s="56"/>
      <c r="BM39" s="56"/>
      <c r="BN39" s="56"/>
      <c r="BO39" s="55"/>
      <c r="BP39" s="55"/>
      <c r="BQ39" s="52">
        <v>33</v>
      </c>
      <c r="BR39" s="72"/>
      <c r="BS39" s="716"/>
      <c r="BT39" s="717"/>
      <c r="BU39" s="717"/>
      <c r="BV39" s="717"/>
      <c r="BW39" s="717"/>
      <c r="BX39" s="717"/>
      <c r="BY39" s="717"/>
      <c r="BZ39" s="717"/>
      <c r="CA39" s="717"/>
      <c r="CB39" s="717"/>
      <c r="CC39" s="717"/>
      <c r="CD39" s="717"/>
      <c r="CE39" s="717"/>
      <c r="CF39" s="717"/>
      <c r="CG39" s="718"/>
      <c r="CH39" s="728"/>
      <c r="CI39" s="723"/>
      <c r="CJ39" s="723"/>
      <c r="CK39" s="723"/>
      <c r="CL39" s="729"/>
      <c r="CM39" s="728"/>
      <c r="CN39" s="723"/>
      <c r="CO39" s="723"/>
      <c r="CP39" s="723"/>
      <c r="CQ39" s="729"/>
      <c r="CR39" s="728"/>
      <c r="CS39" s="723"/>
      <c r="CT39" s="723"/>
      <c r="CU39" s="723"/>
      <c r="CV39" s="729"/>
      <c r="CW39" s="728"/>
      <c r="CX39" s="723"/>
      <c r="CY39" s="723"/>
      <c r="CZ39" s="723"/>
      <c r="DA39" s="729"/>
      <c r="DB39" s="728"/>
      <c r="DC39" s="723"/>
      <c r="DD39" s="723"/>
      <c r="DE39" s="723"/>
      <c r="DF39" s="729"/>
      <c r="DG39" s="728"/>
      <c r="DH39" s="723"/>
      <c r="DI39" s="723"/>
      <c r="DJ39" s="723"/>
      <c r="DK39" s="729"/>
      <c r="DL39" s="728"/>
      <c r="DM39" s="723"/>
      <c r="DN39" s="723"/>
      <c r="DO39" s="723"/>
      <c r="DP39" s="729"/>
      <c r="DQ39" s="728"/>
      <c r="DR39" s="723"/>
      <c r="DS39" s="723"/>
      <c r="DT39" s="723"/>
      <c r="DU39" s="729"/>
      <c r="DV39" s="716"/>
      <c r="DW39" s="717"/>
      <c r="DX39" s="717"/>
      <c r="DY39" s="717"/>
      <c r="DZ39" s="730"/>
      <c r="EA39" s="48"/>
    </row>
    <row r="40" spans="1:131" ht="26.25" customHeight="1" x14ac:dyDescent="0.2">
      <c r="A40" s="52">
        <v>13</v>
      </c>
      <c r="B40" s="716"/>
      <c r="C40" s="717"/>
      <c r="D40" s="717"/>
      <c r="E40" s="717"/>
      <c r="F40" s="717"/>
      <c r="G40" s="717"/>
      <c r="H40" s="717"/>
      <c r="I40" s="717"/>
      <c r="J40" s="717"/>
      <c r="K40" s="717"/>
      <c r="L40" s="717"/>
      <c r="M40" s="717"/>
      <c r="N40" s="717"/>
      <c r="O40" s="717"/>
      <c r="P40" s="718"/>
      <c r="Q40" s="719"/>
      <c r="R40" s="720"/>
      <c r="S40" s="720"/>
      <c r="T40" s="720"/>
      <c r="U40" s="720"/>
      <c r="V40" s="720"/>
      <c r="W40" s="720"/>
      <c r="X40" s="720"/>
      <c r="Y40" s="720"/>
      <c r="Z40" s="720"/>
      <c r="AA40" s="720"/>
      <c r="AB40" s="720"/>
      <c r="AC40" s="720"/>
      <c r="AD40" s="720"/>
      <c r="AE40" s="721"/>
      <c r="AF40" s="722"/>
      <c r="AG40" s="723"/>
      <c r="AH40" s="723"/>
      <c r="AI40" s="723"/>
      <c r="AJ40" s="724"/>
      <c r="AK40" s="725"/>
      <c r="AL40" s="720"/>
      <c r="AM40" s="720"/>
      <c r="AN40" s="720"/>
      <c r="AO40" s="720"/>
      <c r="AP40" s="720"/>
      <c r="AQ40" s="720"/>
      <c r="AR40" s="720"/>
      <c r="AS40" s="720"/>
      <c r="AT40" s="720"/>
      <c r="AU40" s="720"/>
      <c r="AV40" s="720"/>
      <c r="AW40" s="720"/>
      <c r="AX40" s="720"/>
      <c r="AY40" s="720"/>
      <c r="AZ40" s="764"/>
      <c r="BA40" s="764"/>
      <c r="BB40" s="764"/>
      <c r="BC40" s="764"/>
      <c r="BD40" s="764"/>
      <c r="BE40" s="726"/>
      <c r="BF40" s="726"/>
      <c r="BG40" s="726"/>
      <c r="BH40" s="726"/>
      <c r="BI40" s="727"/>
      <c r="BJ40" s="56"/>
      <c r="BK40" s="56"/>
      <c r="BL40" s="56"/>
      <c r="BM40" s="56"/>
      <c r="BN40" s="56"/>
      <c r="BO40" s="55"/>
      <c r="BP40" s="55"/>
      <c r="BQ40" s="52">
        <v>34</v>
      </c>
      <c r="BR40" s="72"/>
      <c r="BS40" s="716"/>
      <c r="BT40" s="717"/>
      <c r="BU40" s="717"/>
      <c r="BV40" s="717"/>
      <c r="BW40" s="717"/>
      <c r="BX40" s="717"/>
      <c r="BY40" s="717"/>
      <c r="BZ40" s="717"/>
      <c r="CA40" s="717"/>
      <c r="CB40" s="717"/>
      <c r="CC40" s="717"/>
      <c r="CD40" s="717"/>
      <c r="CE40" s="717"/>
      <c r="CF40" s="717"/>
      <c r="CG40" s="718"/>
      <c r="CH40" s="728"/>
      <c r="CI40" s="723"/>
      <c r="CJ40" s="723"/>
      <c r="CK40" s="723"/>
      <c r="CL40" s="729"/>
      <c r="CM40" s="728"/>
      <c r="CN40" s="723"/>
      <c r="CO40" s="723"/>
      <c r="CP40" s="723"/>
      <c r="CQ40" s="729"/>
      <c r="CR40" s="728"/>
      <c r="CS40" s="723"/>
      <c r="CT40" s="723"/>
      <c r="CU40" s="723"/>
      <c r="CV40" s="729"/>
      <c r="CW40" s="728"/>
      <c r="CX40" s="723"/>
      <c r="CY40" s="723"/>
      <c r="CZ40" s="723"/>
      <c r="DA40" s="729"/>
      <c r="DB40" s="728"/>
      <c r="DC40" s="723"/>
      <c r="DD40" s="723"/>
      <c r="DE40" s="723"/>
      <c r="DF40" s="729"/>
      <c r="DG40" s="728"/>
      <c r="DH40" s="723"/>
      <c r="DI40" s="723"/>
      <c r="DJ40" s="723"/>
      <c r="DK40" s="729"/>
      <c r="DL40" s="728"/>
      <c r="DM40" s="723"/>
      <c r="DN40" s="723"/>
      <c r="DO40" s="723"/>
      <c r="DP40" s="729"/>
      <c r="DQ40" s="728"/>
      <c r="DR40" s="723"/>
      <c r="DS40" s="723"/>
      <c r="DT40" s="723"/>
      <c r="DU40" s="729"/>
      <c r="DV40" s="716"/>
      <c r="DW40" s="717"/>
      <c r="DX40" s="717"/>
      <c r="DY40" s="717"/>
      <c r="DZ40" s="730"/>
      <c r="EA40" s="48"/>
    </row>
    <row r="41" spans="1:131" ht="26.25" customHeight="1" x14ac:dyDescent="0.2">
      <c r="A41" s="52">
        <v>14</v>
      </c>
      <c r="B41" s="716"/>
      <c r="C41" s="717"/>
      <c r="D41" s="717"/>
      <c r="E41" s="717"/>
      <c r="F41" s="717"/>
      <c r="G41" s="717"/>
      <c r="H41" s="717"/>
      <c r="I41" s="717"/>
      <c r="J41" s="717"/>
      <c r="K41" s="717"/>
      <c r="L41" s="717"/>
      <c r="M41" s="717"/>
      <c r="N41" s="717"/>
      <c r="O41" s="717"/>
      <c r="P41" s="718"/>
      <c r="Q41" s="719"/>
      <c r="R41" s="720"/>
      <c r="S41" s="720"/>
      <c r="T41" s="720"/>
      <c r="U41" s="720"/>
      <c r="V41" s="720"/>
      <c r="W41" s="720"/>
      <c r="X41" s="720"/>
      <c r="Y41" s="720"/>
      <c r="Z41" s="720"/>
      <c r="AA41" s="720"/>
      <c r="AB41" s="720"/>
      <c r="AC41" s="720"/>
      <c r="AD41" s="720"/>
      <c r="AE41" s="721"/>
      <c r="AF41" s="722"/>
      <c r="AG41" s="723"/>
      <c r="AH41" s="723"/>
      <c r="AI41" s="723"/>
      <c r="AJ41" s="724"/>
      <c r="AK41" s="725"/>
      <c r="AL41" s="720"/>
      <c r="AM41" s="720"/>
      <c r="AN41" s="720"/>
      <c r="AO41" s="720"/>
      <c r="AP41" s="720"/>
      <c r="AQ41" s="720"/>
      <c r="AR41" s="720"/>
      <c r="AS41" s="720"/>
      <c r="AT41" s="720"/>
      <c r="AU41" s="720"/>
      <c r="AV41" s="720"/>
      <c r="AW41" s="720"/>
      <c r="AX41" s="720"/>
      <c r="AY41" s="720"/>
      <c r="AZ41" s="764"/>
      <c r="BA41" s="764"/>
      <c r="BB41" s="764"/>
      <c r="BC41" s="764"/>
      <c r="BD41" s="764"/>
      <c r="BE41" s="726"/>
      <c r="BF41" s="726"/>
      <c r="BG41" s="726"/>
      <c r="BH41" s="726"/>
      <c r="BI41" s="727"/>
      <c r="BJ41" s="56"/>
      <c r="BK41" s="56"/>
      <c r="BL41" s="56"/>
      <c r="BM41" s="56"/>
      <c r="BN41" s="56"/>
      <c r="BO41" s="55"/>
      <c r="BP41" s="55"/>
      <c r="BQ41" s="52">
        <v>35</v>
      </c>
      <c r="BR41" s="72"/>
      <c r="BS41" s="716"/>
      <c r="BT41" s="717"/>
      <c r="BU41" s="717"/>
      <c r="BV41" s="717"/>
      <c r="BW41" s="717"/>
      <c r="BX41" s="717"/>
      <c r="BY41" s="717"/>
      <c r="BZ41" s="717"/>
      <c r="CA41" s="717"/>
      <c r="CB41" s="717"/>
      <c r="CC41" s="717"/>
      <c r="CD41" s="717"/>
      <c r="CE41" s="717"/>
      <c r="CF41" s="717"/>
      <c r="CG41" s="718"/>
      <c r="CH41" s="728"/>
      <c r="CI41" s="723"/>
      <c r="CJ41" s="723"/>
      <c r="CK41" s="723"/>
      <c r="CL41" s="729"/>
      <c r="CM41" s="728"/>
      <c r="CN41" s="723"/>
      <c r="CO41" s="723"/>
      <c r="CP41" s="723"/>
      <c r="CQ41" s="729"/>
      <c r="CR41" s="728"/>
      <c r="CS41" s="723"/>
      <c r="CT41" s="723"/>
      <c r="CU41" s="723"/>
      <c r="CV41" s="729"/>
      <c r="CW41" s="728"/>
      <c r="CX41" s="723"/>
      <c r="CY41" s="723"/>
      <c r="CZ41" s="723"/>
      <c r="DA41" s="729"/>
      <c r="DB41" s="728"/>
      <c r="DC41" s="723"/>
      <c r="DD41" s="723"/>
      <c r="DE41" s="723"/>
      <c r="DF41" s="729"/>
      <c r="DG41" s="728"/>
      <c r="DH41" s="723"/>
      <c r="DI41" s="723"/>
      <c r="DJ41" s="723"/>
      <c r="DK41" s="729"/>
      <c r="DL41" s="728"/>
      <c r="DM41" s="723"/>
      <c r="DN41" s="723"/>
      <c r="DO41" s="723"/>
      <c r="DP41" s="729"/>
      <c r="DQ41" s="728"/>
      <c r="DR41" s="723"/>
      <c r="DS41" s="723"/>
      <c r="DT41" s="723"/>
      <c r="DU41" s="729"/>
      <c r="DV41" s="716"/>
      <c r="DW41" s="717"/>
      <c r="DX41" s="717"/>
      <c r="DY41" s="717"/>
      <c r="DZ41" s="730"/>
      <c r="EA41" s="48"/>
    </row>
    <row r="42" spans="1:131" ht="26.25" customHeight="1" x14ac:dyDescent="0.2">
      <c r="A42" s="52">
        <v>15</v>
      </c>
      <c r="B42" s="716"/>
      <c r="C42" s="717"/>
      <c r="D42" s="717"/>
      <c r="E42" s="717"/>
      <c r="F42" s="717"/>
      <c r="G42" s="717"/>
      <c r="H42" s="717"/>
      <c r="I42" s="717"/>
      <c r="J42" s="717"/>
      <c r="K42" s="717"/>
      <c r="L42" s="717"/>
      <c r="M42" s="717"/>
      <c r="N42" s="717"/>
      <c r="O42" s="717"/>
      <c r="P42" s="718"/>
      <c r="Q42" s="719"/>
      <c r="R42" s="720"/>
      <c r="S42" s="720"/>
      <c r="T42" s="720"/>
      <c r="U42" s="720"/>
      <c r="V42" s="720"/>
      <c r="W42" s="720"/>
      <c r="X42" s="720"/>
      <c r="Y42" s="720"/>
      <c r="Z42" s="720"/>
      <c r="AA42" s="720"/>
      <c r="AB42" s="720"/>
      <c r="AC42" s="720"/>
      <c r="AD42" s="720"/>
      <c r="AE42" s="721"/>
      <c r="AF42" s="722"/>
      <c r="AG42" s="723"/>
      <c r="AH42" s="723"/>
      <c r="AI42" s="723"/>
      <c r="AJ42" s="724"/>
      <c r="AK42" s="725"/>
      <c r="AL42" s="720"/>
      <c r="AM42" s="720"/>
      <c r="AN42" s="720"/>
      <c r="AO42" s="720"/>
      <c r="AP42" s="720"/>
      <c r="AQ42" s="720"/>
      <c r="AR42" s="720"/>
      <c r="AS42" s="720"/>
      <c r="AT42" s="720"/>
      <c r="AU42" s="720"/>
      <c r="AV42" s="720"/>
      <c r="AW42" s="720"/>
      <c r="AX42" s="720"/>
      <c r="AY42" s="720"/>
      <c r="AZ42" s="764"/>
      <c r="BA42" s="764"/>
      <c r="BB42" s="764"/>
      <c r="BC42" s="764"/>
      <c r="BD42" s="764"/>
      <c r="BE42" s="726"/>
      <c r="BF42" s="726"/>
      <c r="BG42" s="726"/>
      <c r="BH42" s="726"/>
      <c r="BI42" s="727"/>
      <c r="BJ42" s="56"/>
      <c r="BK42" s="56"/>
      <c r="BL42" s="56"/>
      <c r="BM42" s="56"/>
      <c r="BN42" s="56"/>
      <c r="BO42" s="55"/>
      <c r="BP42" s="55"/>
      <c r="BQ42" s="52">
        <v>36</v>
      </c>
      <c r="BR42" s="72"/>
      <c r="BS42" s="716"/>
      <c r="BT42" s="717"/>
      <c r="BU42" s="717"/>
      <c r="BV42" s="717"/>
      <c r="BW42" s="717"/>
      <c r="BX42" s="717"/>
      <c r="BY42" s="717"/>
      <c r="BZ42" s="717"/>
      <c r="CA42" s="717"/>
      <c r="CB42" s="717"/>
      <c r="CC42" s="717"/>
      <c r="CD42" s="717"/>
      <c r="CE42" s="717"/>
      <c r="CF42" s="717"/>
      <c r="CG42" s="718"/>
      <c r="CH42" s="728"/>
      <c r="CI42" s="723"/>
      <c r="CJ42" s="723"/>
      <c r="CK42" s="723"/>
      <c r="CL42" s="729"/>
      <c r="CM42" s="728"/>
      <c r="CN42" s="723"/>
      <c r="CO42" s="723"/>
      <c r="CP42" s="723"/>
      <c r="CQ42" s="729"/>
      <c r="CR42" s="728"/>
      <c r="CS42" s="723"/>
      <c r="CT42" s="723"/>
      <c r="CU42" s="723"/>
      <c r="CV42" s="729"/>
      <c r="CW42" s="728"/>
      <c r="CX42" s="723"/>
      <c r="CY42" s="723"/>
      <c r="CZ42" s="723"/>
      <c r="DA42" s="729"/>
      <c r="DB42" s="728"/>
      <c r="DC42" s="723"/>
      <c r="DD42" s="723"/>
      <c r="DE42" s="723"/>
      <c r="DF42" s="729"/>
      <c r="DG42" s="728"/>
      <c r="DH42" s="723"/>
      <c r="DI42" s="723"/>
      <c r="DJ42" s="723"/>
      <c r="DK42" s="729"/>
      <c r="DL42" s="728"/>
      <c r="DM42" s="723"/>
      <c r="DN42" s="723"/>
      <c r="DO42" s="723"/>
      <c r="DP42" s="729"/>
      <c r="DQ42" s="728"/>
      <c r="DR42" s="723"/>
      <c r="DS42" s="723"/>
      <c r="DT42" s="723"/>
      <c r="DU42" s="729"/>
      <c r="DV42" s="716"/>
      <c r="DW42" s="717"/>
      <c r="DX42" s="717"/>
      <c r="DY42" s="717"/>
      <c r="DZ42" s="730"/>
      <c r="EA42" s="48"/>
    </row>
    <row r="43" spans="1:131" ht="26.25" customHeight="1" x14ac:dyDescent="0.2">
      <c r="A43" s="52">
        <v>16</v>
      </c>
      <c r="B43" s="716"/>
      <c r="C43" s="717"/>
      <c r="D43" s="717"/>
      <c r="E43" s="717"/>
      <c r="F43" s="717"/>
      <c r="G43" s="717"/>
      <c r="H43" s="717"/>
      <c r="I43" s="717"/>
      <c r="J43" s="717"/>
      <c r="K43" s="717"/>
      <c r="L43" s="717"/>
      <c r="M43" s="717"/>
      <c r="N43" s="717"/>
      <c r="O43" s="717"/>
      <c r="P43" s="718"/>
      <c r="Q43" s="719"/>
      <c r="R43" s="720"/>
      <c r="S43" s="720"/>
      <c r="T43" s="720"/>
      <c r="U43" s="720"/>
      <c r="V43" s="720"/>
      <c r="W43" s="720"/>
      <c r="X43" s="720"/>
      <c r="Y43" s="720"/>
      <c r="Z43" s="720"/>
      <c r="AA43" s="720"/>
      <c r="AB43" s="720"/>
      <c r="AC43" s="720"/>
      <c r="AD43" s="720"/>
      <c r="AE43" s="721"/>
      <c r="AF43" s="722"/>
      <c r="AG43" s="723"/>
      <c r="AH43" s="723"/>
      <c r="AI43" s="723"/>
      <c r="AJ43" s="724"/>
      <c r="AK43" s="725"/>
      <c r="AL43" s="720"/>
      <c r="AM43" s="720"/>
      <c r="AN43" s="720"/>
      <c r="AO43" s="720"/>
      <c r="AP43" s="720"/>
      <c r="AQ43" s="720"/>
      <c r="AR43" s="720"/>
      <c r="AS43" s="720"/>
      <c r="AT43" s="720"/>
      <c r="AU43" s="720"/>
      <c r="AV43" s="720"/>
      <c r="AW43" s="720"/>
      <c r="AX43" s="720"/>
      <c r="AY43" s="720"/>
      <c r="AZ43" s="764"/>
      <c r="BA43" s="764"/>
      <c r="BB43" s="764"/>
      <c r="BC43" s="764"/>
      <c r="BD43" s="764"/>
      <c r="BE43" s="726"/>
      <c r="BF43" s="726"/>
      <c r="BG43" s="726"/>
      <c r="BH43" s="726"/>
      <c r="BI43" s="727"/>
      <c r="BJ43" s="56"/>
      <c r="BK43" s="56"/>
      <c r="BL43" s="56"/>
      <c r="BM43" s="56"/>
      <c r="BN43" s="56"/>
      <c r="BO43" s="55"/>
      <c r="BP43" s="55"/>
      <c r="BQ43" s="52">
        <v>37</v>
      </c>
      <c r="BR43" s="72"/>
      <c r="BS43" s="716"/>
      <c r="BT43" s="717"/>
      <c r="BU43" s="717"/>
      <c r="BV43" s="717"/>
      <c r="BW43" s="717"/>
      <c r="BX43" s="717"/>
      <c r="BY43" s="717"/>
      <c r="BZ43" s="717"/>
      <c r="CA43" s="717"/>
      <c r="CB43" s="717"/>
      <c r="CC43" s="717"/>
      <c r="CD43" s="717"/>
      <c r="CE43" s="717"/>
      <c r="CF43" s="717"/>
      <c r="CG43" s="718"/>
      <c r="CH43" s="728"/>
      <c r="CI43" s="723"/>
      <c r="CJ43" s="723"/>
      <c r="CK43" s="723"/>
      <c r="CL43" s="729"/>
      <c r="CM43" s="728"/>
      <c r="CN43" s="723"/>
      <c r="CO43" s="723"/>
      <c r="CP43" s="723"/>
      <c r="CQ43" s="729"/>
      <c r="CR43" s="728"/>
      <c r="CS43" s="723"/>
      <c r="CT43" s="723"/>
      <c r="CU43" s="723"/>
      <c r="CV43" s="729"/>
      <c r="CW43" s="728"/>
      <c r="CX43" s="723"/>
      <c r="CY43" s="723"/>
      <c r="CZ43" s="723"/>
      <c r="DA43" s="729"/>
      <c r="DB43" s="728"/>
      <c r="DC43" s="723"/>
      <c r="DD43" s="723"/>
      <c r="DE43" s="723"/>
      <c r="DF43" s="729"/>
      <c r="DG43" s="728"/>
      <c r="DH43" s="723"/>
      <c r="DI43" s="723"/>
      <c r="DJ43" s="723"/>
      <c r="DK43" s="729"/>
      <c r="DL43" s="728"/>
      <c r="DM43" s="723"/>
      <c r="DN43" s="723"/>
      <c r="DO43" s="723"/>
      <c r="DP43" s="729"/>
      <c r="DQ43" s="728"/>
      <c r="DR43" s="723"/>
      <c r="DS43" s="723"/>
      <c r="DT43" s="723"/>
      <c r="DU43" s="729"/>
      <c r="DV43" s="716"/>
      <c r="DW43" s="717"/>
      <c r="DX43" s="717"/>
      <c r="DY43" s="717"/>
      <c r="DZ43" s="730"/>
      <c r="EA43" s="48"/>
    </row>
    <row r="44" spans="1:131" ht="26.25" customHeight="1" x14ac:dyDescent="0.2">
      <c r="A44" s="52">
        <v>17</v>
      </c>
      <c r="B44" s="716"/>
      <c r="C44" s="717"/>
      <c r="D44" s="717"/>
      <c r="E44" s="717"/>
      <c r="F44" s="717"/>
      <c r="G44" s="717"/>
      <c r="H44" s="717"/>
      <c r="I44" s="717"/>
      <c r="J44" s="717"/>
      <c r="K44" s="717"/>
      <c r="L44" s="717"/>
      <c r="M44" s="717"/>
      <c r="N44" s="717"/>
      <c r="O44" s="717"/>
      <c r="P44" s="718"/>
      <c r="Q44" s="719"/>
      <c r="R44" s="720"/>
      <c r="S44" s="720"/>
      <c r="T44" s="720"/>
      <c r="U44" s="720"/>
      <c r="V44" s="720"/>
      <c r="W44" s="720"/>
      <c r="X44" s="720"/>
      <c r="Y44" s="720"/>
      <c r="Z44" s="720"/>
      <c r="AA44" s="720"/>
      <c r="AB44" s="720"/>
      <c r="AC44" s="720"/>
      <c r="AD44" s="720"/>
      <c r="AE44" s="721"/>
      <c r="AF44" s="722"/>
      <c r="AG44" s="723"/>
      <c r="AH44" s="723"/>
      <c r="AI44" s="723"/>
      <c r="AJ44" s="724"/>
      <c r="AK44" s="725"/>
      <c r="AL44" s="720"/>
      <c r="AM44" s="720"/>
      <c r="AN44" s="720"/>
      <c r="AO44" s="720"/>
      <c r="AP44" s="720"/>
      <c r="AQ44" s="720"/>
      <c r="AR44" s="720"/>
      <c r="AS44" s="720"/>
      <c r="AT44" s="720"/>
      <c r="AU44" s="720"/>
      <c r="AV44" s="720"/>
      <c r="AW44" s="720"/>
      <c r="AX44" s="720"/>
      <c r="AY44" s="720"/>
      <c r="AZ44" s="764"/>
      <c r="BA44" s="764"/>
      <c r="BB44" s="764"/>
      <c r="BC44" s="764"/>
      <c r="BD44" s="764"/>
      <c r="BE44" s="726"/>
      <c r="BF44" s="726"/>
      <c r="BG44" s="726"/>
      <c r="BH44" s="726"/>
      <c r="BI44" s="727"/>
      <c r="BJ44" s="56"/>
      <c r="BK44" s="56"/>
      <c r="BL44" s="56"/>
      <c r="BM44" s="56"/>
      <c r="BN44" s="56"/>
      <c r="BO44" s="55"/>
      <c r="BP44" s="55"/>
      <c r="BQ44" s="52">
        <v>38</v>
      </c>
      <c r="BR44" s="72"/>
      <c r="BS44" s="716"/>
      <c r="BT44" s="717"/>
      <c r="BU44" s="717"/>
      <c r="BV44" s="717"/>
      <c r="BW44" s="717"/>
      <c r="BX44" s="717"/>
      <c r="BY44" s="717"/>
      <c r="BZ44" s="717"/>
      <c r="CA44" s="717"/>
      <c r="CB44" s="717"/>
      <c r="CC44" s="717"/>
      <c r="CD44" s="717"/>
      <c r="CE44" s="717"/>
      <c r="CF44" s="717"/>
      <c r="CG44" s="718"/>
      <c r="CH44" s="728"/>
      <c r="CI44" s="723"/>
      <c r="CJ44" s="723"/>
      <c r="CK44" s="723"/>
      <c r="CL44" s="729"/>
      <c r="CM44" s="728"/>
      <c r="CN44" s="723"/>
      <c r="CO44" s="723"/>
      <c r="CP44" s="723"/>
      <c r="CQ44" s="729"/>
      <c r="CR44" s="728"/>
      <c r="CS44" s="723"/>
      <c r="CT44" s="723"/>
      <c r="CU44" s="723"/>
      <c r="CV44" s="729"/>
      <c r="CW44" s="728"/>
      <c r="CX44" s="723"/>
      <c r="CY44" s="723"/>
      <c r="CZ44" s="723"/>
      <c r="DA44" s="729"/>
      <c r="DB44" s="728"/>
      <c r="DC44" s="723"/>
      <c r="DD44" s="723"/>
      <c r="DE44" s="723"/>
      <c r="DF44" s="729"/>
      <c r="DG44" s="728"/>
      <c r="DH44" s="723"/>
      <c r="DI44" s="723"/>
      <c r="DJ44" s="723"/>
      <c r="DK44" s="729"/>
      <c r="DL44" s="728"/>
      <c r="DM44" s="723"/>
      <c r="DN44" s="723"/>
      <c r="DO44" s="723"/>
      <c r="DP44" s="729"/>
      <c r="DQ44" s="728"/>
      <c r="DR44" s="723"/>
      <c r="DS44" s="723"/>
      <c r="DT44" s="723"/>
      <c r="DU44" s="729"/>
      <c r="DV44" s="716"/>
      <c r="DW44" s="717"/>
      <c r="DX44" s="717"/>
      <c r="DY44" s="717"/>
      <c r="DZ44" s="730"/>
      <c r="EA44" s="48"/>
    </row>
    <row r="45" spans="1:131" ht="26.25" customHeight="1" x14ac:dyDescent="0.2">
      <c r="A45" s="52">
        <v>18</v>
      </c>
      <c r="B45" s="716"/>
      <c r="C45" s="717"/>
      <c r="D45" s="717"/>
      <c r="E45" s="717"/>
      <c r="F45" s="717"/>
      <c r="G45" s="717"/>
      <c r="H45" s="717"/>
      <c r="I45" s="717"/>
      <c r="J45" s="717"/>
      <c r="K45" s="717"/>
      <c r="L45" s="717"/>
      <c r="M45" s="717"/>
      <c r="N45" s="717"/>
      <c r="O45" s="717"/>
      <c r="P45" s="718"/>
      <c r="Q45" s="719"/>
      <c r="R45" s="720"/>
      <c r="S45" s="720"/>
      <c r="T45" s="720"/>
      <c r="U45" s="720"/>
      <c r="V45" s="720"/>
      <c r="W45" s="720"/>
      <c r="X45" s="720"/>
      <c r="Y45" s="720"/>
      <c r="Z45" s="720"/>
      <c r="AA45" s="720"/>
      <c r="AB45" s="720"/>
      <c r="AC45" s="720"/>
      <c r="AD45" s="720"/>
      <c r="AE45" s="721"/>
      <c r="AF45" s="722"/>
      <c r="AG45" s="723"/>
      <c r="AH45" s="723"/>
      <c r="AI45" s="723"/>
      <c r="AJ45" s="724"/>
      <c r="AK45" s="725"/>
      <c r="AL45" s="720"/>
      <c r="AM45" s="720"/>
      <c r="AN45" s="720"/>
      <c r="AO45" s="720"/>
      <c r="AP45" s="720"/>
      <c r="AQ45" s="720"/>
      <c r="AR45" s="720"/>
      <c r="AS45" s="720"/>
      <c r="AT45" s="720"/>
      <c r="AU45" s="720"/>
      <c r="AV45" s="720"/>
      <c r="AW45" s="720"/>
      <c r="AX45" s="720"/>
      <c r="AY45" s="720"/>
      <c r="AZ45" s="764"/>
      <c r="BA45" s="764"/>
      <c r="BB45" s="764"/>
      <c r="BC45" s="764"/>
      <c r="BD45" s="764"/>
      <c r="BE45" s="726"/>
      <c r="BF45" s="726"/>
      <c r="BG45" s="726"/>
      <c r="BH45" s="726"/>
      <c r="BI45" s="727"/>
      <c r="BJ45" s="56"/>
      <c r="BK45" s="56"/>
      <c r="BL45" s="56"/>
      <c r="BM45" s="56"/>
      <c r="BN45" s="56"/>
      <c r="BO45" s="55"/>
      <c r="BP45" s="55"/>
      <c r="BQ45" s="52">
        <v>39</v>
      </c>
      <c r="BR45" s="72"/>
      <c r="BS45" s="716"/>
      <c r="BT45" s="717"/>
      <c r="BU45" s="717"/>
      <c r="BV45" s="717"/>
      <c r="BW45" s="717"/>
      <c r="BX45" s="717"/>
      <c r="BY45" s="717"/>
      <c r="BZ45" s="717"/>
      <c r="CA45" s="717"/>
      <c r="CB45" s="717"/>
      <c r="CC45" s="717"/>
      <c r="CD45" s="717"/>
      <c r="CE45" s="717"/>
      <c r="CF45" s="717"/>
      <c r="CG45" s="718"/>
      <c r="CH45" s="728"/>
      <c r="CI45" s="723"/>
      <c r="CJ45" s="723"/>
      <c r="CK45" s="723"/>
      <c r="CL45" s="729"/>
      <c r="CM45" s="728"/>
      <c r="CN45" s="723"/>
      <c r="CO45" s="723"/>
      <c r="CP45" s="723"/>
      <c r="CQ45" s="729"/>
      <c r="CR45" s="728"/>
      <c r="CS45" s="723"/>
      <c r="CT45" s="723"/>
      <c r="CU45" s="723"/>
      <c r="CV45" s="729"/>
      <c r="CW45" s="728"/>
      <c r="CX45" s="723"/>
      <c r="CY45" s="723"/>
      <c r="CZ45" s="723"/>
      <c r="DA45" s="729"/>
      <c r="DB45" s="728"/>
      <c r="DC45" s="723"/>
      <c r="DD45" s="723"/>
      <c r="DE45" s="723"/>
      <c r="DF45" s="729"/>
      <c r="DG45" s="728"/>
      <c r="DH45" s="723"/>
      <c r="DI45" s="723"/>
      <c r="DJ45" s="723"/>
      <c r="DK45" s="729"/>
      <c r="DL45" s="728"/>
      <c r="DM45" s="723"/>
      <c r="DN45" s="723"/>
      <c r="DO45" s="723"/>
      <c r="DP45" s="729"/>
      <c r="DQ45" s="728"/>
      <c r="DR45" s="723"/>
      <c r="DS45" s="723"/>
      <c r="DT45" s="723"/>
      <c r="DU45" s="729"/>
      <c r="DV45" s="716"/>
      <c r="DW45" s="717"/>
      <c r="DX45" s="717"/>
      <c r="DY45" s="717"/>
      <c r="DZ45" s="730"/>
      <c r="EA45" s="48"/>
    </row>
    <row r="46" spans="1:131" ht="26.25" customHeight="1" x14ac:dyDescent="0.2">
      <c r="A46" s="52">
        <v>19</v>
      </c>
      <c r="B46" s="716"/>
      <c r="C46" s="717"/>
      <c r="D46" s="717"/>
      <c r="E46" s="717"/>
      <c r="F46" s="717"/>
      <c r="G46" s="717"/>
      <c r="H46" s="717"/>
      <c r="I46" s="717"/>
      <c r="J46" s="717"/>
      <c r="K46" s="717"/>
      <c r="L46" s="717"/>
      <c r="M46" s="717"/>
      <c r="N46" s="717"/>
      <c r="O46" s="717"/>
      <c r="P46" s="718"/>
      <c r="Q46" s="719"/>
      <c r="R46" s="720"/>
      <c r="S46" s="720"/>
      <c r="T46" s="720"/>
      <c r="U46" s="720"/>
      <c r="V46" s="720"/>
      <c r="W46" s="720"/>
      <c r="X46" s="720"/>
      <c r="Y46" s="720"/>
      <c r="Z46" s="720"/>
      <c r="AA46" s="720"/>
      <c r="AB46" s="720"/>
      <c r="AC46" s="720"/>
      <c r="AD46" s="720"/>
      <c r="AE46" s="721"/>
      <c r="AF46" s="722"/>
      <c r="AG46" s="723"/>
      <c r="AH46" s="723"/>
      <c r="AI46" s="723"/>
      <c r="AJ46" s="724"/>
      <c r="AK46" s="725"/>
      <c r="AL46" s="720"/>
      <c r="AM46" s="720"/>
      <c r="AN46" s="720"/>
      <c r="AO46" s="720"/>
      <c r="AP46" s="720"/>
      <c r="AQ46" s="720"/>
      <c r="AR46" s="720"/>
      <c r="AS46" s="720"/>
      <c r="AT46" s="720"/>
      <c r="AU46" s="720"/>
      <c r="AV46" s="720"/>
      <c r="AW46" s="720"/>
      <c r="AX46" s="720"/>
      <c r="AY46" s="720"/>
      <c r="AZ46" s="764"/>
      <c r="BA46" s="764"/>
      <c r="BB46" s="764"/>
      <c r="BC46" s="764"/>
      <c r="BD46" s="764"/>
      <c r="BE46" s="726"/>
      <c r="BF46" s="726"/>
      <c r="BG46" s="726"/>
      <c r="BH46" s="726"/>
      <c r="BI46" s="727"/>
      <c r="BJ46" s="56"/>
      <c r="BK46" s="56"/>
      <c r="BL46" s="56"/>
      <c r="BM46" s="56"/>
      <c r="BN46" s="56"/>
      <c r="BO46" s="55"/>
      <c r="BP46" s="55"/>
      <c r="BQ46" s="52">
        <v>40</v>
      </c>
      <c r="BR46" s="72"/>
      <c r="BS46" s="716"/>
      <c r="BT46" s="717"/>
      <c r="BU46" s="717"/>
      <c r="BV46" s="717"/>
      <c r="BW46" s="717"/>
      <c r="BX46" s="717"/>
      <c r="BY46" s="717"/>
      <c r="BZ46" s="717"/>
      <c r="CA46" s="717"/>
      <c r="CB46" s="717"/>
      <c r="CC46" s="717"/>
      <c r="CD46" s="717"/>
      <c r="CE46" s="717"/>
      <c r="CF46" s="717"/>
      <c r="CG46" s="718"/>
      <c r="CH46" s="728"/>
      <c r="CI46" s="723"/>
      <c r="CJ46" s="723"/>
      <c r="CK46" s="723"/>
      <c r="CL46" s="729"/>
      <c r="CM46" s="728"/>
      <c r="CN46" s="723"/>
      <c r="CO46" s="723"/>
      <c r="CP46" s="723"/>
      <c r="CQ46" s="729"/>
      <c r="CR46" s="728"/>
      <c r="CS46" s="723"/>
      <c r="CT46" s="723"/>
      <c r="CU46" s="723"/>
      <c r="CV46" s="729"/>
      <c r="CW46" s="728"/>
      <c r="CX46" s="723"/>
      <c r="CY46" s="723"/>
      <c r="CZ46" s="723"/>
      <c r="DA46" s="729"/>
      <c r="DB46" s="728"/>
      <c r="DC46" s="723"/>
      <c r="DD46" s="723"/>
      <c r="DE46" s="723"/>
      <c r="DF46" s="729"/>
      <c r="DG46" s="728"/>
      <c r="DH46" s="723"/>
      <c r="DI46" s="723"/>
      <c r="DJ46" s="723"/>
      <c r="DK46" s="729"/>
      <c r="DL46" s="728"/>
      <c r="DM46" s="723"/>
      <c r="DN46" s="723"/>
      <c r="DO46" s="723"/>
      <c r="DP46" s="729"/>
      <c r="DQ46" s="728"/>
      <c r="DR46" s="723"/>
      <c r="DS46" s="723"/>
      <c r="DT46" s="723"/>
      <c r="DU46" s="729"/>
      <c r="DV46" s="716"/>
      <c r="DW46" s="717"/>
      <c r="DX46" s="717"/>
      <c r="DY46" s="717"/>
      <c r="DZ46" s="730"/>
      <c r="EA46" s="48"/>
    </row>
    <row r="47" spans="1:131" ht="26.25" customHeight="1" x14ac:dyDescent="0.2">
      <c r="A47" s="52">
        <v>20</v>
      </c>
      <c r="B47" s="716"/>
      <c r="C47" s="717"/>
      <c r="D47" s="717"/>
      <c r="E47" s="717"/>
      <c r="F47" s="717"/>
      <c r="G47" s="717"/>
      <c r="H47" s="717"/>
      <c r="I47" s="717"/>
      <c r="J47" s="717"/>
      <c r="K47" s="717"/>
      <c r="L47" s="717"/>
      <c r="M47" s="717"/>
      <c r="N47" s="717"/>
      <c r="O47" s="717"/>
      <c r="P47" s="718"/>
      <c r="Q47" s="719"/>
      <c r="R47" s="720"/>
      <c r="S47" s="720"/>
      <c r="T47" s="720"/>
      <c r="U47" s="720"/>
      <c r="V47" s="720"/>
      <c r="W47" s="720"/>
      <c r="X47" s="720"/>
      <c r="Y47" s="720"/>
      <c r="Z47" s="720"/>
      <c r="AA47" s="720"/>
      <c r="AB47" s="720"/>
      <c r="AC47" s="720"/>
      <c r="AD47" s="720"/>
      <c r="AE47" s="721"/>
      <c r="AF47" s="722"/>
      <c r="AG47" s="723"/>
      <c r="AH47" s="723"/>
      <c r="AI47" s="723"/>
      <c r="AJ47" s="724"/>
      <c r="AK47" s="725"/>
      <c r="AL47" s="720"/>
      <c r="AM47" s="720"/>
      <c r="AN47" s="720"/>
      <c r="AO47" s="720"/>
      <c r="AP47" s="720"/>
      <c r="AQ47" s="720"/>
      <c r="AR47" s="720"/>
      <c r="AS47" s="720"/>
      <c r="AT47" s="720"/>
      <c r="AU47" s="720"/>
      <c r="AV47" s="720"/>
      <c r="AW47" s="720"/>
      <c r="AX47" s="720"/>
      <c r="AY47" s="720"/>
      <c r="AZ47" s="764"/>
      <c r="BA47" s="764"/>
      <c r="BB47" s="764"/>
      <c r="BC47" s="764"/>
      <c r="BD47" s="764"/>
      <c r="BE47" s="726"/>
      <c r="BF47" s="726"/>
      <c r="BG47" s="726"/>
      <c r="BH47" s="726"/>
      <c r="BI47" s="727"/>
      <c r="BJ47" s="56"/>
      <c r="BK47" s="56"/>
      <c r="BL47" s="56"/>
      <c r="BM47" s="56"/>
      <c r="BN47" s="56"/>
      <c r="BO47" s="55"/>
      <c r="BP47" s="55"/>
      <c r="BQ47" s="52">
        <v>41</v>
      </c>
      <c r="BR47" s="72"/>
      <c r="BS47" s="716"/>
      <c r="BT47" s="717"/>
      <c r="BU47" s="717"/>
      <c r="BV47" s="717"/>
      <c r="BW47" s="717"/>
      <c r="BX47" s="717"/>
      <c r="BY47" s="717"/>
      <c r="BZ47" s="717"/>
      <c r="CA47" s="717"/>
      <c r="CB47" s="717"/>
      <c r="CC47" s="717"/>
      <c r="CD47" s="717"/>
      <c r="CE47" s="717"/>
      <c r="CF47" s="717"/>
      <c r="CG47" s="718"/>
      <c r="CH47" s="728"/>
      <c r="CI47" s="723"/>
      <c r="CJ47" s="723"/>
      <c r="CK47" s="723"/>
      <c r="CL47" s="729"/>
      <c r="CM47" s="728"/>
      <c r="CN47" s="723"/>
      <c r="CO47" s="723"/>
      <c r="CP47" s="723"/>
      <c r="CQ47" s="729"/>
      <c r="CR47" s="728"/>
      <c r="CS47" s="723"/>
      <c r="CT47" s="723"/>
      <c r="CU47" s="723"/>
      <c r="CV47" s="729"/>
      <c r="CW47" s="728"/>
      <c r="CX47" s="723"/>
      <c r="CY47" s="723"/>
      <c r="CZ47" s="723"/>
      <c r="DA47" s="729"/>
      <c r="DB47" s="728"/>
      <c r="DC47" s="723"/>
      <c r="DD47" s="723"/>
      <c r="DE47" s="723"/>
      <c r="DF47" s="729"/>
      <c r="DG47" s="728"/>
      <c r="DH47" s="723"/>
      <c r="DI47" s="723"/>
      <c r="DJ47" s="723"/>
      <c r="DK47" s="729"/>
      <c r="DL47" s="728"/>
      <c r="DM47" s="723"/>
      <c r="DN47" s="723"/>
      <c r="DO47" s="723"/>
      <c r="DP47" s="729"/>
      <c r="DQ47" s="728"/>
      <c r="DR47" s="723"/>
      <c r="DS47" s="723"/>
      <c r="DT47" s="723"/>
      <c r="DU47" s="729"/>
      <c r="DV47" s="716"/>
      <c r="DW47" s="717"/>
      <c r="DX47" s="717"/>
      <c r="DY47" s="717"/>
      <c r="DZ47" s="730"/>
      <c r="EA47" s="48"/>
    </row>
    <row r="48" spans="1:131" ht="26.25" customHeight="1" x14ac:dyDescent="0.2">
      <c r="A48" s="52">
        <v>21</v>
      </c>
      <c r="B48" s="716"/>
      <c r="C48" s="717"/>
      <c r="D48" s="717"/>
      <c r="E48" s="717"/>
      <c r="F48" s="717"/>
      <c r="G48" s="717"/>
      <c r="H48" s="717"/>
      <c r="I48" s="717"/>
      <c r="J48" s="717"/>
      <c r="K48" s="717"/>
      <c r="L48" s="717"/>
      <c r="M48" s="717"/>
      <c r="N48" s="717"/>
      <c r="O48" s="717"/>
      <c r="P48" s="718"/>
      <c r="Q48" s="719"/>
      <c r="R48" s="720"/>
      <c r="S48" s="720"/>
      <c r="T48" s="720"/>
      <c r="U48" s="720"/>
      <c r="V48" s="720"/>
      <c r="W48" s="720"/>
      <c r="X48" s="720"/>
      <c r="Y48" s="720"/>
      <c r="Z48" s="720"/>
      <c r="AA48" s="720"/>
      <c r="AB48" s="720"/>
      <c r="AC48" s="720"/>
      <c r="AD48" s="720"/>
      <c r="AE48" s="721"/>
      <c r="AF48" s="722"/>
      <c r="AG48" s="723"/>
      <c r="AH48" s="723"/>
      <c r="AI48" s="723"/>
      <c r="AJ48" s="724"/>
      <c r="AK48" s="725"/>
      <c r="AL48" s="720"/>
      <c r="AM48" s="720"/>
      <c r="AN48" s="720"/>
      <c r="AO48" s="720"/>
      <c r="AP48" s="720"/>
      <c r="AQ48" s="720"/>
      <c r="AR48" s="720"/>
      <c r="AS48" s="720"/>
      <c r="AT48" s="720"/>
      <c r="AU48" s="720"/>
      <c r="AV48" s="720"/>
      <c r="AW48" s="720"/>
      <c r="AX48" s="720"/>
      <c r="AY48" s="720"/>
      <c r="AZ48" s="764"/>
      <c r="BA48" s="764"/>
      <c r="BB48" s="764"/>
      <c r="BC48" s="764"/>
      <c r="BD48" s="764"/>
      <c r="BE48" s="726"/>
      <c r="BF48" s="726"/>
      <c r="BG48" s="726"/>
      <c r="BH48" s="726"/>
      <c r="BI48" s="727"/>
      <c r="BJ48" s="56"/>
      <c r="BK48" s="56"/>
      <c r="BL48" s="56"/>
      <c r="BM48" s="56"/>
      <c r="BN48" s="56"/>
      <c r="BO48" s="55"/>
      <c r="BP48" s="55"/>
      <c r="BQ48" s="52">
        <v>42</v>
      </c>
      <c r="BR48" s="72"/>
      <c r="BS48" s="716"/>
      <c r="BT48" s="717"/>
      <c r="BU48" s="717"/>
      <c r="BV48" s="717"/>
      <c r="BW48" s="717"/>
      <c r="BX48" s="717"/>
      <c r="BY48" s="717"/>
      <c r="BZ48" s="717"/>
      <c r="CA48" s="717"/>
      <c r="CB48" s="717"/>
      <c r="CC48" s="717"/>
      <c r="CD48" s="717"/>
      <c r="CE48" s="717"/>
      <c r="CF48" s="717"/>
      <c r="CG48" s="718"/>
      <c r="CH48" s="728"/>
      <c r="CI48" s="723"/>
      <c r="CJ48" s="723"/>
      <c r="CK48" s="723"/>
      <c r="CL48" s="729"/>
      <c r="CM48" s="728"/>
      <c r="CN48" s="723"/>
      <c r="CO48" s="723"/>
      <c r="CP48" s="723"/>
      <c r="CQ48" s="729"/>
      <c r="CR48" s="728"/>
      <c r="CS48" s="723"/>
      <c r="CT48" s="723"/>
      <c r="CU48" s="723"/>
      <c r="CV48" s="729"/>
      <c r="CW48" s="728"/>
      <c r="CX48" s="723"/>
      <c r="CY48" s="723"/>
      <c r="CZ48" s="723"/>
      <c r="DA48" s="729"/>
      <c r="DB48" s="728"/>
      <c r="DC48" s="723"/>
      <c r="DD48" s="723"/>
      <c r="DE48" s="723"/>
      <c r="DF48" s="729"/>
      <c r="DG48" s="728"/>
      <c r="DH48" s="723"/>
      <c r="DI48" s="723"/>
      <c r="DJ48" s="723"/>
      <c r="DK48" s="729"/>
      <c r="DL48" s="728"/>
      <c r="DM48" s="723"/>
      <c r="DN48" s="723"/>
      <c r="DO48" s="723"/>
      <c r="DP48" s="729"/>
      <c r="DQ48" s="728"/>
      <c r="DR48" s="723"/>
      <c r="DS48" s="723"/>
      <c r="DT48" s="723"/>
      <c r="DU48" s="729"/>
      <c r="DV48" s="716"/>
      <c r="DW48" s="717"/>
      <c r="DX48" s="717"/>
      <c r="DY48" s="717"/>
      <c r="DZ48" s="730"/>
      <c r="EA48" s="48"/>
    </row>
    <row r="49" spans="1:131" ht="26.25" customHeight="1" x14ac:dyDescent="0.2">
      <c r="A49" s="52">
        <v>22</v>
      </c>
      <c r="B49" s="716"/>
      <c r="C49" s="717"/>
      <c r="D49" s="717"/>
      <c r="E49" s="717"/>
      <c r="F49" s="717"/>
      <c r="G49" s="717"/>
      <c r="H49" s="717"/>
      <c r="I49" s="717"/>
      <c r="J49" s="717"/>
      <c r="K49" s="717"/>
      <c r="L49" s="717"/>
      <c r="M49" s="717"/>
      <c r="N49" s="717"/>
      <c r="O49" s="717"/>
      <c r="P49" s="718"/>
      <c r="Q49" s="719"/>
      <c r="R49" s="720"/>
      <c r="S49" s="720"/>
      <c r="T49" s="720"/>
      <c r="U49" s="720"/>
      <c r="V49" s="720"/>
      <c r="W49" s="720"/>
      <c r="X49" s="720"/>
      <c r="Y49" s="720"/>
      <c r="Z49" s="720"/>
      <c r="AA49" s="720"/>
      <c r="AB49" s="720"/>
      <c r="AC49" s="720"/>
      <c r="AD49" s="720"/>
      <c r="AE49" s="721"/>
      <c r="AF49" s="722"/>
      <c r="AG49" s="723"/>
      <c r="AH49" s="723"/>
      <c r="AI49" s="723"/>
      <c r="AJ49" s="724"/>
      <c r="AK49" s="725"/>
      <c r="AL49" s="720"/>
      <c r="AM49" s="720"/>
      <c r="AN49" s="720"/>
      <c r="AO49" s="720"/>
      <c r="AP49" s="720"/>
      <c r="AQ49" s="720"/>
      <c r="AR49" s="720"/>
      <c r="AS49" s="720"/>
      <c r="AT49" s="720"/>
      <c r="AU49" s="720"/>
      <c r="AV49" s="720"/>
      <c r="AW49" s="720"/>
      <c r="AX49" s="720"/>
      <c r="AY49" s="720"/>
      <c r="AZ49" s="764"/>
      <c r="BA49" s="764"/>
      <c r="BB49" s="764"/>
      <c r="BC49" s="764"/>
      <c r="BD49" s="764"/>
      <c r="BE49" s="726"/>
      <c r="BF49" s="726"/>
      <c r="BG49" s="726"/>
      <c r="BH49" s="726"/>
      <c r="BI49" s="727"/>
      <c r="BJ49" s="56"/>
      <c r="BK49" s="56"/>
      <c r="BL49" s="56"/>
      <c r="BM49" s="56"/>
      <c r="BN49" s="56"/>
      <c r="BO49" s="55"/>
      <c r="BP49" s="55"/>
      <c r="BQ49" s="52">
        <v>43</v>
      </c>
      <c r="BR49" s="72"/>
      <c r="BS49" s="716"/>
      <c r="BT49" s="717"/>
      <c r="BU49" s="717"/>
      <c r="BV49" s="717"/>
      <c r="BW49" s="717"/>
      <c r="BX49" s="717"/>
      <c r="BY49" s="717"/>
      <c r="BZ49" s="717"/>
      <c r="CA49" s="717"/>
      <c r="CB49" s="717"/>
      <c r="CC49" s="717"/>
      <c r="CD49" s="717"/>
      <c r="CE49" s="717"/>
      <c r="CF49" s="717"/>
      <c r="CG49" s="718"/>
      <c r="CH49" s="728"/>
      <c r="CI49" s="723"/>
      <c r="CJ49" s="723"/>
      <c r="CK49" s="723"/>
      <c r="CL49" s="729"/>
      <c r="CM49" s="728"/>
      <c r="CN49" s="723"/>
      <c r="CO49" s="723"/>
      <c r="CP49" s="723"/>
      <c r="CQ49" s="729"/>
      <c r="CR49" s="728"/>
      <c r="CS49" s="723"/>
      <c r="CT49" s="723"/>
      <c r="CU49" s="723"/>
      <c r="CV49" s="729"/>
      <c r="CW49" s="728"/>
      <c r="CX49" s="723"/>
      <c r="CY49" s="723"/>
      <c r="CZ49" s="723"/>
      <c r="DA49" s="729"/>
      <c r="DB49" s="728"/>
      <c r="DC49" s="723"/>
      <c r="DD49" s="723"/>
      <c r="DE49" s="723"/>
      <c r="DF49" s="729"/>
      <c r="DG49" s="728"/>
      <c r="DH49" s="723"/>
      <c r="DI49" s="723"/>
      <c r="DJ49" s="723"/>
      <c r="DK49" s="729"/>
      <c r="DL49" s="728"/>
      <c r="DM49" s="723"/>
      <c r="DN49" s="723"/>
      <c r="DO49" s="723"/>
      <c r="DP49" s="729"/>
      <c r="DQ49" s="728"/>
      <c r="DR49" s="723"/>
      <c r="DS49" s="723"/>
      <c r="DT49" s="723"/>
      <c r="DU49" s="729"/>
      <c r="DV49" s="716"/>
      <c r="DW49" s="717"/>
      <c r="DX49" s="717"/>
      <c r="DY49" s="717"/>
      <c r="DZ49" s="730"/>
      <c r="EA49" s="48"/>
    </row>
    <row r="50" spans="1:131" ht="26.25" customHeight="1" x14ac:dyDescent="0.2">
      <c r="A50" s="52">
        <v>23</v>
      </c>
      <c r="B50" s="716"/>
      <c r="C50" s="717"/>
      <c r="D50" s="717"/>
      <c r="E50" s="717"/>
      <c r="F50" s="717"/>
      <c r="G50" s="717"/>
      <c r="H50" s="717"/>
      <c r="I50" s="717"/>
      <c r="J50" s="717"/>
      <c r="K50" s="717"/>
      <c r="L50" s="717"/>
      <c r="M50" s="717"/>
      <c r="N50" s="717"/>
      <c r="O50" s="717"/>
      <c r="P50" s="718"/>
      <c r="Q50" s="765"/>
      <c r="R50" s="766"/>
      <c r="S50" s="766"/>
      <c r="T50" s="766"/>
      <c r="U50" s="766"/>
      <c r="V50" s="766"/>
      <c r="W50" s="766"/>
      <c r="X50" s="766"/>
      <c r="Y50" s="766"/>
      <c r="Z50" s="766"/>
      <c r="AA50" s="766"/>
      <c r="AB50" s="766"/>
      <c r="AC50" s="766"/>
      <c r="AD50" s="766"/>
      <c r="AE50" s="767"/>
      <c r="AF50" s="722"/>
      <c r="AG50" s="723"/>
      <c r="AH50" s="723"/>
      <c r="AI50" s="723"/>
      <c r="AJ50" s="724"/>
      <c r="AK50" s="768"/>
      <c r="AL50" s="766"/>
      <c r="AM50" s="766"/>
      <c r="AN50" s="766"/>
      <c r="AO50" s="766"/>
      <c r="AP50" s="766"/>
      <c r="AQ50" s="766"/>
      <c r="AR50" s="766"/>
      <c r="AS50" s="766"/>
      <c r="AT50" s="766"/>
      <c r="AU50" s="766"/>
      <c r="AV50" s="766"/>
      <c r="AW50" s="766"/>
      <c r="AX50" s="766"/>
      <c r="AY50" s="766"/>
      <c r="AZ50" s="769"/>
      <c r="BA50" s="769"/>
      <c r="BB50" s="769"/>
      <c r="BC50" s="769"/>
      <c r="BD50" s="769"/>
      <c r="BE50" s="726"/>
      <c r="BF50" s="726"/>
      <c r="BG50" s="726"/>
      <c r="BH50" s="726"/>
      <c r="BI50" s="727"/>
      <c r="BJ50" s="56"/>
      <c r="BK50" s="56"/>
      <c r="BL50" s="56"/>
      <c r="BM50" s="56"/>
      <c r="BN50" s="56"/>
      <c r="BO50" s="55"/>
      <c r="BP50" s="55"/>
      <c r="BQ50" s="52">
        <v>44</v>
      </c>
      <c r="BR50" s="72"/>
      <c r="BS50" s="716"/>
      <c r="BT50" s="717"/>
      <c r="BU50" s="717"/>
      <c r="BV50" s="717"/>
      <c r="BW50" s="717"/>
      <c r="BX50" s="717"/>
      <c r="BY50" s="717"/>
      <c r="BZ50" s="717"/>
      <c r="CA50" s="717"/>
      <c r="CB50" s="717"/>
      <c r="CC50" s="717"/>
      <c r="CD50" s="717"/>
      <c r="CE50" s="717"/>
      <c r="CF50" s="717"/>
      <c r="CG50" s="718"/>
      <c r="CH50" s="728"/>
      <c r="CI50" s="723"/>
      <c r="CJ50" s="723"/>
      <c r="CK50" s="723"/>
      <c r="CL50" s="729"/>
      <c r="CM50" s="728"/>
      <c r="CN50" s="723"/>
      <c r="CO50" s="723"/>
      <c r="CP50" s="723"/>
      <c r="CQ50" s="729"/>
      <c r="CR50" s="728"/>
      <c r="CS50" s="723"/>
      <c r="CT50" s="723"/>
      <c r="CU50" s="723"/>
      <c r="CV50" s="729"/>
      <c r="CW50" s="728"/>
      <c r="CX50" s="723"/>
      <c r="CY50" s="723"/>
      <c r="CZ50" s="723"/>
      <c r="DA50" s="729"/>
      <c r="DB50" s="728"/>
      <c r="DC50" s="723"/>
      <c r="DD50" s="723"/>
      <c r="DE50" s="723"/>
      <c r="DF50" s="729"/>
      <c r="DG50" s="728"/>
      <c r="DH50" s="723"/>
      <c r="DI50" s="723"/>
      <c r="DJ50" s="723"/>
      <c r="DK50" s="729"/>
      <c r="DL50" s="728"/>
      <c r="DM50" s="723"/>
      <c r="DN50" s="723"/>
      <c r="DO50" s="723"/>
      <c r="DP50" s="729"/>
      <c r="DQ50" s="728"/>
      <c r="DR50" s="723"/>
      <c r="DS50" s="723"/>
      <c r="DT50" s="723"/>
      <c r="DU50" s="729"/>
      <c r="DV50" s="716"/>
      <c r="DW50" s="717"/>
      <c r="DX50" s="717"/>
      <c r="DY50" s="717"/>
      <c r="DZ50" s="730"/>
      <c r="EA50" s="48"/>
    </row>
    <row r="51" spans="1:131" ht="26.25" customHeight="1" x14ac:dyDescent="0.2">
      <c r="A51" s="52">
        <v>24</v>
      </c>
      <c r="B51" s="716"/>
      <c r="C51" s="717"/>
      <c r="D51" s="717"/>
      <c r="E51" s="717"/>
      <c r="F51" s="717"/>
      <c r="G51" s="717"/>
      <c r="H51" s="717"/>
      <c r="I51" s="717"/>
      <c r="J51" s="717"/>
      <c r="K51" s="717"/>
      <c r="L51" s="717"/>
      <c r="M51" s="717"/>
      <c r="N51" s="717"/>
      <c r="O51" s="717"/>
      <c r="P51" s="718"/>
      <c r="Q51" s="765"/>
      <c r="R51" s="766"/>
      <c r="S51" s="766"/>
      <c r="T51" s="766"/>
      <c r="U51" s="766"/>
      <c r="V51" s="766"/>
      <c r="W51" s="766"/>
      <c r="X51" s="766"/>
      <c r="Y51" s="766"/>
      <c r="Z51" s="766"/>
      <c r="AA51" s="766"/>
      <c r="AB51" s="766"/>
      <c r="AC51" s="766"/>
      <c r="AD51" s="766"/>
      <c r="AE51" s="767"/>
      <c r="AF51" s="722"/>
      <c r="AG51" s="723"/>
      <c r="AH51" s="723"/>
      <c r="AI51" s="723"/>
      <c r="AJ51" s="724"/>
      <c r="AK51" s="768"/>
      <c r="AL51" s="766"/>
      <c r="AM51" s="766"/>
      <c r="AN51" s="766"/>
      <c r="AO51" s="766"/>
      <c r="AP51" s="766"/>
      <c r="AQ51" s="766"/>
      <c r="AR51" s="766"/>
      <c r="AS51" s="766"/>
      <c r="AT51" s="766"/>
      <c r="AU51" s="766"/>
      <c r="AV51" s="766"/>
      <c r="AW51" s="766"/>
      <c r="AX51" s="766"/>
      <c r="AY51" s="766"/>
      <c r="AZ51" s="769"/>
      <c r="BA51" s="769"/>
      <c r="BB51" s="769"/>
      <c r="BC51" s="769"/>
      <c r="BD51" s="769"/>
      <c r="BE51" s="726"/>
      <c r="BF51" s="726"/>
      <c r="BG51" s="726"/>
      <c r="BH51" s="726"/>
      <c r="BI51" s="727"/>
      <c r="BJ51" s="56"/>
      <c r="BK51" s="56"/>
      <c r="BL51" s="56"/>
      <c r="BM51" s="56"/>
      <c r="BN51" s="56"/>
      <c r="BO51" s="55"/>
      <c r="BP51" s="55"/>
      <c r="BQ51" s="52">
        <v>45</v>
      </c>
      <c r="BR51" s="72"/>
      <c r="BS51" s="716"/>
      <c r="BT51" s="717"/>
      <c r="BU51" s="717"/>
      <c r="BV51" s="717"/>
      <c r="BW51" s="717"/>
      <c r="BX51" s="717"/>
      <c r="BY51" s="717"/>
      <c r="BZ51" s="717"/>
      <c r="CA51" s="717"/>
      <c r="CB51" s="717"/>
      <c r="CC51" s="717"/>
      <c r="CD51" s="717"/>
      <c r="CE51" s="717"/>
      <c r="CF51" s="717"/>
      <c r="CG51" s="718"/>
      <c r="CH51" s="728"/>
      <c r="CI51" s="723"/>
      <c r="CJ51" s="723"/>
      <c r="CK51" s="723"/>
      <c r="CL51" s="729"/>
      <c r="CM51" s="728"/>
      <c r="CN51" s="723"/>
      <c r="CO51" s="723"/>
      <c r="CP51" s="723"/>
      <c r="CQ51" s="729"/>
      <c r="CR51" s="728"/>
      <c r="CS51" s="723"/>
      <c r="CT51" s="723"/>
      <c r="CU51" s="723"/>
      <c r="CV51" s="729"/>
      <c r="CW51" s="728"/>
      <c r="CX51" s="723"/>
      <c r="CY51" s="723"/>
      <c r="CZ51" s="723"/>
      <c r="DA51" s="729"/>
      <c r="DB51" s="728"/>
      <c r="DC51" s="723"/>
      <c r="DD51" s="723"/>
      <c r="DE51" s="723"/>
      <c r="DF51" s="729"/>
      <c r="DG51" s="728"/>
      <c r="DH51" s="723"/>
      <c r="DI51" s="723"/>
      <c r="DJ51" s="723"/>
      <c r="DK51" s="729"/>
      <c r="DL51" s="728"/>
      <c r="DM51" s="723"/>
      <c r="DN51" s="723"/>
      <c r="DO51" s="723"/>
      <c r="DP51" s="729"/>
      <c r="DQ51" s="728"/>
      <c r="DR51" s="723"/>
      <c r="DS51" s="723"/>
      <c r="DT51" s="723"/>
      <c r="DU51" s="729"/>
      <c r="DV51" s="716"/>
      <c r="DW51" s="717"/>
      <c r="DX51" s="717"/>
      <c r="DY51" s="717"/>
      <c r="DZ51" s="730"/>
      <c r="EA51" s="48"/>
    </row>
    <row r="52" spans="1:131" ht="26.25" customHeight="1" x14ac:dyDescent="0.2">
      <c r="A52" s="52">
        <v>25</v>
      </c>
      <c r="B52" s="716"/>
      <c r="C52" s="717"/>
      <c r="D52" s="717"/>
      <c r="E52" s="717"/>
      <c r="F52" s="717"/>
      <c r="G52" s="717"/>
      <c r="H52" s="717"/>
      <c r="I52" s="717"/>
      <c r="J52" s="717"/>
      <c r="K52" s="717"/>
      <c r="L52" s="717"/>
      <c r="M52" s="717"/>
      <c r="N52" s="717"/>
      <c r="O52" s="717"/>
      <c r="P52" s="718"/>
      <c r="Q52" s="765"/>
      <c r="R52" s="766"/>
      <c r="S52" s="766"/>
      <c r="T52" s="766"/>
      <c r="U52" s="766"/>
      <c r="V52" s="766"/>
      <c r="W52" s="766"/>
      <c r="X52" s="766"/>
      <c r="Y52" s="766"/>
      <c r="Z52" s="766"/>
      <c r="AA52" s="766"/>
      <c r="AB52" s="766"/>
      <c r="AC52" s="766"/>
      <c r="AD52" s="766"/>
      <c r="AE52" s="767"/>
      <c r="AF52" s="722"/>
      <c r="AG52" s="723"/>
      <c r="AH52" s="723"/>
      <c r="AI52" s="723"/>
      <c r="AJ52" s="724"/>
      <c r="AK52" s="768"/>
      <c r="AL52" s="766"/>
      <c r="AM52" s="766"/>
      <c r="AN52" s="766"/>
      <c r="AO52" s="766"/>
      <c r="AP52" s="766"/>
      <c r="AQ52" s="766"/>
      <c r="AR52" s="766"/>
      <c r="AS52" s="766"/>
      <c r="AT52" s="766"/>
      <c r="AU52" s="766"/>
      <c r="AV52" s="766"/>
      <c r="AW52" s="766"/>
      <c r="AX52" s="766"/>
      <c r="AY52" s="766"/>
      <c r="AZ52" s="769"/>
      <c r="BA52" s="769"/>
      <c r="BB52" s="769"/>
      <c r="BC52" s="769"/>
      <c r="BD52" s="769"/>
      <c r="BE52" s="726"/>
      <c r="BF52" s="726"/>
      <c r="BG52" s="726"/>
      <c r="BH52" s="726"/>
      <c r="BI52" s="727"/>
      <c r="BJ52" s="56"/>
      <c r="BK52" s="56"/>
      <c r="BL52" s="56"/>
      <c r="BM52" s="56"/>
      <c r="BN52" s="56"/>
      <c r="BO52" s="55"/>
      <c r="BP52" s="55"/>
      <c r="BQ52" s="52">
        <v>46</v>
      </c>
      <c r="BR52" s="72"/>
      <c r="BS52" s="716"/>
      <c r="BT52" s="717"/>
      <c r="BU52" s="717"/>
      <c r="BV52" s="717"/>
      <c r="BW52" s="717"/>
      <c r="BX52" s="717"/>
      <c r="BY52" s="717"/>
      <c r="BZ52" s="717"/>
      <c r="CA52" s="717"/>
      <c r="CB52" s="717"/>
      <c r="CC52" s="717"/>
      <c r="CD52" s="717"/>
      <c r="CE52" s="717"/>
      <c r="CF52" s="717"/>
      <c r="CG52" s="718"/>
      <c r="CH52" s="728"/>
      <c r="CI52" s="723"/>
      <c r="CJ52" s="723"/>
      <c r="CK52" s="723"/>
      <c r="CL52" s="729"/>
      <c r="CM52" s="728"/>
      <c r="CN52" s="723"/>
      <c r="CO52" s="723"/>
      <c r="CP52" s="723"/>
      <c r="CQ52" s="729"/>
      <c r="CR52" s="728"/>
      <c r="CS52" s="723"/>
      <c r="CT52" s="723"/>
      <c r="CU52" s="723"/>
      <c r="CV52" s="729"/>
      <c r="CW52" s="728"/>
      <c r="CX52" s="723"/>
      <c r="CY52" s="723"/>
      <c r="CZ52" s="723"/>
      <c r="DA52" s="729"/>
      <c r="DB52" s="728"/>
      <c r="DC52" s="723"/>
      <c r="DD52" s="723"/>
      <c r="DE52" s="723"/>
      <c r="DF52" s="729"/>
      <c r="DG52" s="728"/>
      <c r="DH52" s="723"/>
      <c r="DI52" s="723"/>
      <c r="DJ52" s="723"/>
      <c r="DK52" s="729"/>
      <c r="DL52" s="728"/>
      <c r="DM52" s="723"/>
      <c r="DN52" s="723"/>
      <c r="DO52" s="723"/>
      <c r="DP52" s="729"/>
      <c r="DQ52" s="728"/>
      <c r="DR52" s="723"/>
      <c r="DS52" s="723"/>
      <c r="DT52" s="723"/>
      <c r="DU52" s="729"/>
      <c r="DV52" s="716"/>
      <c r="DW52" s="717"/>
      <c r="DX52" s="717"/>
      <c r="DY52" s="717"/>
      <c r="DZ52" s="730"/>
      <c r="EA52" s="48"/>
    </row>
    <row r="53" spans="1:131" ht="26.25" customHeight="1" x14ac:dyDescent="0.2">
      <c r="A53" s="52">
        <v>26</v>
      </c>
      <c r="B53" s="716"/>
      <c r="C53" s="717"/>
      <c r="D53" s="717"/>
      <c r="E53" s="717"/>
      <c r="F53" s="717"/>
      <c r="G53" s="717"/>
      <c r="H53" s="717"/>
      <c r="I53" s="717"/>
      <c r="J53" s="717"/>
      <c r="K53" s="717"/>
      <c r="L53" s="717"/>
      <c r="M53" s="717"/>
      <c r="N53" s="717"/>
      <c r="O53" s="717"/>
      <c r="P53" s="718"/>
      <c r="Q53" s="765"/>
      <c r="R53" s="766"/>
      <c r="S53" s="766"/>
      <c r="T53" s="766"/>
      <c r="U53" s="766"/>
      <c r="V53" s="766"/>
      <c r="W53" s="766"/>
      <c r="X53" s="766"/>
      <c r="Y53" s="766"/>
      <c r="Z53" s="766"/>
      <c r="AA53" s="766"/>
      <c r="AB53" s="766"/>
      <c r="AC53" s="766"/>
      <c r="AD53" s="766"/>
      <c r="AE53" s="767"/>
      <c r="AF53" s="722"/>
      <c r="AG53" s="723"/>
      <c r="AH53" s="723"/>
      <c r="AI53" s="723"/>
      <c r="AJ53" s="724"/>
      <c r="AK53" s="768"/>
      <c r="AL53" s="766"/>
      <c r="AM53" s="766"/>
      <c r="AN53" s="766"/>
      <c r="AO53" s="766"/>
      <c r="AP53" s="766"/>
      <c r="AQ53" s="766"/>
      <c r="AR53" s="766"/>
      <c r="AS53" s="766"/>
      <c r="AT53" s="766"/>
      <c r="AU53" s="766"/>
      <c r="AV53" s="766"/>
      <c r="AW53" s="766"/>
      <c r="AX53" s="766"/>
      <c r="AY53" s="766"/>
      <c r="AZ53" s="769"/>
      <c r="BA53" s="769"/>
      <c r="BB53" s="769"/>
      <c r="BC53" s="769"/>
      <c r="BD53" s="769"/>
      <c r="BE53" s="726"/>
      <c r="BF53" s="726"/>
      <c r="BG53" s="726"/>
      <c r="BH53" s="726"/>
      <c r="BI53" s="727"/>
      <c r="BJ53" s="56"/>
      <c r="BK53" s="56"/>
      <c r="BL53" s="56"/>
      <c r="BM53" s="56"/>
      <c r="BN53" s="56"/>
      <c r="BO53" s="55"/>
      <c r="BP53" s="55"/>
      <c r="BQ53" s="52">
        <v>47</v>
      </c>
      <c r="BR53" s="72"/>
      <c r="BS53" s="716"/>
      <c r="BT53" s="717"/>
      <c r="BU53" s="717"/>
      <c r="BV53" s="717"/>
      <c r="BW53" s="717"/>
      <c r="BX53" s="717"/>
      <c r="BY53" s="717"/>
      <c r="BZ53" s="717"/>
      <c r="CA53" s="717"/>
      <c r="CB53" s="717"/>
      <c r="CC53" s="717"/>
      <c r="CD53" s="717"/>
      <c r="CE53" s="717"/>
      <c r="CF53" s="717"/>
      <c r="CG53" s="718"/>
      <c r="CH53" s="728"/>
      <c r="CI53" s="723"/>
      <c r="CJ53" s="723"/>
      <c r="CK53" s="723"/>
      <c r="CL53" s="729"/>
      <c r="CM53" s="728"/>
      <c r="CN53" s="723"/>
      <c r="CO53" s="723"/>
      <c r="CP53" s="723"/>
      <c r="CQ53" s="729"/>
      <c r="CR53" s="728"/>
      <c r="CS53" s="723"/>
      <c r="CT53" s="723"/>
      <c r="CU53" s="723"/>
      <c r="CV53" s="729"/>
      <c r="CW53" s="728"/>
      <c r="CX53" s="723"/>
      <c r="CY53" s="723"/>
      <c r="CZ53" s="723"/>
      <c r="DA53" s="729"/>
      <c r="DB53" s="728"/>
      <c r="DC53" s="723"/>
      <c r="DD53" s="723"/>
      <c r="DE53" s="723"/>
      <c r="DF53" s="729"/>
      <c r="DG53" s="728"/>
      <c r="DH53" s="723"/>
      <c r="DI53" s="723"/>
      <c r="DJ53" s="723"/>
      <c r="DK53" s="729"/>
      <c r="DL53" s="728"/>
      <c r="DM53" s="723"/>
      <c r="DN53" s="723"/>
      <c r="DO53" s="723"/>
      <c r="DP53" s="729"/>
      <c r="DQ53" s="728"/>
      <c r="DR53" s="723"/>
      <c r="DS53" s="723"/>
      <c r="DT53" s="723"/>
      <c r="DU53" s="729"/>
      <c r="DV53" s="716"/>
      <c r="DW53" s="717"/>
      <c r="DX53" s="717"/>
      <c r="DY53" s="717"/>
      <c r="DZ53" s="730"/>
      <c r="EA53" s="48"/>
    </row>
    <row r="54" spans="1:131" ht="26.25" customHeight="1" x14ac:dyDescent="0.2">
      <c r="A54" s="52">
        <v>27</v>
      </c>
      <c r="B54" s="716"/>
      <c r="C54" s="717"/>
      <c r="D54" s="717"/>
      <c r="E54" s="717"/>
      <c r="F54" s="717"/>
      <c r="G54" s="717"/>
      <c r="H54" s="717"/>
      <c r="I54" s="717"/>
      <c r="J54" s="717"/>
      <c r="K54" s="717"/>
      <c r="L54" s="717"/>
      <c r="M54" s="717"/>
      <c r="N54" s="717"/>
      <c r="O54" s="717"/>
      <c r="P54" s="718"/>
      <c r="Q54" s="765"/>
      <c r="R54" s="766"/>
      <c r="S54" s="766"/>
      <c r="T54" s="766"/>
      <c r="U54" s="766"/>
      <c r="V54" s="766"/>
      <c r="W54" s="766"/>
      <c r="X54" s="766"/>
      <c r="Y54" s="766"/>
      <c r="Z54" s="766"/>
      <c r="AA54" s="766"/>
      <c r="AB54" s="766"/>
      <c r="AC54" s="766"/>
      <c r="AD54" s="766"/>
      <c r="AE54" s="767"/>
      <c r="AF54" s="722"/>
      <c r="AG54" s="723"/>
      <c r="AH54" s="723"/>
      <c r="AI54" s="723"/>
      <c r="AJ54" s="724"/>
      <c r="AK54" s="768"/>
      <c r="AL54" s="766"/>
      <c r="AM54" s="766"/>
      <c r="AN54" s="766"/>
      <c r="AO54" s="766"/>
      <c r="AP54" s="766"/>
      <c r="AQ54" s="766"/>
      <c r="AR54" s="766"/>
      <c r="AS54" s="766"/>
      <c r="AT54" s="766"/>
      <c r="AU54" s="766"/>
      <c r="AV54" s="766"/>
      <c r="AW54" s="766"/>
      <c r="AX54" s="766"/>
      <c r="AY54" s="766"/>
      <c r="AZ54" s="769"/>
      <c r="BA54" s="769"/>
      <c r="BB54" s="769"/>
      <c r="BC54" s="769"/>
      <c r="BD54" s="769"/>
      <c r="BE54" s="726"/>
      <c r="BF54" s="726"/>
      <c r="BG54" s="726"/>
      <c r="BH54" s="726"/>
      <c r="BI54" s="727"/>
      <c r="BJ54" s="56"/>
      <c r="BK54" s="56"/>
      <c r="BL54" s="56"/>
      <c r="BM54" s="56"/>
      <c r="BN54" s="56"/>
      <c r="BO54" s="55"/>
      <c r="BP54" s="55"/>
      <c r="BQ54" s="52">
        <v>48</v>
      </c>
      <c r="BR54" s="72"/>
      <c r="BS54" s="716"/>
      <c r="BT54" s="717"/>
      <c r="BU54" s="717"/>
      <c r="BV54" s="717"/>
      <c r="BW54" s="717"/>
      <c r="BX54" s="717"/>
      <c r="BY54" s="717"/>
      <c r="BZ54" s="717"/>
      <c r="CA54" s="717"/>
      <c r="CB54" s="717"/>
      <c r="CC54" s="717"/>
      <c r="CD54" s="717"/>
      <c r="CE54" s="717"/>
      <c r="CF54" s="717"/>
      <c r="CG54" s="718"/>
      <c r="CH54" s="728"/>
      <c r="CI54" s="723"/>
      <c r="CJ54" s="723"/>
      <c r="CK54" s="723"/>
      <c r="CL54" s="729"/>
      <c r="CM54" s="728"/>
      <c r="CN54" s="723"/>
      <c r="CO54" s="723"/>
      <c r="CP54" s="723"/>
      <c r="CQ54" s="729"/>
      <c r="CR54" s="728"/>
      <c r="CS54" s="723"/>
      <c r="CT54" s="723"/>
      <c r="CU54" s="723"/>
      <c r="CV54" s="729"/>
      <c r="CW54" s="728"/>
      <c r="CX54" s="723"/>
      <c r="CY54" s="723"/>
      <c r="CZ54" s="723"/>
      <c r="DA54" s="729"/>
      <c r="DB54" s="728"/>
      <c r="DC54" s="723"/>
      <c r="DD54" s="723"/>
      <c r="DE54" s="723"/>
      <c r="DF54" s="729"/>
      <c r="DG54" s="728"/>
      <c r="DH54" s="723"/>
      <c r="DI54" s="723"/>
      <c r="DJ54" s="723"/>
      <c r="DK54" s="729"/>
      <c r="DL54" s="728"/>
      <c r="DM54" s="723"/>
      <c r="DN54" s="723"/>
      <c r="DO54" s="723"/>
      <c r="DP54" s="729"/>
      <c r="DQ54" s="728"/>
      <c r="DR54" s="723"/>
      <c r="DS54" s="723"/>
      <c r="DT54" s="723"/>
      <c r="DU54" s="729"/>
      <c r="DV54" s="716"/>
      <c r="DW54" s="717"/>
      <c r="DX54" s="717"/>
      <c r="DY54" s="717"/>
      <c r="DZ54" s="730"/>
      <c r="EA54" s="48"/>
    </row>
    <row r="55" spans="1:131" ht="26.25" customHeight="1" x14ac:dyDescent="0.2">
      <c r="A55" s="52">
        <v>28</v>
      </c>
      <c r="B55" s="716"/>
      <c r="C55" s="717"/>
      <c r="D55" s="717"/>
      <c r="E55" s="717"/>
      <c r="F55" s="717"/>
      <c r="G55" s="717"/>
      <c r="H55" s="717"/>
      <c r="I55" s="717"/>
      <c r="J55" s="717"/>
      <c r="K55" s="717"/>
      <c r="L55" s="717"/>
      <c r="M55" s="717"/>
      <c r="N55" s="717"/>
      <c r="O55" s="717"/>
      <c r="P55" s="718"/>
      <c r="Q55" s="765"/>
      <c r="R55" s="766"/>
      <c r="S55" s="766"/>
      <c r="T55" s="766"/>
      <c r="U55" s="766"/>
      <c r="V55" s="766"/>
      <c r="W55" s="766"/>
      <c r="X55" s="766"/>
      <c r="Y55" s="766"/>
      <c r="Z55" s="766"/>
      <c r="AA55" s="766"/>
      <c r="AB55" s="766"/>
      <c r="AC55" s="766"/>
      <c r="AD55" s="766"/>
      <c r="AE55" s="767"/>
      <c r="AF55" s="722"/>
      <c r="AG55" s="723"/>
      <c r="AH55" s="723"/>
      <c r="AI55" s="723"/>
      <c r="AJ55" s="724"/>
      <c r="AK55" s="768"/>
      <c r="AL55" s="766"/>
      <c r="AM55" s="766"/>
      <c r="AN55" s="766"/>
      <c r="AO55" s="766"/>
      <c r="AP55" s="766"/>
      <c r="AQ55" s="766"/>
      <c r="AR55" s="766"/>
      <c r="AS55" s="766"/>
      <c r="AT55" s="766"/>
      <c r="AU55" s="766"/>
      <c r="AV55" s="766"/>
      <c r="AW55" s="766"/>
      <c r="AX55" s="766"/>
      <c r="AY55" s="766"/>
      <c r="AZ55" s="769"/>
      <c r="BA55" s="769"/>
      <c r="BB55" s="769"/>
      <c r="BC55" s="769"/>
      <c r="BD55" s="769"/>
      <c r="BE55" s="726"/>
      <c r="BF55" s="726"/>
      <c r="BG55" s="726"/>
      <c r="BH55" s="726"/>
      <c r="BI55" s="727"/>
      <c r="BJ55" s="56"/>
      <c r="BK55" s="56"/>
      <c r="BL55" s="56"/>
      <c r="BM55" s="56"/>
      <c r="BN55" s="56"/>
      <c r="BO55" s="55"/>
      <c r="BP55" s="55"/>
      <c r="BQ55" s="52">
        <v>49</v>
      </c>
      <c r="BR55" s="72"/>
      <c r="BS55" s="716"/>
      <c r="BT55" s="717"/>
      <c r="BU55" s="717"/>
      <c r="BV55" s="717"/>
      <c r="BW55" s="717"/>
      <c r="BX55" s="717"/>
      <c r="BY55" s="717"/>
      <c r="BZ55" s="717"/>
      <c r="CA55" s="717"/>
      <c r="CB55" s="717"/>
      <c r="CC55" s="717"/>
      <c r="CD55" s="717"/>
      <c r="CE55" s="717"/>
      <c r="CF55" s="717"/>
      <c r="CG55" s="718"/>
      <c r="CH55" s="728"/>
      <c r="CI55" s="723"/>
      <c r="CJ55" s="723"/>
      <c r="CK55" s="723"/>
      <c r="CL55" s="729"/>
      <c r="CM55" s="728"/>
      <c r="CN55" s="723"/>
      <c r="CO55" s="723"/>
      <c r="CP55" s="723"/>
      <c r="CQ55" s="729"/>
      <c r="CR55" s="728"/>
      <c r="CS55" s="723"/>
      <c r="CT55" s="723"/>
      <c r="CU55" s="723"/>
      <c r="CV55" s="729"/>
      <c r="CW55" s="728"/>
      <c r="CX55" s="723"/>
      <c r="CY55" s="723"/>
      <c r="CZ55" s="723"/>
      <c r="DA55" s="729"/>
      <c r="DB55" s="728"/>
      <c r="DC55" s="723"/>
      <c r="DD55" s="723"/>
      <c r="DE55" s="723"/>
      <c r="DF55" s="729"/>
      <c r="DG55" s="728"/>
      <c r="DH55" s="723"/>
      <c r="DI55" s="723"/>
      <c r="DJ55" s="723"/>
      <c r="DK55" s="729"/>
      <c r="DL55" s="728"/>
      <c r="DM55" s="723"/>
      <c r="DN55" s="723"/>
      <c r="DO55" s="723"/>
      <c r="DP55" s="729"/>
      <c r="DQ55" s="728"/>
      <c r="DR55" s="723"/>
      <c r="DS55" s="723"/>
      <c r="DT55" s="723"/>
      <c r="DU55" s="729"/>
      <c r="DV55" s="716"/>
      <c r="DW55" s="717"/>
      <c r="DX55" s="717"/>
      <c r="DY55" s="717"/>
      <c r="DZ55" s="730"/>
      <c r="EA55" s="48"/>
    </row>
    <row r="56" spans="1:131" ht="26.25" customHeight="1" x14ac:dyDescent="0.2">
      <c r="A56" s="52">
        <v>29</v>
      </c>
      <c r="B56" s="716"/>
      <c r="C56" s="717"/>
      <c r="D56" s="717"/>
      <c r="E56" s="717"/>
      <c r="F56" s="717"/>
      <c r="G56" s="717"/>
      <c r="H56" s="717"/>
      <c r="I56" s="717"/>
      <c r="J56" s="717"/>
      <c r="K56" s="717"/>
      <c r="L56" s="717"/>
      <c r="M56" s="717"/>
      <c r="N56" s="717"/>
      <c r="O56" s="717"/>
      <c r="P56" s="718"/>
      <c r="Q56" s="765"/>
      <c r="R56" s="766"/>
      <c r="S56" s="766"/>
      <c r="T56" s="766"/>
      <c r="U56" s="766"/>
      <c r="V56" s="766"/>
      <c r="W56" s="766"/>
      <c r="X56" s="766"/>
      <c r="Y56" s="766"/>
      <c r="Z56" s="766"/>
      <c r="AA56" s="766"/>
      <c r="AB56" s="766"/>
      <c r="AC56" s="766"/>
      <c r="AD56" s="766"/>
      <c r="AE56" s="767"/>
      <c r="AF56" s="722"/>
      <c r="AG56" s="723"/>
      <c r="AH56" s="723"/>
      <c r="AI56" s="723"/>
      <c r="AJ56" s="724"/>
      <c r="AK56" s="768"/>
      <c r="AL56" s="766"/>
      <c r="AM56" s="766"/>
      <c r="AN56" s="766"/>
      <c r="AO56" s="766"/>
      <c r="AP56" s="766"/>
      <c r="AQ56" s="766"/>
      <c r="AR56" s="766"/>
      <c r="AS56" s="766"/>
      <c r="AT56" s="766"/>
      <c r="AU56" s="766"/>
      <c r="AV56" s="766"/>
      <c r="AW56" s="766"/>
      <c r="AX56" s="766"/>
      <c r="AY56" s="766"/>
      <c r="AZ56" s="769"/>
      <c r="BA56" s="769"/>
      <c r="BB56" s="769"/>
      <c r="BC56" s="769"/>
      <c r="BD56" s="769"/>
      <c r="BE56" s="726"/>
      <c r="BF56" s="726"/>
      <c r="BG56" s="726"/>
      <c r="BH56" s="726"/>
      <c r="BI56" s="727"/>
      <c r="BJ56" s="56"/>
      <c r="BK56" s="56"/>
      <c r="BL56" s="56"/>
      <c r="BM56" s="56"/>
      <c r="BN56" s="56"/>
      <c r="BO56" s="55"/>
      <c r="BP56" s="55"/>
      <c r="BQ56" s="52">
        <v>50</v>
      </c>
      <c r="BR56" s="72"/>
      <c r="BS56" s="716"/>
      <c r="BT56" s="717"/>
      <c r="BU56" s="717"/>
      <c r="BV56" s="717"/>
      <c r="BW56" s="717"/>
      <c r="BX56" s="717"/>
      <c r="BY56" s="717"/>
      <c r="BZ56" s="717"/>
      <c r="CA56" s="717"/>
      <c r="CB56" s="717"/>
      <c r="CC56" s="717"/>
      <c r="CD56" s="717"/>
      <c r="CE56" s="717"/>
      <c r="CF56" s="717"/>
      <c r="CG56" s="718"/>
      <c r="CH56" s="728"/>
      <c r="CI56" s="723"/>
      <c r="CJ56" s="723"/>
      <c r="CK56" s="723"/>
      <c r="CL56" s="729"/>
      <c r="CM56" s="728"/>
      <c r="CN56" s="723"/>
      <c r="CO56" s="723"/>
      <c r="CP56" s="723"/>
      <c r="CQ56" s="729"/>
      <c r="CR56" s="728"/>
      <c r="CS56" s="723"/>
      <c r="CT56" s="723"/>
      <c r="CU56" s="723"/>
      <c r="CV56" s="729"/>
      <c r="CW56" s="728"/>
      <c r="CX56" s="723"/>
      <c r="CY56" s="723"/>
      <c r="CZ56" s="723"/>
      <c r="DA56" s="729"/>
      <c r="DB56" s="728"/>
      <c r="DC56" s="723"/>
      <c r="DD56" s="723"/>
      <c r="DE56" s="723"/>
      <c r="DF56" s="729"/>
      <c r="DG56" s="728"/>
      <c r="DH56" s="723"/>
      <c r="DI56" s="723"/>
      <c r="DJ56" s="723"/>
      <c r="DK56" s="729"/>
      <c r="DL56" s="728"/>
      <c r="DM56" s="723"/>
      <c r="DN56" s="723"/>
      <c r="DO56" s="723"/>
      <c r="DP56" s="729"/>
      <c r="DQ56" s="728"/>
      <c r="DR56" s="723"/>
      <c r="DS56" s="723"/>
      <c r="DT56" s="723"/>
      <c r="DU56" s="729"/>
      <c r="DV56" s="716"/>
      <c r="DW56" s="717"/>
      <c r="DX56" s="717"/>
      <c r="DY56" s="717"/>
      <c r="DZ56" s="730"/>
      <c r="EA56" s="48"/>
    </row>
    <row r="57" spans="1:131" ht="26.25" customHeight="1" x14ac:dyDescent="0.2">
      <c r="A57" s="52">
        <v>30</v>
      </c>
      <c r="B57" s="716"/>
      <c r="C57" s="717"/>
      <c r="D57" s="717"/>
      <c r="E57" s="717"/>
      <c r="F57" s="717"/>
      <c r="G57" s="717"/>
      <c r="H57" s="717"/>
      <c r="I57" s="717"/>
      <c r="J57" s="717"/>
      <c r="K57" s="717"/>
      <c r="L57" s="717"/>
      <c r="M57" s="717"/>
      <c r="N57" s="717"/>
      <c r="O57" s="717"/>
      <c r="P57" s="718"/>
      <c r="Q57" s="765"/>
      <c r="R57" s="766"/>
      <c r="S57" s="766"/>
      <c r="T57" s="766"/>
      <c r="U57" s="766"/>
      <c r="V57" s="766"/>
      <c r="W57" s="766"/>
      <c r="X57" s="766"/>
      <c r="Y57" s="766"/>
      <c r="Z57" s="766"/>
      <c r="AA57" s="766"/>
      <c r="AB57" s="766"/>
      <c r="AC57" s="766"/>
      <c r="AD57" s="766"/>
      <c r="AE57" s="767"/>
      <c r="AF57" s="722"/>
      <c r="AG57" s="723"/>
      <c r="AH57" s="723"/>
      <c r="AI57" s="723"/>
      <c r="AJ57" s="724"/>
      <c r="AK57" s="768"/>
      <c r="AL57" s="766"/>
      <c r="AM57" s="766"/>
      <c r="AN57" s="766"/>
      <c r="AO57" s="766"/>
      <c r="AP57" s="766"/>
      <c r="AQ57" s="766"/>
      <c r="AR57" s="766"/>
      <c r="AS57" s="766"/>
      <c r="AT57" s="766"/>
      <c r="AU57" s="766"/>
      <c r="AV57" s="766"/>
      <c r="AW57" s="766"/>
      <c r="AX57" s="766"/>
      <c r="AY57" s="766"/>
      <c r="AZ57" s="769"/>
      <c r="BA57" s="769"/>
      <c r="BB57" s="769"/>
      <c r="BC57" s="769"/>
      <c r="BD57" s="769"/>
      <c r="BE57" s="726"/>
      <c r="BF57" s="726"/>
      <c r="BG57" s="726"/>
      <c r="BH57" s="726"/>
      <c r="BI57" s="727"/>
      <c r="BJ57" s="56"/>
      <c r="BK57" s="56"/>
      <c r="BL57" s="56"/>
      <c r="BM57" s="56"/>
      <c r="BN57" s="56"/>
      <c r="BO57" s="55"/>
      <c r="BP57" s="55"/>
      <c r="BQ57" s="52">
        <v>51</v>
      </c>
      <c r="BR57" s="72"/>
      <c r="BS57" s="716"/>
      <c r="BT57" s="717"/>
      <c r="BU57" s="717"/>
      <c r="BV57" s="717"/>
      <c r="BW57" s="717"/>
      <c r="BX57" s="717"/>
      <c r="BY57" s="717"/>
      <c r="BZ57" s="717"/>
      <c r="CA57" s="717"/>
      <c r="CB57" s="717"/>
      <c r="CC57" s="717"/>
      <c r="CD57" s="717"/>
      <c r="CE57" s="717"/>
      <c r="CF57" s="717"/>
      <c r="CG57" s="718"/>
      <c r="CH57" s="728"/>
      <c r="CI57" s="723"/>
      <c r="CJ57" s="723"/>
      <c r="CK57" s="723"/>
      <c r="CL57" s="729"/>
      <c r="CM57" s="728"/>
      <c r="CN57" s="723"/>
      <c r="CO57" s="723"/>
      <c r="CP57" s="723"/>
      <c r="CQ57" s="729"/>
      <c r="CR57" s="728"/>
      <c r="CS57" s="723"/>
      <c r="CT57" s="723"/>
      <c r="CU57" s="723"/>
      <c r="CV57" s="729"/>
      <c r="CW57" s="728"/>
      <c r="CX57" s="723"/>
      <c r="CY57" s="723"/>
      <c r="CZ57" s="723"/>
      <c r="DA57" s="729"/>
      <c r="DB57" s="728"/>
      <c r="DC57" s="723"/>
      <c r="DD57" s="723"/>
      <c r="DE57" s="723"/>
      <c r="DF57" s="729"/>
      <c r="DG57" s="728"/>
      <c r="DH57" s="723"/>
      <c r="DI57" s="723"/>
      <c r="DJ57" s="723"/>
      <c r="DK57" s="729"/>
      <c r="DL57" s="728"/>
      <c r="DM57" s="723"/>
      <c r="DN57" s="723"/>
      <c r="DO57" s="723"/>
      <c r="DP57" s="729"/>
      <c r="DQ57" s="728"/>
      <c r="DR57" s="723"/>
      <c r="DS57" s="723"/>
      <c r="DT57" s="723"/>
      <c r="DU57" s="729"/>
      <c r="DV57" s="716"/>
      <c r="DW57" s="717"/>
      <c r="DX57" s="717"/>
      <c r="DY57" s="717"/>
      <c r="DZ57" s="730"/>
      <c r="EA57" s="48"/>
    </row>
    <row r="58" spans="1:131" ht="26.25" customHeight="1" x14ac:dyDescent="0.2">
      <c r="A58" s="52">
        <v>31</v>
      </c>
      <c r="B58" s="716"/>
      <c r="C58" s="717"/>
      <c r="D58" s="717"/>
      <c r="E58" s="717"/>
      <c r="F58" s="717"/>
      <c r="G58" s="717"/>
      <c r="H58" s="717"/>
      <c r="I58" s="717"/>
      <c r="J58" s="717"/>
      <c r="K58" s="717"/>
      <c r="L58" s="717"/>
      <c r="M58" s="717"/>
      <c r="N58" s="717"/>
      <c r="O58" s="717"/>
      <c r="P58" s="718"/>
      <c r="Q58" s="765"/>
      <c r="R58" s="766"/>
      <c r="S58" s="766"/>
      <c r="T58" s="766"/>
      <c r="U58" s="766"/>
      <c r="V58" s="766"/>
      <c r="W58" s="766"/>
      <c r="X58" s="766"/>
      <c r="Y58" s="766"/>
      <c r="Z58" s="766"/>
      <c r="AA58" s="766"/>
      <c r="AB58" s="766"/>
      <c r="AC58" s="766"/>
      <c r="AD58" s="766"/>
      <c r="AE58" s="767"/>
      <c r="AF58" s="722"/>
      <c r="AG58" s="723"/>
      <c r="AH58" s="723"/>
      <c r="AI58" s="723"/>
      <c r="AJ58" s="724"/>
      <c r="AK58" s="768"/>
      <c r="AL58" s="766"/>
      <c r="AM58" s="766"/>
      <c r="AN58" s="766"/>
      <c r="AO58" s="766"/>
      <c r="AP58" s="766"/>
      <c r="AQ58" s="766"/>
      <c r="AR58" s="766"/>
      <c r="AS58" s="766"/>
      <c r="AT58" s="766"/>
      <c r="AU58" s="766"/>
      <c r="AV58" s="766"/>
      <c r="AW58" s="766"/>
      <c r="AX58" s="766"/>
      <c r="AY58" s="766"/>
      <c r="AZ58" s="769"/>
      <c r="BA58" s="769"/>
      <c r="BB58" s="769"/>
      <c r="BC58" s="769"/>
      <c r="BD58" s="769"/>
      <c r="BE58" s="726"/>
      <c r="BF58" s="726"/>
      <c r="BG58" s="726"/>
      <c r="BH58" s="726"/>
      <c r="BI58" s="727"/>
      <c r="BJ58" s="56"/>
      <c r="BK58" s="56"/>
      <c r="BL58" s="56"/>
      <c r="BM58" s="56"/>
      <c r="BN58" s="56"/>
      <c r="BO58" s="55"/>
      <c r="BP58" s="55"/>
      <c r="BQ58" s="52">
        <v>52</v>
      </c>
      <c r="BR58" s="72"/>
      <c r="BS58" s="716"/>
      <c r="BT58" s="717"/>
      <c r="BU58" s="717"/>
      <c r="BV58" s="717"/>
      <c r="BW58" s="717"/>
      <c r="BX58" s="717"/>
      <c r="BY58" s="717"/>
      <c r="BZ58" s="717"/>
      <c r="CA58" s="717"/>
      <c r="CB58" s="717"/>
      <c r="CC58" s="717"/>
      <c r="CD58" s="717"/>
      <c r="CE58" s="717"/>
      <c r="CF58" s="717"/>
      <c r="CG58" s="718"/>
      <c r="CH58" s="728"/>
      <c r="CI58" s="723"/>
      <c r="CJ58" s="723"/>
      <c r="CK58" s="723"/>
      <c r="CL58" s="729"/>
      <c r="CM58" s="728"/>
      <c r="CN58" s="723"/>
      <c r="CO58" s="723"/>
      <c r="CP58" s="723"/>
      <c r="CQ58" s="729"/>
      <c r="CR58" s="728"/>
      <c r="CS58" s="723"/>
      <c r="CT58" s="723"/>
      <c r="CU58" s="723"/>
      <c r="CV58" s="729"/>
      <c r="CW58" s="728"/>
      <c r="CX58" s="723"/>
      <c r="CY58" s="723"/>
      <c r="CZ58" s="723"/>
      <c r="DA58" s="729"/>
      <c r="DB58" s="728"/>
      <c r="DC58" s="723"/>
      <c r="DD58" s="723"/>
      <c r="DE58" s="723"/>
      <c r="DF58" s="729"/>
      <c r="DG58" s="728"/>
      <c r="DH58" s="723"/>
      <c r="DI58" s="723"/>
      <c r="DJ58" s="723"/>
      <c r="DK58" s="729"/>
      <c r="DL58" s="728"/>
      <c r="DM58" s="723"/>
      <c r="DN58" s="723"/>
      <c r="DO58" s="723"/>
      <c r="DP58" s="729"/>
      <c r="DQ58" s="728"/>
      <c r="DR58" s="723"/>
      <c r="DS58" s="723"/>
      <c r="DT58" s="723"/>
      <c r="DU58" s="729"/>
      <c r="DV58" s="716"/>
      <c r="DW58" s="717"/>
      <c r="DX58" s="717"/>
      <c r="DY58" s="717"/>
      <c r="DZ58" s="730"/>
      <c r="EA58" s="48"/>
    </row>
    <row r="59" spans="1:131" ht="26.25" customHeight="1" x14ac:dyDescent="0.2">
      <c r="A59" s="52">
        <v>32</v>
      </c>
      <c r="B59" s="716"/>
      <c r="C59" s="717"/>
      <c r="D59" s="717"/>
      <c r="E59" s="717"/>
      <c r="F59" s="717"/>
      <c r="G59" s="717"/>
      <c r="H59" s="717"/>
      <c r="I59" s="717"/>
      <c r="J59" s="717"/>
      <c r="K59" s="717"/>
      <c r="L59" s="717"/>
      <c r="M59" s="717"/>
      <c r="N59" s="717"/>
      <c r="O59" s="717"/>
      <c r="P59" s="718"/>
      <c r="Q59" s="765"/>
      <c r="R59" s="766"/>
      <c r="S59" s="766"/>
      <c r="T59" s="766"/>
      <c r="U59" s="766"/>
      <c r="V59" s="766"/>
      <c r="W59" s="766"/>
      <c r="X59" s="766"/>
      <c r="Y59" s="766"/>
      <c r="Z59" s="766"/>
      <c r="AA59" s="766"/>
      <c r="AB59" s="766"/>
      <c r="AC59" s="766"/>
      <c r="AD59" s="766"/>
      <c r="AE59" s="767"/>
      <c r="AF59" s="722"/>
      <c r="AG59" s="723"/>
      <c r="AH59" s="723"/>
      <c r="AI59" s="723"/>
      <c r="AJ59" s="724"/>
      <c r="AK59" s="768"/>
      <c r="AL59" s="766"/>
      <c r="AM59" s="766"/>
      <c r="AN59" s="766"/>
      <c r="AO59" s="766"/>
      <c r="AP59" s="766"/>
      <c r="AQ59" s="766"/>
      <c r="AR59" s="766"/>
      <c r="AS59" s="766"/>
      <c r="AT59" s="766"/>
      <c r="AU59" s="766"/>
      <c r="AV59" s="766"/>
      <c r="AW59" s="766"/>
      <c r="AX59" s="766"/>
      <c r="AY59" s="766"/>
      <c r="AZ59" s="769"/>
      <c r="BA59" s="769"/>
      <c r="BB59" s="769"/>
      <c r="BC59" s="769"/>
      <c r="BD59" s="769"/>
      <c r="BE59" s="726"/>
      <c r="BF59" s="726"/>
      <c r="BG59" s="726"/>
      <c r="BH59" s="726"/>
      <c r="BI59" s="727"/>
      <c r="BJ59" s="56"/>
      <c r="BK59" s="56"/>
      <c r="BL59" s="56"/>
      <c r="BM59" s="56"/>
      <c r="BN59" s="56"/>
      <c r="BO59" s="55"/>
      <c r="BP59" s="55"/>
      <c r="BQ59" s="52">
        <v>53</v>
      </c>
      <c r="BR59" s="72"/>
      <c r="BS59" s="716"/>
      <c r="BT59" s="717"/>
      <c r="BU59" s="717"/>
      <c r="BV59" s="717"/>
      <c r="BW59" s="717"/>
      <c r="BX59" s="717"/>
      <c r="BY59" s="717"/>
      <c r="BZ59" s="717"/>
      <c r="CA59" s="717"/>
      <c r="CB59" s="717"/>
      <c r="CC59" s="717"/>
      <c r="CD59" s="717"/>
      <c r="CE59" s="717"/>
      <c r="CF59" s="717"/>
      <c r="CG59" s="718"/>
      <c r="CH59" s="728"/>
      <c r="CI59" s="723"/>
      <c r="CJ59" s="723"/>
      <c r="CK59" s="723"/>
      <c r="CL59" s="729"/>
      <c r="CM59" s="728"/>
      <c r="CN59" s="723"/>
      <c r="CO59" s="723"/>
      <c r="CP59" s="723"/>
      <c r="CQ59" s="729"/>
      <c r="CR59" s="728"/>
      <c r="CS59" s="723"/>
      <c r="CT59" s="723"/>
      <c r="CU59" s="723"/>
      <c r="CV59" s="729"/>
      <c r="CW59" s="728"/>
      <c r="CX59" s="723"/>
      <c r="CY59" s="723"/>
      <c r="CZ59" s="723"/>
      <c r="DA59" s="729"/>
      <c r="DB59" s="728"/>
      <c r="DC59" s="723"/>
      <c r="DD59" s="723"/>
      <c r="DE59" s="723"/>
      <c r="DF59" s="729"/>
      <c r="DG59" s="728"/>
      <c r="DH59" s="723"/>
      <c r="DI59" s="723"/>
      <c r="DJ59" s="723"/>
      <c r="DK59" s="729"/>
      <c r="DL59" s="728"/>
      <c r="DM59" s="723"/>
      <c r="DN59" s="723"/>
      <c r="DO59" s="723"/>
      <c r="DP59" s="729"/>
      <c r="DQ59" s="728"/>
      <c r="DR59" s="723"/>
      <c r="DS59" s="723"/>
      <c r="DT59" s="723"/>
      <c r="DU59" s="729"/>
      <c r="DV59" s="716"/>
      <c r="DW59" s="717"/>
      <c r="DX59" s="717"/>
      <c r="DY59" s="717"/>
      <c r="DZ59" s="730"/>
      <c r="EA59" s="48"/>
    </row>
    <row r="60" spans="1:131" ht="26.25" customHeight="1" x14ac:dyDescent="0.2">
      <c r="A60" s="52">
        <v>33</v>
      </c>
      <c r="B60" s="716"/>
      <c r="C60" s="717"/>
      <c r="D60" s="717"/>
      <c r="E60" s="717"/>
      <c r="F60" s="717"/>
      <c r="G60" s="717"/>
      <c r="H60" s="717"/>
      <c r="I60" s="717"/>
      <c r="J60" s="717"/>
      <c r="K60" s="717"/>
      <c r="L60" s="717"/>
      <c r="M60" s="717"/>
      <c r="N60" s="717"/>
      <c r="O60" s="717"/>
      <c r="P60" s="718"/>
      <c r="Q60" s="765"/>
      <c r="R60" s="766"/>
      <c r="S60" s="766"/>
      <c r="T60" s="766"/>
      <c r="U60" s="766"/>
      <c r="V60" s="766"/>
      <c r="W60" s="766"/>
      <c r="X60" s="766"/>
      <c r="Y60" s="766"/>
      <c r="Z60" s="766"/>
      <c r="AA60" s="766"/>
      <c r="AB60" s="766"/>
      <c r="AC60" s="766"/>
      <c r="AD60" s="766"/>
      <c r="AE60" s="767"/>
      <c r="AF60" s="722"/>
      <c r="AG60" s="723"/>
      <c r="AH60" s="723"/>
      <c r="AI60" s="723"/>
      <c r="AJ60" s="724"/>
      <c r="AK60" s="768"/>
      <c r="AL60" s="766"/>
      <c r="AM60" s="766"/>
      <c r="AN60" s="766"/>
      <c r="AO60" s="766"/>
      <c r="AP60" s="766"/>
      <c r="AQ60" s="766"/>
      <c r="AR60" s="766"/>
      <c r="AS60" s="766"/>
      <c r="AT60" s="766"/>
      <c r="AU60" s="766"/>
      <c r="AV60" s="766"/>
      <c r="AW60" s="766"/>
      <c r="AX60" s="766"/>
      <c r="AY60" s="766"/>
      <c r="AZ60" s="769"/>
      <c r="BA60" s="769"/>
      <c r="BB60" s="769"/>
      <c r="BC60" s="769"/>
      <c r="BD60" s="769"/>
      <c r="BE60" s="726"/>
      <c r="BF60" s="726"/>
      <c r="BG60" s="726"/>
      <c r="BH60" s="726"/>
      <c r="BI60" s="727"/>
      <c r="BJ60" s="56"/>
      <c r="BK60" s="56"/>
      <c r="BL60" s="56"/>
      <c r="BM60" s="56"/>
      <c r="BN60" s="56"/>
      <c r="BO60" s="55"/>
      <c r="BP60" s="55"/>
      <c r="BQ60" s="52">
        <v>54</v>
      </c>
      <c r="BR60" s="72"/>
      <c r="BS60" s="716"/>
      <c r="BT60" s="717"/>
      <c r="BU60" s="717"/>
      <c r="BV60" s="717"/>
      <c r="BW60" s="717"/>
      <c r="BX60" s="717"/>
      <c r="BY60" s="717"/>
      <c r="BZ60" s="717"/>
      <c r="CA60" s="717"/>
      <c r="CB60" s="717"/>
      <c r="CC60" s="717"/>
      <c r="CD60" s="717"/>
      <c r="CE60" s="717"/>
      <c r="CF60" s="717"/>
      <c r="CG60" s="718"/>
      <c r="CH60" s="728"/>
      <c r="CI60" s="723"/>
      <c r="CJ60" s="723"/>
      <c r="CK60" s="723"/>
      <c r="CL60" s="729"/>
      <c r="CM60" s="728"/>
      <c r="CN60" s="723"/>
      <c r="CO60" s="723"/>
      <c r="CP60" s="723"/>
      <c r="CQ60" s="729"/>
      <c r="CR60" s="728"/>
      <c r="CS60" s="723"/>
      <c r="CT60" s="723"/>
      <c r="CU60" s="723"/>
      <c r="CV60" s="729"/>
      <c r="CW60" s="728"/>
      <c r="CX60" s="723"/>
      <c r="CY60" s="723"/>
      <c r="CZ60" s="723"/>
      <c r="DA60" s="729"/>
      <c r="DB60" s="728"/>
      <c r="DC60" s="723"/>
      <c r="DD60" s="723"/>
      <c r="DE60" s="723"/>
      <c r="DF60" s="729"/>
      <c r="DG60" s="728"/>
      <c r="DH60" s="723"/>
      <c r="DI60" s="723"/>
      <c r="DJ60" s="723"/>
      <c r="DK60" s="729"/>
      <c r="DL60" s="728"/>
      <c r="DM60" s="723"/>
      <c r="DN60" s="723"/>
      <c r="DO60" s="723"/>
      <c r="DP60" s="729"/>
      <c r="DQ60" s="728"/>
      <c r="DR60" s="723"/>
      <c r="DS60" s="723"/>
      <c r="DT60" s="723"/>
      <c r="DU60" s="729"/>
      <c r="DV60" s="716"/>
      <c r="DW60" s="717"/>
      <c r="DX60" s="717"/>
      <c r="DY60" s="717"/>
      <c r="DZ60" s="730"/>
      <c r="EA60" s="48"/>
    </row>
    <row r="61" spans="1:131" ht="26.25" customHeight="1" x14ac:dyDescent="0.2">
      <c r="A61" s="52">
        <v>34</v>
      </c>
      <c r="B61" s="716"/>
      <c r="C61" s="717"/>
      <c r="D61" s="717"/>
      <c r="E61" s="717"/>
      <c r="F61" s="717"/>
      <c r="G61" s="717"/>
      <c r="H61" s="717"/>
      <c r="I61" s="717"/>
      <c r="J61" s="717"/>
      <c r="K61" s="717"/>
      <c r="L61" s="717"/>
      <c r="M61" s="717"/>
      <c r="N61" s="717"/>
      <c r="O61" s="717"/>
      <c r="P61" s="718"/>
      <c r="Q61" s="765"/>
      <c r="R61" s="766"/>
      <c r="S61" s="766"/>
      <c r="T61" s="766"/>
      <c r="U61" s="766"/>
      <c r="V61" s="766"/>
      <c r="W61" s="766"/>
      <c r="X61" s="766"/>
      <c r="Y61" s="766"/>
      <c r="Z61" s="766"/>
      <c r="AA61" s="766"/>
      <c r="AB61" s="766"/>
      <c r="AC61" s="766"/>
      <c r="AD61" s="766"/>
      <c r="AE61" s="767"/>
      <c r="AF61" s="722"/>
      <c r="AG61" s="723"/>
      <c r="AH61" s="723"/>
      <c r="AI61" s="723"/>
      <c r="AJ61" s="724"/>
      <c r="AK61" s="768"/>
      <c r="AL61" s="766"/>
      <c r="AM61" s="766"/>
      <c r="AN61" s="766"/>
      <c r="AO61" s="766"/>
      <c r="AP61" s="766"/>
      <c r="AQ61" s="766"/>
      <c r="AR61" s="766"/>
      <c r="AS61" s="766"/>
      <c r="AT61" s="766"/>
      <c r="AU61" s="766"/>
      <c r="AV61" s="766"/>
      <c r="AW61" s="766"/>
      <c r="AX61" s="766"/>
      <c r="AY61" s="766"/>
      <c r="AZ61" s="769"/>
      <c r="BA61" s="769"/>
      <c r="BB61" s="769"/>
      <c r="BC61" s="769"/>
      <c r="BD61" s="769"/>
      <c r="BE61" s="726"/>
      <c r="BF61" s="726"/>
      <c r="BG61" s="726"/>
      <c r="BH61" s="726"/>
      <c r="BI61" s="727"/>
      <c r="BJ61" s="56"/>
      <c r="BK61" s="56"/>
      <c r="BL61" s="56"/>
      <c r="BM61" s="56"/>
      <c r="BN61" s="56"/>
      <c r="BO61" s="55"/>
      <c r="BP61" s="55"/>
      <c r="BQ61" s="52">
        <v>55</v>
      </c>
      <c r="BR61" s="72"/>
      <c r="BS61" s="716"/>
      <c r="BT61" s="717"/>
      <c r="BU61" s="717"/>
      <c r="BV61" s="717"/>
      <c r="BW61" s="717"/>
      <c r="BX61" s="717"/>
      <c r="BY61" s="717"/>
      <c r="BZ61" s="717"/>
      <c r="CA61" s="717"/>
      <c r="CB61" s="717"/>
      <c r="CC61" s="717"/>
      <c r="CD61" s="717"/>
      <c r="CE61" s="717"/>
      <c r="CF61" s="717"/>
      <c r="CG61" s="718"/>
      <c r="CH61" s="728"/>
      <c r="CI61" s="723"/>
      <c r="CJ61" s="723"/>
      <c r="CK61" s="723"/>
      <c r="CL61" s="729"/>
      <c r="CM61" s="728"/>
      <c r="CN61" s="723"/>
      <c r="CO61" s="723"/>
      <c r="CP61" s="723"/>
      <c r="CQ61" s="729"/>
      <c r="CR61" s="728"/>
      <c r="CS61" s="723"/>
      <c r="CT61" s="723"/>
      <c r="CU61" s="723"/>
      <c r="CV61" s="729"/>
      <c r="CW61" s="728"/>
      <c r="CX61" s="723"/>
      <c r="CY61" s="723"/>
      <c r="CZ61" s="723"/>
      <c r="DA61" s="729"/>
      <c r="DB61" s="728"/>
      <c r="DC61" s="723"/>
      <c r="DD61" s="723"/>
      <c r="DE61" s="723"/>
      <c r="DF61" s="729"/>
      <c r="DG61" s="728"/>
      <c r="DH61" s="723"/>
      <c r="DI61" s="723"/>
      <c r="DJ61" s="723"/>
      <c r="DK61" s="729"/>
      <c r="DL61" s="728"/>
      <c r="DM61" s="723"/>
      <c r="DN61" s="723"/>
      <c r="DO61" s="723"/>
      <c r="DP61" s="729"/>
      <c r="DQ61" s="728"/>
      <c r="DR61" s="723"/>
      <c r="DS61" s="723"/>
      <c r="DT61" s="723"/>
      <c r="DU61" s="729"/>
      <c r="DV61" s="716"/>
      <c r="DW61" s="717"/>
      <c r="DX61" s="717"/>
      <c r="DY61" s="717"/>
      <c r="DZ61" s="730"/>
      <c r="EA61" s="48"/>
    </row>
    <row r="62" spans="1:131" ht="26.25" customHeight="1" x14ac:dyDescent="0.2">
      <c r="A62" s="52">
        <v>35</v>
      </c>
      <c r="B62" s="716"/>
      <c r="C62" s="717"/>
      <c r="D62" s="717"/>
      <c r="E62" s="717"/>
      <c r="F62" s="717"/>
      <c r="G62" s="717"/>
      <c r="H62" s="717"/>
      <c r="I62" s="717"/>
      <c r="J62" s="717"/>
      <c r="K62" s="717"/>
      <c r="L62" s="717"/>
      <c r="M62" s="717"/>
      <c r="N62" s="717"/>
      <c r="O62" s="717"/>
      <c r="P62" s="718"/>
      <c r="Q62" s="765"/>
      <c r="R62" s="766"/>
      <c r="S62" s="766"/>
      <c r="T62" s="766"/>
      <c r="U62" s="766"/>
      <c r="V62" s="766"/>
      <c r="W62" s="766"/>
      <c r="X62" s="766"/>
      <c r="Y62" s="766"/>
      <c r="Z62" s="766"/>
      <c r="AA62" s="766"/>
      <c r="AB62" s="766"/>
      <c r="AC62" s="766"/>
      <c r="AD62" s="766"/>
      <c r="AE62" s="767"/>
      <c r="AF62" s="722"/>
      <c r="AG62" s="723"/>
      <c r="AH62" s="723"/>
      <c r="AI62" s="723"/>
      <c r="AJ62" s="724"/>
      <c r="AK62" s="768"/>
      <c r="AL62" s="766"/>
      <c r="AM62" s="766"/>
      <c r="AN62" s="766"/>
      <c r="AO62" s="766"/>
      <c r="AP62" s="766"/>
      <c r="AQ62" s="766"/>
      <c r="AR62" s="766"/>
      <c r="AS62" s="766"/>
      <c r="AT62" s="766"/>
      <c r="AU62" s="766"/>
      <c r="AV62" s="766"/>
      <c r="AW62" s="766"/>
      <c r="AX62" s="766"/>
      <c r="AY62" s="766"/>
      <c r="AZ62" s="769"/>
      <c r="BA62" s="769"/>
      <c r="BB62" s="769"/>
      <c r="BC62" s="769"/>
      <c r="BD62" s="769"/>
      <c r="BE62" s="726"/>
      <c r="BF62" s="726"/>
      <c r="BG62" s="726"/>
      <c r="BH62" s="726"/>
      <c r="BI62" s="727"/>
      <c r="BJ62" s="770" t="s">
        <v>471</v>
      </c>
      <c r="BK62" s="731"/>
      <c r="BL62" s="731"/>
      <c r="BM62" s="731"/>
      <c r="BN62" s="732"/>
      <c r="BO62" s="55"/>
      <c r="BP62" s="55"/>
      <c r="BQ62" s="52">
        <v>56</v>
      </c>
      <c r="BR62" s="72"/>
      <c r="BS62" s="716"/>
      <c r="BT62" s="717"/>
      <c r="BU62" s="717"/>
      <c r="BV62" s="717"/>
      <c r="BW62" s="717"/>
      <c r="BX62" s="717"/>
      <c r="BY62" s="717"/>
      <c r="BZ62" s="717"/>
      <c r="CA62" s="717"/>
      <c r="CB62" s="717"/>
      <c r="CC62" s="717"/>
      <c r="CD62" s="717"/>
      <c r="CE62" s="717"/>
      <c r="CF62" s="717"/>
      <c r="CG62" s="718"/>
      <c r="CH62" s="728"/>
      <c r="CI62" s="723"/>
      <c r="CJ62" s="723"/>
      <c r="CK62" s="723"/>
      <c r="CL62" s="729"/>
      <c r="CM62" s="728"/>
      <c r="CN62" s="723"/>
      <c r="CO62" s="723"/>
      <c r="CP62" s="723"/>
      <c r="CQ62" s="729"/>
      <c r="CR62" s="728"/>
      <c r="CS62" s="723"/>
      <c r="CT62" s="723"/>
      <c r="CU62" s="723"/>
      <c r="CV62" s="729"/>
      <c r="CW62" s="728"/>
      <c r="CX62" s="723"/>
      <c r="CY62" s="723"/>
      <c r="CZ62" s="723"/>
      <c r="DA62" s="729"/>
      <c r="DB62" s="728"/>
      <c r="DC62" s="723"/>
      <c r="DD62" s="723"/>
      <c r="DE62" s="723"/>
      <c r="DF62" s="729"/>
      <c r="DG62" s="728"/>
      <c r="DH62" s="723"/>
      <c r="DI62" s="723"/>
      <c r="DJ62" s="723"/>
      <c r="DK62" s="729"/>
      <c r="DL62" s="728"/>
      <c r="DM62" s="723"/>
      <c r="DN62" s="723"/>
      <c r="DO62" s="723"/>
      <c r="DP62" s="729"/>
      <c r="DQ62" s="728"/>
      <c r="DR62" s="723"/>
      <c r="DS62" s="723"/>
      <c r="DT62" s="723"/>
      <c r="DU62" s="729"/>
      <c r="DV62" s="716"/>
      <c r="DW62" s="717"/>
      <c r="DX62" s="717"/>
      <c r="DY62" s="717"/>
      <c r="DZ62" s="730"/>
      <c r="EA62" s="48"/>
    </row>
    <row r="63" spans="1:131" ht="26.25" customHeight="1" x14ac:dyDescent="0.2">
      <c r="A63" s="53" t="s">
        <v>255</v>
      </c>
      <c r="B63" s="733" t="s">
        <v>379</v>
      </c>
      <c r="C63" s="734"/>
      <c r="D63" s="734"/>
      <c r="E63" s="734"/>
      <c r="F63" s="734"/>
      <c r="G63" s="734"/>
      <c r="H63" s="734"/>
      <c r="I63" s="734"/>
      <c r="J63" s="734"/>
      <c r="K63" s="734"/>
      <c r="L63" s="734"/>
      <c r="M63" s="734"/>
      <c r="N63" s="734"/>
      <c r="O63" s="734"/>
      <c r="P63" s="735"/>
      <c r="Q63" s="777"/>
      <c r="R63" s="742"/>
      <c r="S63" s="742"/>
      <c r="T63" s="742"/>
      <c r="U63" s="742"/>
      <c r="V63" s="742"/>
      <c r="W63" s="742"/>
      <c r="X63" s="742"/>
      <c r="Y63" s="742"/>
      <c r="Z63" s="742"/>
      <c r="AA63" s="742"/>
      <c r="AB63" s="742"/>
      <c r="AC63" s="742"/>
      <c r="AD63" s="742"/>
      <c r="AE63" s="778"/>
      <c r="AF63" s="739">
        <v>12059</v>
      </c>
      <c r="AG63" s="737"/>
      <c r="AH63" s="737"/>
      <c r="AI63" s="737"/>
      <c r="AJ63" s="740"/>
      <c r="AK63" s="741"/>
      <c r="AL63" s="742"/>
      <c r="AM63" s="742"/>
      <c r="AN63" s="742"/>
      <c r="AO63" s="742"/>
      <c r="AP63" s="737">
        <v>114109</v>
      </c>
      <c r="AQ63" s="737"/>
      <c r="AR63" s="737"/>
      <c r="AS63" s="737"/>
      <c r="AT63" s="737"/>
      <c r="AU63" s="737">
        <v>30524</v>
      </c>
      <c r="AV63" s="737"/>
      <c r="AW63" s="737"/>
      <c r="AX63" s="737"/>
      <c r="AY63" s="737"/>
      <c r="AZ63" s="779"/>
      <c r="BA63" s="779"/>
      <c r="BB63" s="779"/>
      <c r="BC63" s="779"/>
      <c r="BD63" s="779"/>
      <c r="BE63" s="743"/>
      <c r="BF63" s="743"/>
      <c r="BG63" s="743"/>
      <c r="BH63" s="743"/>
      <c r="BI63" s="744"/>
      <c r="BJ63" s="745" t="s">
        <v>201</v>
      </c>
      <c r="BK63" s="746"/>
      <c r="BL63" s="746"/>
      <c r="BM63" s="746"/>
      <c r="BN63" s="747"/>
      <c r="BO63" s="55"/>
      <c r="BP63" s="55"/>
      <c r="BQ63" s="52">
        <v>57</v>
      </c>
      <c r="BR63" s="72"/>
      <c r="BS63" s="716"/>
      <c r="BT63" s="717"/>
      <c r="BU63" s="717"/>
      <c r="BV63" s="717"/>
      <c r="BW63" s="717"/>
      <c r="BX63" s="717"/>
      <c r="BY63" s="717"/>
      <c r="BZ63" s="717"/>
      <c r="CA63" s="717"/>
      <c r="CB63" s="717"/>
      <c r="CC63" s="717"/>
      <c r="CD63" s="717"/>
      <c r="CE63" s="717"/>
      <c r="CF63" s="717"/>
      <c r="CG63" s="718"/>
      <c r="CH63" s="728"/>
      <c r="CI63" s="723"/>
      <c r="CJ63" s="723"/>
      <c r="CK63" s="723"/>
      <c r="CL63" s="729"/>
      <c r="CM63" s="728"/>
      <c r="CN63" s="723"/>
      <c r="CO63" s="723"/>
      <c r="CP63" s="723"/>
      <c r="CQ63" s="729"/>
      <c r="CR63" s="728"/>
      <c r="CS63" s="723"/>
      <c r="CT63" s="723"/>
      <c r="CU63" s="723"/>
      <c r="CV63" s="729"/>
      <c r="CW63" s="728"/>
      <c r="CX63" s="723"/>
      <c r="CY63" s="723"/>
      <c r="CZ63" s="723"/>
      <c r="DA63" s="729"/>
      <c r="DB63" s="728"/>
      <c r="DC63" s="723"/>
      <c r="DD63" s="723"/>
      <c r="DE63" s="723"/>
      <c r="DF63" s="729"/>
      <c r="DG63" s="728"/>
      <c r="DH63" s="723"/>
      <c r="DI63" s="723"/>
      <c r="DJ63" s="723"/>
      <c r="DK63" s="729"/>
      <c r="DL63" s="728"/>
      <c r="DM63" s="723"/>
      <c r="DN63" s="723"/>
      <c r="DO63" s="723"/>
      <c r="DP63" s="729"/>
      <c r="DQ63" s="728"/>
      <c r="DR63" s="723"/>
      <c r="DS63" s="723"/>
      <c r="DT63" s="723"/>
      <c r="DU63" s="729"/>
      <c r="DV63" s="716"/>
      <c r="DW63" s="717"/>
      <c r="DX63" s="717"/>
      <c r="DY63" s="717"/>
      <c r="DZ63" s="730"/>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6"/>
      <c r="BT64" s="717"/>
      <c r="BU64" s="717"/>
      <c r="BV64" s="717"/>
      <c r="BW64" s="717"/>
      <c r="BX64" s="717"/>
      <c r="BY64" s="717"/>
      <c r="BZ64" s="717"/>
      <c r="CA64" s="717"/>
      <c r="CB64" s="717"/>
      <c r="CC64" s="717"/>
      <c r="CD64" s="717"/>
      <c r="CE64" s="717"/>
      <c r="CF64" s="717"/>
      <c r="CG64" s="718"/>
      <c r="CH64" s="728"/>
      <c r="CI64" s="723"/>
      <c r="CJ64" s="723"/>
      <c r="CK64" s="723"/>
      <c r="CL64" s="729"/>
      <c r="CM64" s="728"/>
      <c r="CN64" s="723"/>
      <c r="CO64" s="723"/>
      <c r="CP64" s="723"/>
      <c r="CQ64" s="729"/>
      <c r="CR64" s="728"/>
      <c r="CS64" s="723"/>
      <c r="CT64" s="723"/>
      <c r="CU64" s="723"/>
      <c r="CV64" s="729"/>
      <c r="CW64" s="728"/>
      <c r="CX64" s="723"/>
      <c r="CY64" s="723"/>
      <c r="CZ64" s="723"/>
      <c r="DA64" s="729"/>
      <c r="DB64" s="728"/>
      <c r="DC64" s="723"/>
      <c r="DD64" s="723"/>
      <c r="DE64" s="723"/>
      <c r="DF64" s="729"/>
      <c r="DG64" s="728"/>
      <c r="DH64" s="723"/>
      <c r="DI64" s="723"/>
      <c r="DJ64" s="723"/>
      <c r="DK64" s="729"/>
      <c r="DL64" s="728"/>
      <c r="DM64" s="723"/>
      <c r="DN64" s="723"/>
      <c r="DO64" s="723"/>
      <c r="DP64" s="729"/>
      <c r="DQ64" s="728"/>
      <c r="DR64" s="723"/>
      <c r="DS64" s="723"/>
      <c r="DT64" s="723"/>
      <c r="DU64" s="729"/>
      <c r="DV64" s="716"/>
      <c r="DW64" s="717"/>
      <c r="DX64" s="717"/>
      <c r="DY64" s="717"/>
      <c r="DZ64" s="730"/>
      <c r="EA64" s="48"/>
    </row>
    <row r="65" spans="1:131" ht="26.25" customHeight="1" x14ac:dyDescent="0.2">
      <c r="A65" s="56" t="s">
        <v>456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6"/>
      <c r="BT65" s="717"/>
      <c r="BU65" s="717"/>
      <c r="BV65" s="717"/>
      <c r="BW65" s="717"/>
      <c r="BX65" s="717"/>
      <c r="BY65" s="717"/>
      <c r="BZ65" s="717"/>
      <c r="CA65" s="717"/>
      <c r="CB65" s="717"/>
      <c r="CC65" s="717"/>
      <c r="CD65" s="717"/>
      <c r="CE65" s="717"/>
      <c r="CF65" s="717"/>
      <c r="CG65" s="718"/>
      <c r="CH65" s="728"/>
      <c r="CI65" s="723"/>
      <c r="CJ65" s="723"/>
      <c r="CK65" s="723"/>
      <c r="CL65" s="729"/>
      <c r="CM65" s="728"/>
      <c r="CN65" s="723"/>
      <c r="CO65" s="723"/>
      <c r="CP65" s="723"/>
      <c r="CQ65" s="729"/>
      <c r="CR65" s="728"/>
      <c r="CS65" s="723"/>
      <c r="CT65" s="723"/>
      <c r="CU65" s="723"/>
      <c r="CV65" s="729"/>
      <c r="CW65" s="728"/>
      <c r="CX65" s="723"/>
      <c r="CY65" s="723"/>
      <c r="CZ65" s="723"/>
      <c r="DA65" s="729"/>
      <c r="DB65" s="728"/>
      <c r="DC65" s="723"/>
      <c r="DD65" s="723"/>
      <c r="DE65" s="723"/>
      <c r="DF65" s="729"/>
      <c r="DG65" s="728"/>
      <c r="DH65" s="723"/>
      <c r="DI65" s="723"/>
      <c r="DJ65" s="723"/>
      <c r="DK65" s="729"/>
      <c r="DL65" s="728"/>
      <c r="DM65" s="723"/>
      <c r="DN65" s="723"/>
      <c r="DO65" s="723"/>
      <c r="DP65" s="729"/>
      <c r="DQ65" s="728"/>
      <c r="DR65" s="723"/>
      <c r="DS65" s="723"/>
      <c r="DT65" s="723"/>
      <c r="DU65" s="729"/>
      <c r="DV65" s="716"/>
      <c r="DW65" s="717"/>
      <c r="DX65" s="717"/>
      <c r="DY65" s="717"/>
      <c r="DZ65" s="730"/>
      <c r="EA65" s="48"/>
    </row>
    <row r="66" spans="1:131" ht="26.25" customHeight="1" x14ac:dyDescent="0.2">
      <c r="A66" s="702" t="s">
        <v>421</v>
      </c>
      <c r="B66" s="703"/>
      <c r="C66" s="703"/>
      <c r="D66" s="703"/>
      <c r="E66" s="703"/>
      <c r="F66" s="703"/>
      <c r="G66" s="703"/>
      <c r="H66" s="703"/>
      <c r="I66" s="703"/>
      <c r="J66" s="703"/>
      <c r="K66" s="703"/>
      <c r="L66" s="703"/>
      <c r="M66" s="703"/>
      <c r="N66" s="703"/>
      <c r="O66" s="703"/>
      <c r="P66" s="704"/>
      <c r="Q66" s="696" t="s">
        <v>460</v>
      </c>
      <c r="R66" s="697"/>
      <c r="S66" s="697"/>
      <c r="T66" s="697"/>
      <c r="U66" s="708"/>
      <c r="V66" s="696" t="s">
        <v>461</v>
      </c>
      <c r="W66" s="697"/>
      <c r="X66" s="697"/>
      <c r="Y66" s="697"/>
      <c r="Z66" s="708"/>
      <c r="AA66" s="696" t="s">
        <v>310</v>
      </c>
      <c r="AB66" s="697"/>
      <c r="AC66" s="697"/>
      <c r="AD66" s="697"/>
      <c r="AE66" s="708"/>
      <c r="AF66" s="1007" t="s">
        <v>251</v>
      </c>
      <c r="AG66" s="1002"/>
      <c r="AH66" s="1002"/>
      <c r="AI66" s="1002"/>
      <c r="AJ66" s="1008"/>
      <c r="AK66" s="696" t="s">
        <v>391</v>
      </c>
      <c r="AL66" s="703"/>
      <c r="AM66" s="703"/>
      <c r="AN66" s="703"/>
      <c r="AO66" s="704"/>
      <c r="AP66" s="696" t="s">
        <v>364</v>
      </c>
      <c r="AQ66" s="697"/>
      <c r="AR66" s="697"/>
      <c r="AS66" s="697"/>
      <c r="AT66" s="708"/>
      <c r="AU66" s="696" t="s">
        <v>472</v>
      </c>
      <c r="AV66" s="697"/>
      <c r="AW66" s="697"/>
      <c r="AX66" s="697"/>
      <c r="AY66" s="708"/>
      <c r="AZ66" s="696" t="s">
        <v>450</v>
      </c>
      <c r="BA66" s="697"/>
      <c r="BB66" s="697"/>
      <c r="BC66" s="697"/>
      <c r="BD66" s="698"/>
      <c r="BE66" s="55"/>
      <c r="BF66" s="55"/>
      <c r="BG66" s="55"/>
      <c r="BH66" s="55"/>
      <c r="BI66" s="55"/>
      <c r="BJ66" s="55"/>
      <c r="BK66" s="55"/>
      <c r="BL66" s="55"/>
      <c r="BM66" s="55"/>
      <c r="BN66" s="55"/>
      <c r="BO66" s="55"/>
      <c r="BP66" s="55"/>
      <c r="BQ66" s="52">
        <v>60</v>
      </c>
      <c r="BR66" s="73"/>
      <c r="BS66" s="774"/>
      <c r="BT66" s="775"/>
      <c r="BU66" s="775"/>
      <c r="BV66" s="775"/>
      <c r="BW66" s="775"/>
      <c r="BX66" s="775"/>
      <c r="BY66" s="775"/>
      <c r="BZ66" s="775"/>
      <c r="CA66" s="775"/>
      <c r="CB66" s="775"/>
      <c r="CC66" s="775"/>
      <c r="CD66" s="775"/>
      <c r="CE66" s="775"/>
      <c r="CF66" s="775"/>
      <c r="CG66" s="780"/>
      <c r="CH66" s="771"/>
      <c r="CI66" s="772"/>
      <c r="CJ66" s="772"/>
      <c r="CK66" s="772"/>
      <c r="CL66" s="773"/>
      <c r="CM66" s="771"/>
      <c r="CN66" s="772"/>
      <c r="CO66" s="772"/>
      <c r="CP66" s="772"/>
      <c r="CQ66" s="773"/>
      <c r="CR66" s="771"/>
      <c r="CS66" s="772"/>
      <c r="CT66" s="772"/>
      <c r="CU66" s="772"/>
      <c r="CV66" s="773"/>
      <c r="CW66" s="771"/>
      <c r="CX66" s="772"/>
      <c r="CY66" s="772"/>
      <c r="CZ66" s="772"/>
      <c r="DA66" s="773"/>
      <c r="DB66" s="771"/>
      <c r="DC66" s="772"/>
      <c r="DD66" s="772"/>
      <c r="DE66" s="772"/>
      <c r="DF66" s="773"/>
      <c r="DG66" s="771"/>
      <c r="DH66" s="772"/>
      <c r="DI66" s="772"/>
      <c r="DJ66" s="772"/>
      <c r="DK66" s="773"/>
      <c r="DL66" s="771"/>
      <c r="DM66" s="772"/>
      <c r="DN66" s="772"/>
      <c r="DO66" s="772"/>
      <c r="DP66" s="773"/>
      <c r="DQ66" s="771"/>
      <c r="DR66" s="772"/>
      <c r="DS66" s="772"/>
      <c r="DT66" s="772"/>
      <c r="DU66" s="773"/>
      <c r="DV66" s="774"/>
      <c r="DW66" s="775"/>
      <c r="DX66" s="775"/>
      <c r="DY66" s="775"/>
      <c r="DZ66" s="776"/>
      <c r="EA66" s="48"/>
    </row>
    <row r="67" spans="1:131" ht="26.25" customHeight="1" x14ac:dyDescent="0.2">
      <c r="A67" s="705"/>
      <c r="B67" s="706"/>
      <c r="C67" s="706"/>
      <c r="D67" s="706"/>
      <c r="E67" s="706"/>
      <c r="F67" s="706"/>
      <c r="G67" s="706"/>
      <c r="H67" s="706"/>
      <c r="I67" s="706"/>
      <c r="J67" s="706"/>
      <c r="K67" s="706"/>
      <c r="L67" s="706"/>
      <c r="M67" s="706"/>
      <c r="N67" s="706"/>
      <c r="O67" s="706"/>
      <c r="P67" s="707"/>
      <c r="Q67" s="699"/>
      <c r="R67" s="700"/>
      <c r="S67" s="700"/>
      <c r="T67" s="700"/>
      <c r="U67" s="709"/>
      <c r="V67" s="699"/>
      <c r="W67" s="700"/>
      <c r="X67" s="700"/>
      <c r="Y67" s="700"/>
      <c r="Z67" s="709"/>
      <c r="AA67" s="699"/>
      <c r="AB67" s="700"/>
      <c r="AC67" s="700"/>
      <c r="AD67" s="700"/>
      <c r="AE67" s="709"/>
      <c r="AF67" s="1009"/>
      <c r="AG67" s="1005"/>
      <c r="AH67" s="1005"/>
      <c r="AI67" s="1005"/>
      <c r="AJ67" s="1010"/>
      <c r="AK67" s="1011"/>
      <c r="AL67" s="706"/>
      <c r="AM67" s="706"/>
      <c r="AN67" s="706"/>
      <c r="AO67" s="707"/>
      <c r="AP67" s="699"/>
      <c r="AQ67" s="700"/>
      <c r="AR67" s="700"/>
      <c r="AS67" s="700"/>
      <c r="AT67" s="709"/>
      <c r="AU67" s="699"/>
      <c r="AV67" s="700"/>
      <c r="AW67" s="700"/>
      <c r="AX67" s="700"/>
      <c r="AY67" s="709"/>
      <c r="AZ67" s="699"/>
      <c r="BA67" s="700"/>
      <c r="BB67" s="700"/>
      <c r="BC67" s="700"/>
      <c r="BD67" s="701"/>
      <c r="BE67" s="55"/>
      <c r="BF67" s="55"/>
      <c r="BG67" s="55"/>
      <c r="BH67" s="55"/>
      <c r="BI67" s="55"/>
      <c r="BJ67" s="55"/>
      <c r="BK67" s="55"/>
      <c r="BL67" s="55"/>
      <c r="BM67" s="55"/>
      <c r="BN67" s="55"/>
      <c r="BO67" s="55"/>
      <c r="BP67" s="55"/>
      <c r="BQ67" s="52">
        <v>61</v>
      </c>
      <c r="BR67" s="73"/>
      <c r="BS67" s="774"/>
      <c r="BT67" s="775"/>
      <c r="BU67" s="775"/>
      <c r="BV67" s="775"/>
      <c r="BW67" s="775"/>
      <c r="BX67" s="775"/>
      <c r="BY67" s="775"/>
      <c r="BZ67" s="775"/>
      <c r="CA67" s="775"/>
      <c r="CB67" s="775"/>
      <c r="CC67" s="775"/>
      <c r="CD67" s="775"/>
      <c r="CE67" s="775"/>
      <c r="CF67" s="775"/>
      <c r="CG67" s="780"/>
      <c r="CH67" s="771"/>
      <c r="CI67" s="772"/>
      <c r="CJ67" s="772"/>
      <c r="CK67" s="772"/>
      <c r="CL67" s="773"/>
      <c r="CM67" s="771"/>
      <c r="CN67" s="772"/>
      <c r="CO67" s="772"/>
      <c r="CP67" s="772"/>
      <c r="CQ67" s="773"/>
      <c r="CR67" s="771"/>
      <c r="CS67" s="772"/>
      <c r="CT67" s="772"/>
      <c r="CU67" s="772"/>
      <c r="CV67" s="773"/>
      <c r="CW67" s="771"/>
      <c r="CX67" s="772"/>
      <c r="CY67" s="772"/>
      <c r="CZ67" s="772"/>
      <c r="DA67" s="773"/>
      <c r="DB67" s="771"/>
      <c r="DC67" s="772"/>
      <c r="DD67" s="772"/>
      <c r="DE67" s="772"/>
      <c r="DF67" s="773"/>
      <c r="DG67" s="771"/>
      <c r="DH67" s="772"/>
      <c r="DI67" s="772"/>
      <c r="DJ67" s="772"/>
      <c r="DK67" s="773"/>
      <c r="DL67" s="771"/>
      <c r="DM67" s="772"/>
      <c r="DN67" s="772"/>
      <c r="DO67" s="772"/>
      <c r="DP67" s="773"/>
      <c r="DQ67" s="771"/>
      <c r="DR67" s="772"/>
      <c r="DS67" s="772"/>
      <c r="DT67" s="772"/>
      <c r="DU67" s="773"/>
      <c r="DV67" s="774"/>
      <c r="DW67" s="775"/>
      <c r="DX67" s="775"/>
      <c r="DY67" s="775"/>
      <c r="DZ67" s="776"/>
      <c r="EA67" s="48"/>
    </row>
    <row r="68" spans="1:131" ht="26.25" customHeight="1" x14ac:dyDescent="0.2">
      <c r="A68" s="51">
        <v>1</v>
      </c>
      <c r="B68" s="680" t="s">
        <v>443</v>
      </c>
      <c r="C68" s="681"/>
      <c r="D68" s="681"/>
      <c r="E68" s="681"/>
      <c r="F68" s="681"/>
      <c r="G68" s="681"/>
      <c r="H68" s="681"/>
      <c r="I68" s="681"/>
      <c r="J68" s="681"/>
      <c r="K68" s="681"/>
      <c r="L68" s="681"/>
      <c r="M68" s="681"/>
      <c r="N68" s="681"/>
      <c r="O68" s="681"/>
      <c r="P68" s="682"/>
      <c r="Q68" s="683">
        <v>1996</v>
      </c>
      <c r="R68" s="684"/>
      <c r="S68" s="684"/>
      <c r="T68" s="684"/>
      <c r="U68" s="684"/>
      <c r="V68" s="684">
        <v>1779</v>
      </c>
      <c r="W68" s="684"/>
      <c r="X68" s="684"/>
      <c r="Y68" s="684"/>
      <c r="Z68" s="684"/>
      <c r="AA68" s="684">
        <v>217</v>
      </c>
      <c r="AB68" s="684"/>
      <c r="AC68" s="684"/>
      <c r="AD68" s="684"/>
      <c r="AE68" s="684"/>
      <c r="AF68" s="684">
        <v>217</v>
      </c>
      <c r="AG68" s="684"/>
      <c r="AH68" s="684"/>
      <c r="AI68" s="684"/>
      <c r="AJ68" s="684"/>
      <c r="AK68" s="684">
        <v>58</v>
      </c>
      <c r="AL68" s="684"/>
      <c r="AM68" s="684"/>
      <c r="AN68" s="684"/>
      <c r="AO68" s="684"/>
      <c r="AP68" s="684" t="s">
        <v>201</v>
      </c>
      <c r="AQ68" s="684"/>
      <c r="AR68" s="684"/>
      <c r="AS68" s="684"/>
      <c r="AT68" s="684"/>
      <c r="AU68" s="684" t="s">
        <v>201</v>
      </c>
      <c r="AV68" s="684"/>
      <c r="AW68" s="684"/>
      <c r="AX68" s="684"/>
      <c r="AY68" s="684"/>
      <c r="AZ68" s="690"/>
      <c r="BA68" s="690"/>
      <c r="BB68" s="690"/>
      <c r="BC68" s="690"/>
      <c r="BD68" s="691"/>
      <c r="BE68" s="55"/>
      <c r="BF68" s="55"/>
      <c r="BG68" s="55"/>
      <c r="BH68" s="55"/>
      <c r="BI68" s="55"/>
      <c r="BJ68" s="55"/>
      <c r="BK68" s="55"/>
      <c r="BL68" s="55"/>
      <c r="BM68" s="55"/>
      <c r="BN68" s="55"/>
      <c r="BO68" s="55"/>
      <c r="BP68" s="55"/>
      <c r="BQ68" s="52">
        <v>62</v>
      </c>
      <c r="BR68" s="73"/>
      <c r="BS68" s="774"/>
      <c r="BT68" s="775"/>
      <c r="BU68" s="775"/>
      <c r="BV68" s="775"/>
      <c r="BW68" s="775"/>
      <c r="BX68" s="775"/>
      <c r="BY68" s="775"/>
      <c r="BZ68" s="775"/>
      <c r="CA68" s="775"/>
      <c r="CB68" s="775"/>
      <c r="CC68" s="775"/>
      <c r="CD68" s="775"/>
      <c r="CE68" s="775"/>
      <c r="CF68" s="775"/>
      <c r="CG68" s="780"/>
      <c r="CH68" s="771"/>
      <c r="CI68" s="772"/>
      <c r="CJ68" s="772"/>
      <c r="CK68" s="772"/>
      <c r="CL68" s="773"/>
      <c r="CM68" s="771"/>
      <c r="CN68" s="772"/>
      <c r="CO68" s="772"/>
      <c r="CP68" s="772"/>
      <c r="CQ68" s="773"/>
      <c r="CR68" s="771"/>
      <c r="CS68" s="772"/>
      <c r="CT68" s="772"/>
      <c r="CU68" s="772"/>
      <c r="CV68" s="773"/>
      <c r="CW68" s="771"/>
      <c r="CX68" s="772"/>
      <c r="CY68" s="772"/>
      <c r="CZ68" s="772"/>
      <c r="DA68" s="773"/>
      <c r="DB68" s="771"/>
      <c r="DC68" s="772"/>
      <c r="DD68" s="772"/>
      <c r="DE68" s="772"/>
      <c r="DF68" s="773"/>
      <c r="DG68" s="771"/>
      <c r="DH68" s="772"/>
      <c r="DI68" s="772"/>
      <c r="DJ68" s="772"/>
      <c r="DK68" s="773"/>
      <c r="DL68" s="771"/>
      <c r="DM68" s="772"/>
      <c r="DN68" s="772"/>
      <c r="DO68" s="772"/>
      <c r="DP68" s="773"/>
      <c r="DQ68" s="771"/>
      <c r="DR68" s="772"/>
      <c r="DS68" s="772"/>
      <c r="DT68" s="772"/>
      <c r="DU68" s="773"/>
      <c r="DV68" s="774"/>
      <c r="DW68" s="775"/>
      <c r="DX68" s="775"/>
      <c r="DY68" s="775"/>
      <c r="DZ68" s="776"/>
      <c r="EA68" s="48"/>
    </row>
    <row r="69" spans="1:131" ht="26.25" customHeight="1" x14ac:dyDescent="0.2">
      <c r="A69" s="52">
        <v>2</v>
      </c>
      <c r="B69" s="716" t="s">
        <v>465</v>
      </c>
      <c r="C69" s="717"/>
      <c r="D69" s="717"/>
      <c r="E69" s="717"/>
      <c r="F69" s="717"/>
      <c r="G69" s="717"/>
      <c r="H69" s="717"/>
      <c r="I69" s="717"/>
      <c r="J69" s="717"/>
      <c r="K69" s="717"/>
      <c r="L69" s="717"/>
      <c r="M69" s="717"/>
      <c r="N69" s="717"/>
      <c r="O69" s="717"/>
      <c r="P69" s="718"/>
      <c r="Q69" s="719">
        <v>45</v>
      </c>
      <c r="R69" s="720"/>
      <c r="S69" s="720"/>
      <c r="T69" s="720"/>
      <c r="U69" s="720"/>
      <c r="V69" s="720">
        <v>40</v>
      </c>
      <c r="W69" s="720"/>
      <c r="X69" s="720"/>
      <c r="Y69" s="720"/>
      <c r="Z69" s="720"/>
      <c r="AA69" s="720">
        <v>5</v>
      </c>
      <c r="AB69" s="720"/>
      <c r="AC69" s="720"/>
      <c r="AD69" s="720"/>
      <c r="AE69" s="720"/>
      <c r="AF69" s="720">
        <v>5</v>
      </c>
      <c r="AG69" s="720"/>
      <c r="AH69" s="720"/>
      <c r="AI69" s="720"/>
      <c r="AJ69" s="720"/>
      <c r="AK69" s="720">
        <v>28</v>
      </c>
      <c r="AL69" s="720"/>
      <c r="AM69" s="720"/>
      <c r="AN69" s="720"/>
      <c r="AO69" s="720"/>
      <c r="AP69" s="720" t="s">
        <v>201</v>
      </c>
      <c r="AQ69" s="720"/>
      <c r="AR69" s="720"/>
      <c r="AS69" s="720"/>
      <c r="AT69" s="720"/>
      <c r="AU69" s="720" t="s">
        <v>201</v>
      </c>
      <c r="AV69" s="720"/>
      <c r="AW69" s="720"/>
      <c r="AX69" s="720"/>
      <c r="AY69" s="720"/>
      <c r="AZ69" s="726"/>
      <c r="BA69" s="726"/>
      <c r="BB69" s="726"/>
      <c r="BC69" s="726"/>
      <c r="BD69" s="727"/>
      <c r="BE69" s="55"/>
      <c r="BF69" s="55"/>
      <c r="BG69" s="55"/>
      <c r="BH69" s="55"/>
      <c r="BI69" s="55"/>
      <c r="BJ69" s="55"/>
      <c r="BK69" s="55"/>
      <c r="BL69" s="55"/>
      <c r="BM69" s="55"/>
      <c r="BN69" s="55"/>
      <c r="BO69" s="55"/>
      <c r="BP69" s="55"/>
      <c r="BQ69" s="52">
        <v>63</v>
      </c>
      <c r="BR69" s="73"/>
      <c r="BS69" s="774"/>
      <c r="BT69" s="775"/>
      <c r="BU69" s="775"/>
      <c r="BV69" s="775"/>
      <c r="BW69" s="775"/>
      <c r="BX69" s="775"/>
      <c r="BY69" s="775"/>
      <c r="BZ69" s="775"/>
      <c r="CA69" s="775"/>
      <c r="CB69" s="775"/>
      <c r="CC69" s="775"/>
      <c r="CD69" s="775"/>
      <c r="CE69" s="775"/>
      <c r="CF69" s="775"/>
      <c r="CG69" s="780"/>
      <c r="CH69" s="771"/>
      <c r="CI69" s="772"/>
      <c r="CJ69" s="772"/>
      <c r="CK69" s="772"/>
      <c r="CL69" s="773"/>
      <c r="CM69" s="771"/>
      <c r="CN69" s="772"/>
      <c r="CO69" s="772"/>
      <c r="CP69" s="772"/>
      <c r="CQ69" s="773"/>
      <c r="CR69" s="771"/>
      <c r="CS69" s="772"/>
      <c r="CT69" s="772"/>
      <c r="CU69" s="772"/>
      <c r="CV69" s="773"/>
      <c r="CW69" s="771"/>
      <c r="CX69" s="772"/>
      <c r="CY69" s="772"/>
      <c r="CZ69" s="772"/>
      <c r="DA69" s="773"/>
      <c r="DB69" s="771"/>
      <c r="DC69" s="772"/>
      <c r="DD69" s="772"/>
      <c r="DE69" s="772"/>
      <c r="DF69" s="773"/>
      <c r="DG69" s="771"/>
      <c r="DH69" s="772"/>
      <c r="DI69" s="772"/>
      <c r="DJ69" s="772"/>
      <c r="DK69" s="773"/>
      <c r="DL69" s="771"/>
      <c r="DM69" s="772"/>
      <c r="DN69" s="772"/>
      <c r="DO69" s="772"/>
      <c r="DP69" s="773"/>
      <c r="DQ69" s="771"/>
      <c r="DR69" s="772"/>
      <c r="DS69" s="772"/>
      <c r="DT69" s="772"/>
      <c r="DU69" s="773"/>
      <c r="DV69" s="774"/>
      <c r="DW69" s="775"/>
      <c r="DX69" s="775"/>
      <c r="DY69" s="775"/>
      <c r="DZ69" s="776"/>
      <c r="EA69" s="48"/>
    </row>
    <row r="70" spans="1:131" ht="26.25" customHeight="1" x14ac:dyDescent="0.2">
      <c r="A70" s="52">
        <v>3</v>
      </c>
      <c r="B70" s="716" t="s">
        <v>273</v>
      </c>
      <c r="C70" s="717"/>
      <c r="D70" s="717"/>
      <c r="E70" s="717"/>
      <c r="F70" s="717"/>
      <c r="G70" s="717"/>
      <c r="H70" s="717"/>
      <c r="I70" s="717"/>
      <c r="J70" s="717"/>
      <c r="K70" s="717"/>
      <c r="L70" s="717"/>
      <c r="M70" s="717"/>
      <c r="N70" s="717"/>
      <c r="O70" s="717"/>
      <c r="P70" s="718"/>
      <c r="Q70" s="719">
        <v>22</v>
      </c>
      <c r="R70" s="720"/>
      <c r="S70" s="720"/>
      <c r="T70" s="720"/>
      <c r="U70" s="720"/>
      <c r="V70" s="720">
        <v>18</v>
      </c>
      <c r="W70" s="720"/>
      <c r="X70" s="720"/>
      <c r="Y70" s="720"/>
      <c r="Z70" s="720"/>
      <c r="AA70" s="720">
        <v>3</v>
      </c>
      <c r="AB70" s="720"/>
      <c r="AC70" s="720"/>
      <c r="AD70" s="720"/>
      <c r="AE70" s="720"/>
      <c r="AF70" s="720">
        <v>3</v>
      </c>
      <c r="AG70" s="720"/>
      <c r="AH70" s="720"/>
      <c r="AI70" s="720"/>
      <c r="AJ70" s="720"/>
      <c r="AK70" s="720" t="s">
        <v>201</v>
      </c>
      <c r="AL70" s="720"/>
      <c r="AM70" s="720"/>
      <c r="AN70" s="720"/>
      <c r="AO70" s="720"/>
      <c r="AP70" s="720" t="s">
        <v>201</v>
      </c>
      <c r="AQ70" s="720"/>
      <c r="AR70" s="720"/>
      <c r="AS70" s="720"/>
      <c r="AT70" s="720"/>
      <c r="AU70" s="720" t="s">
        <v>201</v>
      </c>
      <c r="AV70" s="720"/>
      <c r="AW70" s="720"/>
      <c r="AX70" s="720"/>
      <c r="AY70" s="720"/>
      <c r="AZ70" s="726"/>
      <c r="BA70" s="726"/>
      <c r="BB70" s="726"/>
      <c r="BC70" s="726"/>
      <c r="BD70" s="727"/>
      <c r="BE70" s="55"/>
      <c r="BF70" s="55"/>
      <c r="BG70" s="55"/>
      <c r="BH70" s="55"/>
      <c r="BI70" s="55"/>
      <c r="BJ70" s="55"/>
      <c r="BK70" s="55"/>
      <c r="BL70" s="55"/>
      <c r="BM70" s="55"/>
      <c r="BN70" s="55"/>
      <c r="BO70" s="55"/>
      <c r="BP70" s="55"/>
      <c r="BQ70" s="52">
        <v>64</v>
      </c>
      <c r="BR70" s="73"/>
      <c r="BS70" s="774"/>
      <c r="BT70" s="775"/>
      <c r="BU70" s="775"/>
      <c r="BV70" s="775"/>
      <c r="BW70" s="775"/>
      <c r="BX70" s="775"/>
      <c r="BY70" s="775"/>
      <c r="BZ70" s="775"/>
      <c r="CA70" s="775"/>
      <c r="CB70" s="775"/>
      <c r="CC70" s="775"/>
      <c r="CD70" s="775"/>
      <c r="CE70" s="775"/>
      <c r="CF70" s="775"/>
      <c r="CG70" s="780"/>
      <c r="CH70" s="771"/>
      <c r="CI70" s="772"/>
      <c r="CJ70" s="772"/>
      <c r="CK70" s="772"/>
      <c r="CL70" s="773"/>
      <c r="CM70" s="771"/>
      <c r="CN70" s="772"/>
      <c r="CO70" s="772"/>
      <c r="CP70" s="772"/>
      <c r="CQ70" s="773"/>
      <c r="CR70" s="771"/>
      <c r="CS70" s="772"/>
      <c r="CT70" s="772"/>
      <c r="CU70" s="772"/>
      <c r="CV70" s="773"/>
      <c r="CW70" s="771"/>
      <c r="CX70" s="772"/>
      <c r="CY70" s="772"/>
      <c r="CZ70" s="772"/>
      <c r="DA70" s="773"/>
      <c r="DB70" s="771"/>
      <c r="DC70" s="772"/>
      <c r="DD70" s="772"/>
      <c r="DE70" s="772"/>
      <c r="DF70" s="773"/>
      <c r="DG70" s="771"/>
      <c r="DH70" s="772"/>
      <c r="DI70" s="772"/>
      <c r="DJ70" s="772"/>
      <c r="DK70" s="773"/>
      <c r="DL70" s="771"/>
      <c r="DM70" s="772"/>
      <c r="DN70" s="772"/>
      <c r="DO70" s="772"/>
      <c r="DP70" s="773"/>
      <c r="DQ70" s="771"/>
      <c r="DR70" s="772"/>
      <c r="DS70" s="772"/>
      <c r="DT70" s="772"/>
      <c r="DU70" s="773"/>
      <c r="DV70" s="774"/>
      <c r="DW70" s="775"/>
      <c r="DX70" s="775"/>
      <c r="DY70" s="775"/>
      <c r="DZ70" s="776"/>
      <c r="EA70" s="48"/>
    </row>
    <row r="71" spans="1:131" ht="26.25" customHeight="1" x14ac:dyDescent="0.2">
      <c r="A71" s="52">
        <v>4</v>
      </c>
      <c r="B71" s="716" t="s">
        <v>545</v>
      </c>
      <c r="C71" s="717"/>
      <c r="D71" s="717"/>
      <c r="E71" s="717"/>
      <c r="F71" s="717"/>
      <c r="G71" s="717"/>
      <c r="H71" s="717"/>
      <c r="I71" s="717"/>
      <c r="J71" s="717"/>
      <c r="K71" s="717"/>
      <c r="L71" s="717"/>
      <c r="M71" s="717"/>
      <c r="N71" s="717"/>
      <c r="O71" s="717"/>
      <c r="P71" s="718"/>
      <c r="Q71" s="719">
        <v>112</v>
      </c>
      <c r="R71" s="720"/>
      <c r="S71" s="720"/>
      <c r="T71" s="720"/>
      <c r="U71" s="720"/>
      <c r="V71" s="720">
        <v>107</v>
      </c>
      <c r="W71" s="720"/>
      <c r="X71" s="720"/>
      <c r="Y71" s="720"/>
      <c r="Z71" s="720"/>
      <c r="AA71" s="720">
        <v>5</v>
      </c>
      <c r="AB71" s="720"/>
      <c r="AC71" s="720"/>
      <c r="AD71" s="720"/>
      <c r="AE71" s="720"/>
      <c r="AF71" s="720">
        <v>5</v>
      </c>
      <c r="AG71" s="720"/>
      <c r="AH71" s="720"/>
      <c r="AI71" s="720"/>
      <c r="AJ71" s="720"/>
      <c r="AK71" s="720">
        <v>6</v>
      </c>
      <c r="AL71" s="720"/>
      <c r="AM71" s="720"/>
      <c r="AN71" s="720"/>
      <c r="AO71" s="720"/>
      <c r="AP71" s="720" t="s">
        <v>201</v>
      </c>
      <c r="AQ71" s="720"/>
      <c r="AR71" s="720"/>
      <c r="AS71" s="720"/>
      <c r="AT71" s="720"/>
      <c r="AU71" s="720" t="s">
        <v>201</v>
      </c>
      <c r="AV71" s="720"/>
      <c r="AW71" s="720"/>
      <c r="AX71" s="720"/>
      <c r="AY71" s="720"/>
      <c r="AZ71" s="726"/>
      <c r="BA71" s="726"/>
      <c r="BB71" s="726"/>
      <c r="BC71" s="726"/>
      <c r="BD71" s="727"/>
      <c r="BE71" s="55"/>
      <c r="BF71" s="55"/>
      <c r="BG71" s="55"/>
      <c r="BH71" s="55"/>
      <c r="BI71" s="55"/>
      <c r="BJ71" s="55"/>
      <c r="BK71" s="55"/>
      <c r="BL71" s="55"/>
      <c r="BM71" s="55"/>
      <c r="BN71" s="55"/>
      <c r="BO71" s="55"/>
      <c r="BP71" s="55"/>
      <c r="BQ71" s="52">
        <v>65</v>
      </c>
      <c r="BR71" s="73"/>
      <c r="BS71" s="774"/>
      <c r="BT71" s="775"/>
      <c r="BU71" s="775"/>
      <c r="BV71" s="775"/>
      <c r="BW71" s="775"/>
      <c r="BX71" s="775"/>
      <c r="BY71" s="775"/>
      <c r="BZ71" s="775"/>
      <c r="CA71" s="775"/>
      <c r="CB71" s="775"/>
      <c r="CC71" s="775"/>
      <c r="CD71" s="775"/>
      <c r="CE71" s="775"/>
      <c r="CF71" s="775"/>
      <c r="CG71" s="780"/>
      <c r="CH71" s="771"/>
      <c r="CI71" s="772"/>
      <c r="CJ71" s="772"/>
      <c r="CK71" s="772"/>
      <c r="CL71" s="773"/>
      <c r="CM71" s="771"/>
      <c r="CN71" s="772"/>
      <c r="CO71" s="772"/>
      <c r="CP71" s="772"/>
      <c r="CQ71" s="773"/>
      <c r="CR71" s="771"/>
      <c r="CS71" s="772"/>
      <c r="CT71" s="772"/>
      <c r="CU71" s="772"/>
      <c r="CV71" s="773"/>
      <c r="CW71" s="771"/>
      <c r="CX71" s="772"/>
      <c r="CY71" s="772"/>
      <c r="CZ71" s="772"/>
      <c r="DA71" s="773"/>
      <c r="DB71" s="771"/>
      <c r="DC71" s="772"/>
      <c r="DD71" s="772"/>
      <c r="DE71" s="772"/>
      <c r="DF71" s="773"/>
      <c r="DG71" s="771"/>
      <c r="DH71" s="772"/>
      <c r="DI71" s="772"/>
      <c r="DJ71" s="772"/>
      <c r="DK71" s="773"/>
      <c r="DL71" s="771"/>
      <c r="DM71" s="772"/>
      <c r="DN71" s="772"/>
      <c r="DO71" s="772"/>
      <c r="DP71" s="773"/>
      <c r="DQ71" s="771"/>
      <c r="DR71" s="772"/>
      <c r="DS71" s="772"/>
      <c r="DT71" s="772"/>
      <c r="DU71" s="773"/>
      <c r="DV71" s="774"/>
      <c r="DW71" s="775"/>
      <c r="DX71" s="775"/>
      <c r="DY71" s="775"/>
      <c r="DZ71" s="776"/>
      <c r="EA71" s="48"/>
    </row>
    <row r="72" spans="1:131" ht="26.25" customHeight="1" x14ac:dyDescent="0.2">
      <c r="A72" s="52">
        <v>5</v>
      </c>
      <c r="B72" s="716" t="s">
        <v>483</v>
      </c>
      <c r="C72" s="717"/>
      <c r="D72" s="717"/>
      <c r="E72" s="717"/>
      <c r="F72" s="717"/>
      <c r="G72" s="717"/>
      <c r="H72" s="717"/>
      <c r="I72" s="717"/>
      <c r="J72" s="717"/>
      <c r="K72" s="717"/>
      <c r="L72" s="717"/>
      <c r="M72" s="717"/>
      <c r="N72" s="717"/>
      <c r="O72" s="717"/>
      <c r="P72" s="718"/>
      <c r="Q72" s="719">
        <v>165450</v>
      </c>
      <c r="R72" s="720"/>
      <c r="S72" s="720"/>
      <c r="T72" s="720"/>
      <c r="U72" s="720"/>
      <c r="V72" s="720">
        <v>160836</v>
      </c>
      <c r="W72" s="720"/>
      <c r="X72" s="720"/>
      <c r="Y72" s="720"/>
      <c r="Z72" s="720"/>
      <c r="AA72" s="720">
        <v>4614</v>
      </c>
      <c r="AB72" s="720"/>
      <c r="AC72" s="720"/>
      <c r="AD72" s="720"/>
      <c r="AE72" s="720"/>
      <c r="AF72" s="720">
        <v>4614</v>
      </c>
      <c r="AG72" s="720"/>
      <c r="AH72" s="720"/>
      <c r="AI72" s="720"/>
      <c r="AJ72" s="720"/>
      <c r="AK72" s="720">
        <v>1067</v>
      </c>
      <c r="AL72" s="720"/>
      <c r="AM72" s="720"/>
      <c r="AN72" s="720"/>
      <c r="AO72" s="720"/>
      <c r="AP72" s="720" t="s">
        <v>201</v>
      </c>
      <c r="AQ72" s="720"/>
      <c r="AR72" s="720"/>
      <c r="AS72" s="720"/>
      <c r="AT72" s="720"/>
      <c r="AU72" s="720" t="s">
        <v>201</v>
      </c>
      <c r="AV72" s="720"/>
      <c r="AW72" s="720"/>
      <c r="AX72" s="720"/>
      <c r="AY72" s="720"/>
      <c r="AZ72" s="726"/>
      <c r="BA72" s="726"/>
      <c r="BB72" s="726"/>
      <c r="BC72" s="726"/>
      <c r="BD72" s="727"/>
      <c r="BE72" s="55"/>
      <c r="BF72" s="55"/>
      <c r="BG72" s="55"/>
      <c r="BH72" s="55"/>
      <c r="BI72" s="55"/>
      <c r="BJ72" s="55"/>
      <c r="BK72" s="55"/>
      <c r="BL72" s="55"/>
      <c r="BM72" s="55"/>
      <c r="BN72" s="55"/>
      <c r="BO72" s="55"/>
      <c r="BP72" s="55"/>
      <c r="BQ72" s="52">
        <v>66</v>
      </c>
      <c r="BR72" s="73"/>
      <c r="BS72" s="774"/>
      <c r="BT72" s="775"/>
      <c r="BU72" s="775"/>
      <c r="BV72" s="775"/>
      <c r="BW72" s="775"/>
      <c r="BX72" s="775"/>
      <c r="BY72" s="775"/>
      <c r="BZ72" s="775"/>
      <c r="CA72" s="775"/>
      <c r="CB72" s="775"/>
      <c r="CC72" s="775"/>
      <c r="CD72" s="775"/>
      <c r="CE72" s="775"/>
      <c r="CF72" s="775"/>
      <c r="CG72" s="780"/>
      <c r="CH72" s="771"/>
      <c r="CI72" s="772"/>
      <c r="CJ72" s="772"/>
      <c r="CK72" s="772"/>
      <c r="CL72" s="773"/>
      <c r="CM72" s="771"/>
      <c r="CN72" s="772"/>
      <c r="CO72" s="772"/>
      <c r="CP72" s="772"/>
      <c r="CQ72" s="773"/>
      <c r="CR72" s="771"/>
      <c r="CS72" s="772"/>
      <c r="CT72" s="772"/>
      <c r="CU72" s="772"/>
      <c r="CV72" s="773"/>
      <c r="CW72" s="771"/>
      <c r="CX72" s="772"/>
      <c r="CY72" s="772"/>
      <c r="CZ72" s="772"/>
      <c r="DA72" s="773"/>
      <c r="DB72" s="771"/>
      <c r="DC72" s="772"/>
      <c r="DD72" s="772"/>
      <c r="DE72" s="772"/>
      <c r="DF72" s="773"/>
      <c r="DG72" s="771"/>
      <c r="DH72" s="772"/>
      <c r="DI72" s="772"/>
      <c r="DJ72" s="772"/>
      <c r="DK72" s="773"/>
      <c r="DL72" s="771"/>
      <c r="DM72" s="772"/>
      <c r="DN72" s="772"/>
      <c r="DO72" s="772"/>
      <c r="DP72" s="773"/>
      <c r="DQ72" s="771"/>
      <c r="DR72" s="772"/>
      <c r="DS72" s="772"/>
      <c r="DT72" s="772"/>
      <c r="DU72" s="773"/>
      <c r="DV72" s="774"/>
      <c r="DW72" s="775"/>
      <c r="DX72" s="775"/>
      <c r="DY72" s="775"/>
      <c r="DZ72" s="776"/>
      <c r="EA72" s="48"/>
    </row>
    <row r="73" spans="1:131" ht="26.25" customHeight="1" x14ac:dyDescent="0.2">
      <c r="A73" s="52">
        <v>6</v>
      </c>
      <c r="B73" s="716"/>
      <c r="C73" s="717"/>
      <c r="D73" s="717"/>
      <c r="E73" s="717"/>
      <c r="F73" s="717"/>
      <c r="G73" s="717"/>
      <c r="H73" s="717"/>
      <c r="I73" s="717"/>
      <c r="J73" s="717"/>
      <c r="K73" s="717"/>
      <c r="L73" s="717"/>
      <c r="M73" s="717"/>
      <c r="N73" s="717"/>
      <c r="O73" s="717"/>
      <c r="P73" s="718"/>
      <c r="Q73" s="719"/>
      <c r="R73" s="720"/>
      <c r="S73" s="720"/>
      <c r="T73" s="720"/>
      <c r="U73" s="720"/>
      <c r="V73" s="720"/>
      <c r="W73" s="720"/>
      <c r="X73" s="720"/>
      <c r="Y73" s="720"/>
      <c r="Z73" s="720"/>
      <c r="AA73" s="720"/>
      <c r="AB73" s="720"/>
      <c r="AC73" s="720"/>
      <c r="AD73" s="720"/>
      <c r="AE73" s="720"/>
      <c r="AF73" s="720"/>
      <c r="AG73" s="720"/>
      <c r="AH73" s="720"/>
      <c r="AI73" s="720"/>
      <c r="AJ73" s="720"/>
      <c r="AK73" s="720"/>
      <c r="AL73" s="720"/>
      <c r="AM73" s="720"/>
      <c r="AN73" s="720"/>
      <c r="AO73" s="720"/>
      <c r="AP73" s="720"/>
      <c r="AQ73" s="720"/>
      <c r="AR73" s="720"/>
      <c r="AS73" s="720"/>
      <c r="AT73" s="720"/>
      <c r="AU73" s="720"/>
      <c r="AV73" s="720"/>
      <c r="AW73" s="720"/>
      <c r="AX73" s="720"/>
      <c r="AY73" s="720"/>
      <c r="AZ73" s="726"/>
      <c r="BA73" s="726"/>
      <c r="BB73" s="726"/>
      <c r="BC73" s="726"/>
      <c r="BD73" s="727"/>
      <c r="BE73" s="55"/>
      <c r="BF73" s="55"/>
      <c r="BG73" s="55"/>
      <c r="BH73" s="55"/>
      <c r="BI73" s="55"/>
      <c r="BJ73" s="55"/>
      <c r="BK73" s="55"/>
      <c r="BL73" s="55"/>
      <c r="BM73" s="55"/>
      <c r="BN73" s="55"/>
      <c r="BO73" s="55"/>
      <c r="BP73" s="55"/>
      <c r="BQ73" s="52">
        <v>67</v>
      </c>
      <c r="BR73" s="73"/>
      <c r="BS73" s="774"/>
      <c r="BT73" s="775"/>
      <c r="BU73" s="775"/>
      <c r="BV73" s="775"/>
      <c r="BW73" s="775"/>
      <c r="BX73" s="775"/>
      <c r="BY73" s="775"/>
      <c r="BZ73" s="775"/>
      <c r="CA73" s="775"/>
      <c r="CB73" s="775"/>
      <c r="CC73" s="775"/>
      <c r="CD73" s="775"/>
      <c r="CE73" s="775"/>
      <c r="CF73" s="775"/>
      <c r="CG73" s="780"/>
      <c r="CH73" s="771"/>
      <c r="CI73" s="772"/>
      <c r="CJ73" s="772"/>
      <c r="CK73" s="772"/>
      <c r="CL73" s="773"/>
      <c r="CM73" s="771"/>
      <c r="CN73" s="772"/>
      <c r="CO73" s="772"/>
      <c r="CP73" s="772"/>
      <c r="CQ73" s="773"/>
      <c r="CR73" s="771"/>
      <c r="CS73" s="772"/>
      <c r="CT73" s="772"/>
      <c r="CU73" s="772"/>
      <c r="CV73" s="773"/>
      <c r="CW73" s="771"/>
      <c r="CX73" s="772"/>
      <c r="CY73" s="772"/>
      <c r="CZ73" s="772"/>
      <c r="DA73" s="773"/>
      <c r="DB73" s="771"/>
      <c r="DC73" s="772"/>
      <c r="DD73" s="772"/>
      <c r="DE73" s="772"/>
      <c r="DF73" s="773"/>
      <c r="DG73" s="771"/>
      <c r="DH73" s="772"/>
      <c r="DI73" s="772"/>
      <c r="DJ73" s="772"/>
      <c r="DK73" s="773"/>
      <c r="DL73" s="771"/>
      <c r="DM73" s="772"/>
      <c r="DN73" s="772"/>
      <c r="DO73" s="772"/>
      <c r="DP73" s="773"/>
      <c r="DQ73" s="771"/>
      <c r="DR73" s="772"/>
      <c r="DS73" s="772"/>
      <c r="DT73" s="772"/>
      <c r="DU73" s="773"/>
      <c r="DV73" s="774"/>
      <c r="DW73" s="775"/>
      <c r="DX73" s="775"/>
      <c r="DY73" s="775"/>
      <c r="DZ73" s="776"/>
      <c r="EA73" s="48"/>
    </row>
    <row r="74" spans="1:131" ht="26.25" customHeight="1" x14ac:dyDescent="0.2">
      <c r="A74" s="52">
        <v>7</v>
      </c>
      <c r="B74" s="716"/>
      <c r="C74" s="717"/>
      <c r="D74" s="717"/>
      <c r="E74" s="717"/>
      <c r="F74" s="717"/>
      <c r="G74" s="717"/>
      <c r="H74" s="717"/>
      <c r="I74" s="717"/>
      <c r="J74" s="717"/>
      <c r="K74" s="717"/>
      <c r="L74" s="717"/>
      <c r="M74" s="717"/>
      <c r="N74" s="717"/>
      <c r="O74" s="717"/>
      <c r="P74" s="718"/>
      <c r="Q74" s="719"/>
      <c r="R74" s="720"/>
      <c r="S74" s="720"/>
      <c r="T74" s="720"/>
      <c r="U74" s="720"/>
      <c r="V74" s="720"/>
      <c r="W74" s="720"/>
      <c r="X74" s="720"/>
      <c r="Y74" s="720"/>
      <c r="Z74" s="720"/>
      <c r="AA74" s="720"/>
      <c r="AB74" s="720"/>
      <c r="AC74" s="720"/>
      <c r="AD74" s="720"/>
      <c r="AE74" s="720"/>
      <c r="AF74" s="720"/>
      <c r="AG74" s="720"/>
      <c r="AH74" s="720"/>
      <c r="AI74" s="720"/>
      <c r="AJ74" s="720"/>
      <c r="AK74" s="720"/>
      <c r="AL74" s="720"/>
      <c r="AM74" s="720"/>
      <c r="AN74" s="720"/>
      <c r="AO74" s="720"/>
      <c r="AP74" s="720"/>
      <c r="AQ74" s="720"/>
      <c r="AR74" s="720"/>
      <c r="AS74" s="720"/>
      <c r="AT74" s="720"/>
      <c r="AU74" s="720"/>
      <c r="AV74" s="720"/>
      <c r="AW74" s="720"/>
      <c r="AX74" s="720"/>
      <c r="AY74" s="720"/>
      <c r="AZ74" s="726"/>
      <c r="BA74" s="726"/>
      <c r="BB74" s="726"/>
      <c r="BC74" s="726"/>
      <c r="BD74" s="727"/>
      <c r="BE74" s="55"/>
      <c r="BF74" s="55"/>
      <c r="BG74" s="55"/>
      <c r="BH74" s="55"/>
      <c r="BI74" s="55"/>
      <c r="BJ74" s="55"/>
      <c r="BK74" s="55"/>
      <c r="BL74" s="55"/>
      <c r="BM74" s="55"/>
      <c r="BN74" s="55"/>
      <c r="BO74" s="55"/>
      <c r="BP74" s="55"/>
      <c r="BQ74" s="52">
        <v>68</v>
      </c>
      <c r="BR74" s="73"/>
      <c r="BS74" s="774"/>
      <c r="BT74" s="775"/>
      <c r="BU74" s="775"/>
      <c r="BV74" s="775"/>
      <c r="BW74" s="775"/>
      <c r="BX74" s="775"/>
      <c r="BY74" s="775"/>
      <c r="BZ74" s="775"/>
      <c r="CA74" s="775"/>
      <c r="CB74" s="775"/>
      <c r="CC74" s="775"/>
      <c r="CD74" s="775"/>
      <c r="CE74" s="775"/>
      <c r="CF74" s="775"/>
      <c r="CG74" s="780"/>
      <c r="CH74" s="771"/>
      <c r="CI74" s="772"/>
      <c r="CJ74" s="772"/>
      <c r="CK74" s="772"/>
      <c r="CL74" s="773"/>
      <c r="CM74" s="771"/>
      <c r="CN74" s="772"/>
      <c r="CO74" s="772"/>
      <c r="CP74" s="772"/>
      <c r="CQ74" s="773"/>
      <c r="CR74" s="771"/>
      <c r="CS74" s="772"/>
      <c r="CT74" s="772"/>
      <c r="CU74" s="772"/>
      <c r="CV74" s="773"/>
      <c r="CW74" s="771"/>
      <c r="CX74" s="772"/>
      <c r="CY74" s="772"/>
      <c r="CZ74" s="772"/>
      <c r="DA74" s="773"/>
      <c r="DB74" s="771"/>
      <c r="DC74" s="772"/>
      <c r="DD74" s="772"/>
      <c r="DE74" s="772"/>
      <c r="DF74" s="773"/>
      <c r="DG74" s="771"/>
      <c r="DH74" s="772"/>
      <c r="DI74" s="772"/>
      <c r="DJ74" s="772"/>
      <c r="DK74" s="773"/>
      <c r="DL74" s="771"/>
      <c r="DM74" s="772"/>
      <c r="DN74" s="772"/>
      <c r="DO74" s="772"/>
      <c r="DP74" s="773"/>
      <c r="DQ74" s="771"/>
      <c r="DR74" s="772"/>
      <c r="DS74" s="772"/>
      <c r="DT74" s="772"/>
      <c r="DU74" s="773"/>
      <c r="DV74" s="774"/>
      <c r="DW74" s="775"/>
      <c r="DX74" s="775"/>
      <c r="DY74" s="775"/>
      <c r="DZ74" s="776"/>
      <c r="EA74" s="48"/>
    </row>
    <row r="75" spans="1:131" ht="26.25" customHeight="1" x14ac:dyDescent="0.2">
      <c r="A75" s="52">
        <v>8</v>
      </c>
      <c r="B75" s="716"/>
      <c r="C75" s="717"/>
      <c r="D75" s="717"/>
      <c r="E75" s="717"/>
      <c r="F75" s="717"/>
      <c r="G75" s="717"/>
      <c r="H75" s="717"/>
      <c r="I75" s="717"/>
      <c r="J75" s="717"/>
      <c r="K75" s="717"/>
      <c r="L75" s="717"/>
      <c r="M75" s="717"/>
      <c r="N75" s="717"/>
      <c r="O75" s="717"/>
      <c r="P75" s="718"/>
      <c r="Q75" s="728"/>
      <c r="R75" s="723"/>
      <c r="S75" s="723"/>
      <c r="T75" s="723"/>
      <c r="U75" s="725"/>
      <c r="V75" s="721"/>
      <c r="W75" s="723"/>
      <c r="X75" s="723"/>
      <c r="Y75" s="723"/>
      <c r="Z75" s="725"/>
      <c r="AA75" s="721"/>
      <c r="AB75" s="723"/>
      <c r="AC75" s="723"/>
      <c r="AD75" s="723"/>
      <c r="AE75" s="725"/>
      <c r="AF75" s="721"/>
      <c r="AG75" s="723"/>
      <c r="AH75" s="723"/>
      <c r="AI75" s="723"/>
      <c r="AJ75" s="725"/>
      <c r="AK75" s="721"/>
      <c r="AL75" s="723"/>
      <c r="AM75" s="723"/>
      <c r="AN75" s="723"/>
      <c r="AO75" s="725"/>
      <c r="AP75" s="721"/>
      <c r="AQ75" s="723"/>
      <c r="AR75" s="723"/>
      <c r="AS75" s="723"/>
      <c r="AT75" s="725"/>
      <c r="AU75" s="721"/>
      <c r="AV75" s="723"/>
      <c r="AW75" s="723"/>
      <c r="AX75" s="723"/>
      <c r="AY75" s="725"/>
      <c r="AZ75" s="726"/>
      <c r="BA75" s="726"/>
      <c r="BB75" s="726"/>
      <c r="BC75" s="726"/>
      <c r="BD75" s="727"/>
      <c r="BE75" s="55"/>
      <c r="BF75" s="55"/>
      <c r="BG75" s="55"/>
      <c r="BH75" s="55"/>
      <c r="BI75" s="55"/>
      <c r="BJ75" s="55"/>
      <c r="BK75" s="55"/>
      <c r="BL75" s="55"/>
      <c r="BM75" s="55"/>
      <c r="BN75" s="55"/>
      <c r="BO75" s="55"/>
      <c r="BP75" s="55"/>
      <c r="BQ75" s="52">
        <v>69</v>
      </c>
      <c r="BR75" s="73"/>
      <c r="BS75" s="774"/>
      <c r="BT75" s="775"/>
      <c r="BU75" s="775"/>
      <c r="BV75" s="775"/>
      <c r="BW75" s="775"/>
      <c r="BX75" s="775"/>
      <c r="BY75" s="775"/>
      <c r="BZ75" s="775"/>
      <c r="CA75" s="775"/>
      <c r="CB75" s="775"/>
      <c r="CC75" s="775"/>
      <c r="CD75" s="775"/>
      <c r="CE75" s="775"/>
      <c r="CF75" s="775"/>
      <c r="CG75" s="780"/>
      <c r="CH75" s="771"/>
      <c r="CI75" s="772"/>
      <c r="CJ75" s="772"/>
      <c r="CK75" s="772"/>
      <c r="CL75" s="773"/>
      <c r="CM75" s="771"/>
      <c r="CN75" s="772"/>
      <c r="CO75" s="772"/>
      <c r="CP75" s="772"/>
      <c r="CQ75" s="773"/>
      <c r="CR75" s="771"/>
      <c r="CS75" s="772"/>
      <c r="CT75" s="772"/>
      <c r="CU75" s="772"/>
      <c r="CV75" s="773"/>
      <c r="CW75" s="771"/>
      <c r="CX75" s="772"/>
      <c r="CY75" s="772"/>
      <c r="CZ75" s="772"/>
      <c r="DA75" s="773"/>
      <c r="DB75" s="771"/>
      <c r="DC75" s="772"/>
      <c r="DD75" s="772"/>
      <c r="DE75" s="772"/>
      <c r="DF75" s="773"/>
      <c r="DG75" s="771"/>
      <c r="DH75" s="772"/>
      <c r="DI75" s="772"/>
      <c r="DJ75" s="772"/>
      <c r="DK75" s="773"/>
      <c r="DL75" s="771"/>
      <c r="DM75" s="772"/>
      <c r="DN75" s="772"/>
      <c r="DO75" s="772"/>
      <c r="DP75" s="773"/>
      <c r="DQ75" s="771"/>
      <c r="DR75" s="772"/>
      <c r="DS75" s="772"/>
      <c r="DT75" s="772"/>
      <c r="DU75" s="773"/>
      <c r="DV75" s="774"/>
      <c r="DW75" s="775"/>
      <c r="DX75" s="775"/>
      <c r="DY75" s="775"/>
      <c r="DZ75" s="776"/>
      <c r="EA75" s="48"/>
    </row>
    <row r="76" spans="1:131" ht="26.25" customHeight="1" x14ac:dyDescent="0.2">
      <c r="A76" s="52">
        <v>9</v>
      </c>
      <c r="B76" s="716"/>
      <c r="C76" s="717"/>
      <c r="D76" s="717"/>
      <c r="E76" s="717"/>
      <c r="F76" s="717"/>
      <c r="G76" s="717"/>
      <c r="H76" s="717"/>
      <c r="I76" s="717"/>
      <c r="J76" s="717"/>
      <c r="K76" s="717"/>
      <c r="L76" s="717"/>
      <c r="M76" s="717"/>
      <c r="N76" s="717"/>
      <c r="O76" s="717"/>
      <c r="P76" s="718"/>
      <c r="Q76" s="728"/>
      <c r="R76" s="723"/>
      <c r="S76" s="723"/>
      <c r="T76" s="723"/>
      <c r="U76" s="725"/>
      <c r="V76" s="721"/>
      <c r="W76" s="723"/>
      <c r="X76" s="723"/>
      <c r="Y76" s="723"/>
      <c r="Z76" s="725"/>
      <c r="AA76" s="721"/>
      <c r="AB76" s="723"/>
      <c r="AC76" s="723"/>
      <c r="AD76" s="723"/>
      <c r="AE76" s="725"/>
      <c r="AF76" s="721"/>
      <c r="AG76" s="723"/>
      <c r="AH76" s="723"/>
      <c r="AI76" s="723"/>
      <c r="AJ76" s="725"/>
      <c r="AK76" s="721"/>
      <c r="AL76" s="723"/>
      <c r="AM76" s="723"/>
      <c r="AN76" s="723"/>
      <c r="AO76" s="725"/>
      <c r="AP76" s="721"/>
      <c r="AQ76" s="723"/>
      <c r="AR76" s="723"/>
      <c r="AS76" s="723"/>
      <c r="AT76" s="725"/>
      <c r="AU76" s="721"/>
      <c r="AV76" s="723"/>
      <c r="AW76" s="723"/>
      <c r="AX76" s="723"/>
      <c r="AY76" s="725"/>
      <c r="AZ76" s="726"/>
      <c r="BA76" s="726"/>
      <c r="BB76" s="726"/>
      <c r="BC76" s="726"/>
      <c r="BD76" s="727"/>
      <c r="BE76" s="55"/>
      <c r="BF76" s="55"/>
      <c r="BG76" s="55"/>
      <c r="BH76" s="55"/>
      <c r="BI76" s="55"/>
      <c r="BJ76" s="55"/>
      <c r="BK76" s="55"/>
      <c r="BL76" s="55"/>
      <c r="BM76" s="55"/>
      <c r="BN76" s="55"/>
      <c r="BO76" s="55"/>
      <c r="BP76" s="55"/>
      <c r="BQ76" s="52">
        <v>70</v>
      </c>
      <c r="BR76" s="73"/>
      <c r="BS76" s="774"/>
      <c r="BT76" s="775"/>
      <c r="BU76" s="775"/>
      <c r="BV76" s="775"/>
      <c r="BW76" s="775"/>
      <c r="BX76" s="775"/>
      <c r="BY76" s="775"/>
      <c r="BZ76" s="775"/>
      <c r="CA76" s="775"/>
      <c r="CB76" s="775"/>
      <c r="CC76" s="775"/>
      <c r="CD76" s="775"/>
      <c r="CE76" s="775"/>
      <c r="CF76" s="775"/>
      <c r="CG76" s="780"/>
      <c r="CH76" s="771"/>
      <c r="CI76" s="772"/>
      <c r="CJ76" s="772"/>
      <c r="CK76" s="772"/>
      <c r="CL76" s="773"/>
      <c r="CM76" s="771"/>
      <c r="CN76" s="772"/>
      <c r="CO76" s="772"/>
      <c r="CP76" s="772"/>
      <c r="CQ76" s="773"/>
      <c r="CR76" s="771"/>
      <c r="CS76" s="772"/>
      <c r="CT76" s="772"/>
      <c r="CU76" s="772"/>
      <c r="CV76" s="773"/>
      <c r="CW76" s="771"/>
      <c r="CX76" s="772"/>
      <c r="CY76" s="772"/>
      <c r="CZ76" s="772"/>
      <c r="DA76" s="773"/>
      <c r="DB76" s="771"/>
      <c r="DC76" s="772"/>
      <c r="DD76" s="772"/>
      <c r="DE76" s="772"/>
      <c r="DF76" s="773"/>
      <c r="DG76" s="771"/>
      <c r="DH76" s="772"/>
      <c r="DI76" s="772"/>
      <c r="DJ76" s="772"/>
      <c r="DK76" s="773"/>
      <c r="DL76" s="771"/>
      <c r="DM76" s="772"/>
      <c r="DN76" s="772"/>
      <c r="DO76" s="772"/>
      <c r="DP76" s="773"/>
      <c r="DQ76" s="771"/>
      <c r="DR76" s="772"/>
      <c r="DS76" s="772"/>
      <c r="DT76" s="772"/>
      <c r="DU76" s="773"/>
      <c r="DV76" s="774"/>
      <c r="DW76" s="775"/>
      <c r="DX76" s="775"/>
      <c r="DY76" s="775"/>
      <c r="DZ76" s="776"/>
      <c r="EA76" s="48"/>
    </row>
    <row r="77" spans="1:131" ht="26.25" customHeight="1" x14ac:dyDescent="0.2">
      <c r="A77" s="52">
        <v>10</v>
      </c>
      <c r="B77" s="716"/>
      <c r="C77" s="717"/>
      <c r="D77" s="717"/>
      <c r="E77" s="717"/>
      <c r="F77" s="717"/>
      <c r="G77" s="717"/>
      <c r="H77" s="717"/>
      <c r="I77" s="717"/>
      <c r="J77" s="717"/>
      <c r="K77" s="717"/>
      <c r="L77" s="717"/>
      <c r="M77" s="717"/>
      <c r="N77" s="717"/>
      <c r="O77" s="717"/>
      <c r="P77" s="718"/>
      <c r="Q77" s="728"/>
      <c r="R77" s="723"/>
      <c r="S77" s="723"/>
      <c r="T77" s="723"/>
      <c r="U77" s="725"/>
      <c r="V77" s="721"/>
      <c r="W77" s="723"/>
      <c r="X77" s="723"/>
      <c r="Y77" s="723"/>
      <c r="Z77" s="725"/>
      <c r="AA77" s="721"/>
      <c r="AB77" s="723"/>
      <c r="AC77" s="723"/>
      <c r="AD77" s="723"/>
      <c r="AE77" s="725"/>
      <c r="AF77" s="721"/>
      <c r="AG77" s="723"/>
      <c r="AH77" s="723"/>
      <c r="AI77" s="723"/>
      <c r="AJ77" s="725"/>
      <c r="AK77" s="721"/>
      <c r="AL77" s="723"/>
      <c r="AM77" s="723"/>
      <c r="AN77" s="723"/>
      <c r="AO77" s="725"/>
      <c r="AP77" s="721"/>
      <c r="AQ77" s="723"/>
      <c r="AR77" s="723"/>
      <c r="AS77" s="723"/>
      <c r="AT77" s="725"/>
      <c r="AU77" s="721"/>
      <c r="AV77" s="723"/>
      <c r="AW77" s="723"/>
      <c r="AX77" s="723"/>
      <c r="AY77" s="725"/>
      <c r="AZ77" s="726"/>
      <c r="BA77" s="726"/>
      <c r="BB77" s="726"/>
      <c r="BC77" s="726"/>
      <c r="BD77" s="727"/>
      <c r="BE77" s="55"/>
      <c r="BF77" s="55"/>
      <c r="BG77" s="55"/>
      <c r="BH77" s="55"/>
      <c r="BI77" s="55"/>
      <c r="BJ77" s="55"/>
      <c r="BK77" s="55"/>
      <c r="BL77" s="55"/>
      <c r="BM77" s="55"/>
      <c r="BN77" s="55"/>
      <c r="BO77" s="55"/>
      <c r="BP77" s="55"/>
      <c r="BQ77" s="52">
        <v>71</v>
      </c>
      <c r="BR77" s="73"/>
      <c r="BS77" s="774"/>
      <c r="BT77" s="775"/>
      <c r="BU77" s="775"/>
      <c r="BV77" s="775"/>
      <c r="BW77" s="775"/>
      <c r="BX77" s="775"/>
      <c r="BY77" s="775"/>
      <c r="BZ77" s="775"/>
      <c r="CA77" s="775"/>
      <c r="CB77" s="775"/>
      <c r="CC77" s="775"/>
      <c r="CD77" s="775"/>
      <c r="CE77" s="775"/>
      <c r="CF77" s="775"/>
      <c r="CG77" s="780"/>
      <c r="CH77" s="771"/>
      <c r="CI77" s="772"/>
      <c r="CJ77" s="772"/>
      <c r="CK77" s="772"/>
      <c r="CL77" s="773"/>
      <c r="CM77" s="771"/>
      <c r="CN77" s="772"/>
      <c r="CO77" s="772"/>
      <c r="CP77" s="772"/>
      <c r="CQ77" s="773"/>
      <c r="CR77" s="771"/>
      <c r="CS77" s="772"/>
      <c r="CT77" s="772"/>
      <c r="CU77" s="772"/>
      <c r="CV77" s="773"/>
      <c r="CW77" s="771"/>
      <c r="CX77" s="772"/>
      <c r="CY77" s="772"/>
      <c r="CZ77" s="772"/>
      <c r="DA77" s="773"/>
      <c r="DB77" s="771"/>
      <c r="DC77" s="772"/>
      <c r="DD77" s="772"/>
      <c r="DE77" s="772"/>
      <c r="DF77" s="773"/>
      <c r="DG77" s="771"/>
      <c r="DH77" s="772"/>
      <c r="DI77" s="772"/>
      <c r="DJ77" s="772"/>
      <c r="DK77" s="773"/>
      <c r="DL77" s="771"/>
      <c r="DM77" s="772"/>
      <c r="DN77" s="772"/>
      <c r="DO77" s="772"/>
      <c r="DP77" s="773"/>
      <c r="DQ77" s="771"/>
      <c r="DR77" s="772"/>
      <c r="DS77" s="772"/>
      <c r="DT77" s="772"/>
      <c r="DU77" s="773"/>
      <c r="DV77" s="774"/>
      <c r="DW77" s="775"/>
      <c r="DX77" s="775"/>
      <c r="DY77" s="775"/>
      <c r="DZ77" s="776"/>
      <c r="EA77" s="48"/>
    </row>
    <row r="78" spans="1:131" ht="26.25" customHeight="1" x14ac:dyDescent="0.2">
      <c r="A78" s="52">
        <v>11</v>
      </c>
      <c r="B78" s="716"/>
      <c r="C78" s="717"/>
      <c r="D78" s="717"/>
      <c r="E78" s="717"/>
      <c r="F78" s="717"/>
      <c r="G78" s="717"/>
      <c r="H78" s="717"/>
      <c r="I78" s="717"/>
      <c r="J78" s="717"/>
      <c r="K78" s="717"/>
      <c r="L78" s="717"/>
      <c r="M78" s="717"/>
      <c r="N78" s="717"/>
      <c r="O78" s="717"/>
      <c r="P78" s="718"/>
      <c r="Q78" s="719"/>
      <c r="R78" s="720"/>
      <c r="S78" s="720"/>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0"/>
      <c r="AY78" s="720"/>
      <c r="AZ78" s="726"/>
      <c r="BA78" s="726"/>
      <c r="BB78" s="726"/>
      <c r="BC78" s="726"/>
      <c r="BD78" s="727"/>
      <c r="BE78" s="55"/>
      <c r="BF78" s="55"/>
      <c r="BG78" s="55"/>
      <c r="BH78" s="55"/>
      <c r="BI78" s="55"/>
      <c r="BJ78" s="48"/>
      <c r="BK78" s="48"/>
      <c r="BL78" s="48"/>
      <c r="BM78" s="48"/>
      <c r="BN78" s="48"/>
      <c r="BO78" s="55"/>
      <c r="BP78" s="55"/>
      <c r="BQ78" s="52">
        <v>72</v>
      </c>
      <c r="BR78" s="73"/>
      <c r="BS78" s="774"/>
      <c r="BT78" s="775"/>
      <c r="BU78" s="775"/>
      <c r="BV78" s="775"/>
      <c r="BW78" s="775"/>
      <c r="BX78" s="775"/>
      <c r="BY78" s="775"/>
      <c r="BZ78" s="775"/>
      <c r="CA78" s="775"/>
      <c r="CB78" s="775"/>
      <c r="CC78" s="775"/>
      <c r="CD78" s="775"/>
      <c r="CE78" s="775"/>
      <c r="CF78" s="775"/>
      <c r="CG78" s="780"/>
      <c r="CH78" s="771"/>
      <c r="CI78" s="772"/>
      <c r="CJ78" s="772"/>
      <c r="CK78" s="772"/>
      <c r="CL78" s="773"/>
      <c r="CM78" s="771"/>
      <c r="CN78" s="772"/>
      <c r="CO78" s="772"/>
      <c r="CP78" s="772"/>
      <c r="CQ78" s="773"/>
      <c r="CR78" s="771"/>
      <c r="CS78" s="772"/>
      <c r="CT78" s="772"/>
      <c r="CU78" s="772"/>
      <c r="CV78" s="773"/>
      <c r="CW78" s="771"/>
      <c r="CX78" s="772"/>
      <c r="CY78" s="772"/>
      <c r="CZ78" s="772"/>
      <c r="DA78" s="773"/>
      <c r="DB78" s="771"/>
      <c r="DC78" s="772"/>
      <c r="DD78" s="772"/>
      <c r="DE78" s="772"/>
      <c r="DF78" s="773"/>
      <c r="DG78" s="771"/>
      <c r="DH78" s="772"/>
      <c r="DI78" s="772"/>
      <c r="DJ78" s="772"/>
      <c r="DK78" s="773"/>
      <c r="DL78" s="771"/>
      <c r="DM78" s="772"/>
      <c r="DN78" s="772"/>
      <c r="DO78" s="772"/>
      <c r="DP78" s="773"/>
      <c r="DQ78" s="771"/>
      <c r="DR78" s="772"/>
      <c r="DS78" s="772"/>
      <c r="DT78" s="772"/>
      <c r="DU78" s="773"/>
      <c r="DV78" s="774"/>
      <c r="DW78" s="775"/>
      <c r="DX78" s="775"/>
      <c r="DY78" s="775"/>
      <c r="DZ78" s="776"/>
      <c r="EA78" s="48"/>
    </row>
    <row r="79" spans="1:131" ht="26.25" customHeight="1" x14ac:dyDescent="0.2">
      <c r="A79" s="52">
        <v>12</v>
      </c>
      <c r="B79" s="716"/>
      <c r="C79" s="717"/>
      <c r="D79" s="717"/>
      <c r="E79" s="717"/>
      <c r="F79" s="717"/>
      <c r="G79" s="717"/>
      <c r="H79" s="717"/>
      <c r="I79" s="717"/>
      <c r="J79" s="717"/>
      <c r="K79" s="717"/>
      <c r="L79" s="717"/>
      <c r="M79" s="717"/>
      <c r="N79" s="717"/>
      <c r="O79" s="717"/>
      <c r="P79" s="718"/>
      <c r="Q79" s="719"/>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0"/>
      <c r="AY79" s="720"/>
      <c r="AZ79" s="726"/>
      <c r="BA79" s="726"/>
      <c r="BB79" s="726"/>
      <c r="BC79" s="726"/>
      <c r="BD79" s="727"/>
      <c r="BE79" s="55"/>
      <c r="BF79" s="55"/>
      <c r="BG79" s="55"/>
      <c r="BH79" s="55"/>
      <c r="BI79" s="55"/>
      <c r="BJ79" s="48"/>
      <c r="BK79" s="48"/>
      <c r="BL79" s="48"/>
      <c r="BM79" s="48"/>
      <c r="BN79" s="48"/>
      <c r="BO79" s="55"/>
      <c r="BP79" s="55"/>
      <c r="BQ79" s="52">
        <v>73</v>
      </c>
      <c r="BR79" s="73"/>
      <c r="BS79" s="774"/>
      <c r="BT79" s="775"/>
      <c r="BU79" s="775"/>
      <c r="BV79" s="775"/>
      <c r="BW79" s="775"/>
      <c r="BX79" s="775"/>
      <c r="BY79" s="775"/>
      <c r="BZ79" s="775"/>
      <c r="CA79" s="775"/>
      <c r="CB79" s="775"/>
      <c r="CC79" s="775"/>
      <c r="CD79" s="775"/>
      <c r="CE79" s="775"/>
      <c r="CF79" s="775"/>
      <c r="CG79" s="780"/>
      <c r="CH79" s="771"/>
      <c r="CI79" s="772"/>
      <c r="CJ79" s="772"/>
      <c r="CK79" s="772"/>
      <c r="CL79" s="773"/>
      <c r="CM79" s="771"/>
      <c r="CN79" s="772"/>
      <c r="CO79" s="772"/>
      <c r="CP79" s="772"/>
      <c r="CQ79" s="773"/>
      <c r="CR79" s="771"/>
      <c r="CS79" s="772"/>
      <c r="CT79" s="772"/>
      <c r="CU79" s="772"/>
      <c r="CV79" s="773"/>
      <c r="CW79" s="771"/>
      <c r="CX79" s="772"/>
      <c r="CY79" s="772"/>
      <c r="CZ79" s="772"/>
      <c r="DA79" s="773"/>
      <c r="DB79" s="771"/>
      <c r="DC79" s="772"/>
      <c r="DD79" s="772"/>
      <c r="DE79" s="772"/>
      <c r="DF79" s="773"/>
      <c r="DG79" s="771"/>
      <c r="DH79" s="772"/>
      <c r="DI79" s="772"/>
      <c r="DJ79" s="772"/>
      <c r="DK79" s="773"/>
      <c r="DL79" s="771"/>
      <c r="DM79" s="772"/>
      <c r="DN79" s="772"/>
      <c r="DO79" s="772"/>
      <c r="DP79" s="773"/>
      <c r="DQ79" s="771"/>
      <c r="DR79" s="772"/>
      <c r="DS79" s="772"/>
      <c r="DT79" s="772"/>
      <c r="DU79" s="773"/>
      <c r="DV79" s="774"/>
      <c r="DW79" s="775"/>
      <c r="DX79" s="775"/>
      <c r="DY79" s="775"/>
      <c r="DZ79" s="776"/>
      <c r="EA79" s="48"/>
    </row>
    <row r="80" spans="1:131" ht="26.25" customHeight="1" x14ac:dyDescent="0.2">
      <c r="A80" s="52">
        <v>13</v>
      </c>
      <c r="B80" s="716"/>
      <c r="C80" s="717"/>
      <c r="D80" s="717"/>
      <c r="E80" s="717"/>
      <c r="F80" s="717"/>
      <c r="G80" s="717"/>
      <c r="H80" s="717"/>
      <c r="I80" s="717"/>
      <c r="J80" s="717"/>
      <c r="K80" s="717"/>
      <c r="L80" s="717"/>
      <c r="M80" s="717"/>
      <c r="N80" s="717"/>
      <c r="O80" s="717"/>
      <c r="P80" s="718"/>
      <c r="Q80" s="719"/>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0"/>
      <c r="AY80" s="720"/>
      <c r="AZ80" s="726"/>
      <c r="BA80" s="726"/>
      <c r="BB80" s="726"/>
      <c r="BC80" s="726"/>
      <c r="BD80" s="727"/>
      <c r="BE80" s="55"/>
      <c r="BF80" s="55"/>
      <c r="BG80" s="55"/>
      <c r="BH80" s="55"/>
      <c r="BI80" s="55"/>
      <c r="BJ80" s="55"/>
      <c r="BK80" s="55"/>
      <c r="BL80" s="55"/>
      <c r="BM80" s="55"/>
      <c r="BN80" s="55"/>
      <c r="BO80" s="55"/>
      <c r="BP80" s="55"/>
      <c r="BQ80" s="52">
        <v>74</v>
      </c>
      <c r="BR80" s="73"/>
      <c r="BS80" s="774"/>
      <c r="BT80" s="775"/>
      <c r="BU80" s="775"/>
      <c r="BV80" s="775"/>
      <c r="BW80" s="775"/>
      <c r="BX80" s="775"/>
      <c r="BY80" s="775"/>
      <c r="BZ80" s="775"/>
      <c r="CA80" s="775"/>
      <c r="CB80" s="775"/>
      <c r="CC80" s="775"/>
      <c r="CD80" s="775"/>
      <c r="CE80" s="775"/>
      <c r="CF80" s="775"/>
      <c r="CG80" s="780"/>
      <c r="CH80" s="771"/>
      <c r="CI80" s="772"/>
      <c r="CJ80" s="772"/>
      <c r="CK80" s="772"/>
      <c r="CL80" s="773"/>
      <c r="CM80" s="771"/>
      <c r="CN80" s="772"/>
      <c r="CO80" s="772"/>
      <c r="CP80" s="772"/>
      <c r="CQ80" s="773"/>
      <c r="CR80" s="771"/>
      <c r="CS80" s="772"/>
      <c r="CT80" s="772"/>
      <c r="CU80" s="772"/>
      <c r="CV80" s="773"/>
      <c r="CW80" s="771"/>
      <c r="CX80" s="772"/>
      <c r="CY80" s="772"/>
      <c r="CZ80" s="772"/>
      <c r="DA80" s="773"/>
      <c r="DB80" s="771"/>
      <c r="DC80" s="772"/>
      <c r="DD80" s="772"/>
      <c r="DE80" s="772"/>
      <c r="DF80" s="773"/>
      <c r="DG80" s="771"/>
      <c r="DH80" s="772"/>
      <c r="DI80" s="772"/>
      <c r="DJ80" s="772"/>
      <c r="DK80" s="773"/>
      <c r="DL80" s="771"/>
      <c r="DM80" s="772"/>
      <c r="DN80" s="772"/>
      <c r="DO80" s="772"/>
      <c r="DP80" s="773"/>
      <c r="DQ80" s="771"/>
      <c r="DR80" s="772"/>
      <c r="DS80" s="772"/>
      <c r="DT80" s="772"/>
      <c r="DU80" s="773"/>
      <c r="DV80" s="774"/>
      <c r="DW80" s="775"/>
      <c r="DX80" s="775"/>
      <c r="DY80" s="775"/>
      <c r="DZ80" s="776"/>
      <c r="EA80" s="48"/>
    </row>
    <row r="81" spans="1:131" ht="26.25" customHeight="1" x14ac:dyDescent="0.2">
      <c r="A81" s="52">
        <v>14</v>
      </c>
      <c r="B81" s="716"/>
      <c r="C81" s="717"/>
      <c r="D81" s="717"/>
      <c r="E81" s="717"/>
      <c r="F81" s="717"/>
      <c r="G81" s="717"/>
      <c r="H81" s="717"/>
      <c r="I81" s="717"/>
      <c r="J81" s="717"/>
      <c r="K81" s="717"/>
      <c r="L81" s="717"/>
      <c r="M81" s="717"/>
      <c r="N81" s="717"/>
      <c r="O81" s="717"/>
      <c r="P81" s="718"/>
      <c r="Q81" s="719"/>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0"/>
      <c r="AY81" s="720"/>
      <c r="AZ81" s="726"/>
      <c r="BA81" s="726"/>
      <c r="BB81" s="726"/>
      <c r="BC81" s="726"/>
      <c r="BD81" s="727"/>
      <c r="BE81" s="55"/>
      <c r="BF81" s="55"/>
      <c r="BG81" s="55"/>
      <c r="BH81" s="55"/>
      <c r="BI81" s="55"/>
      <c r="BJ81" s="55"/>
      <c r="BK81" s="55"/>
      <c r="BL81" s="55"/>
      <c r="BM81" s="55"/>
      <c r="BN81" s="55"/>
      <c r="BO81" s="55"/>
      <c r="BP81" s="55"/>
      <c r="BQ81" s="52">
        <v>75</v>
      </c>
      <c r="BR81" s="73"/>
      <c r="BS81" s="774"/>
      <c r="BT81" s="775"/>
      <c r="BU81" s="775"/>
      <c r="BV81" s="775"/>
      <c r="BW81" s="775"/>
      <c r="BX81" s="775"/>
      <c r="BY81" s="775"/>
      <c r="BZ81" s="775"/>
      <c r="CA81" s="775"/>
      <c r="CB81" s="775"/>
      <c r="CC81" s="775"/>
      <c r="CD81" s="775"/>
      <c r="CE81" s="775"/>
      <c r="CF81" s="775"/>
      <c r="CG81" s="780"/>
      <c r="CH81" s="771"/>
      <c r="CI81" s="772"/>
      <c r="CJ81" s="772"/>
      <c r="CK81" s="772"/>
      <c r="CL81" s="773"/>
      <c r="CM81" s="771"/>
      <c r="CN81" s="772"/>
      <c r="CO81" s="772"/>
      <c r="CP81" s="772"/>
      <c r="CQ81" s="773"/>
      <c r="CR81" s="771"/>
      <c r="CS81" s="772"/>
      <c r="CT81" s="772"/>
      <c r="CU81" s="772"/>
      <c r="CV81" s="773"/>
      <c r="CW81" s="771"/>
      <c r="CX81" s="772"/>
      <c r="CY81" s="772"/>
      <c r="CZ81" s="772"/>
      <c r="DA81" s="773"/>
      <c r="DB81" s="771"/>
      <c r="DC81" s="772"/>
      <c r="DD81" s="772"/>
      <c r="DE81" s="772"/>
      <c r="DF81" s="773"/>
      <c r="DG81" s="771"/>
      <c r="DH81" s="772"/>
      <c r="DI81" s="772"/>
      <c r="DJ81" s="772"/>
      <c r="DK81" s="773"/>
      <c r="DL81" s="771"/>
      <c r="DM81" s="772"/>
      <c r="DN81" s="772"/>
      <c r="DO81" s="772"/>
      <c r="DP81" s="773"/>
      <c r="DQ81" s="771"/>
      <c r="DR81" s="772"/>
      <c r="DS81" s="772"/>
      <c r="DT81" s="772"/>
      <c r="DU81" s="773"/>
      <c r="DV81" s="774"/>
      <c r="DW81" s="775"/>
      <c r="DX81" s="775"/>
      <c r="DY81" s="775"/>
      <c r="DZ81" s="776"/>
      <c r="EA81" s="48"/>
    </row>
    <row r="82" spans="1:131" ht="26.25" customHeight="1" x14ac:dyDescent="0.2">
      <c r="A82" s="52">
        <v>15</v>
      </c>
      <c r="B82" s="716"/>
      <c r="C82" s="717"/>
      <c r="D82" s="717"/>
      <c r="E82" s="717"/>
      <c r="F82" s="717"/>
      <c r="G82" s="717"/>
      <c r="H82" s="717"/>
      <c r="I82" s="717"/>
      <c r="J82" s="717"/>
      <c r="K82" s="717"/>
      <c r="L82" s="717"/>
      <c r="M82" s="717"/>
      <c r="N82" s="717"/>
      <c r="O82" s="717"/>
      <c r="P82" s="718"/>
      <c r="Q82" s="719"/>
      <c r="R82" s="720"/>
      <c r="S82" s="720"/>
      <c r="T82" s="720"/>
      <c r="U82" s="720"/>
      <c r="V82" s="720"/>
      <c r="W82" s="720"/>
      <c r="X82" s="720"/>
      <c r="Y82" s="720"/>
      <c r="Z82" s="720"/>
      <c r="AA82" s="720"/>
      <c r="AB82" s="72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720"/>
      <c r="AY82" s="720"/>
      <c r="AZ82" s="726"/>
      <c r="BA82" s="726"/>
      <c r="BB82" s="726"/>
      <c r="BC82" s="726"/>
      <c r="BD82" s="727"/>
      <c r="BE82" s="55"/>
      <c r="BF82" s="55"/>
      <c r="BG82" s="55"/>
      <c r="BH82" s="55"/>
      <c r="BI82" s="55"/>
      <c r="BJ82" s="55"/>
      <c r="BK82" s="55"/>
      <c r="BL82" s="55"/>
      <c r="BM82" s="55"/>
      <c r="BN82" s="55"/>
      <c r="BO82" s="55"/>
      <c r="BP82" s="55"/>
      <c r="BQ82" s="52">
        <v>76</v>
      </c>
      <c r="BR82" s="73"/>
      <c r="BS82" s="774"/>
      <c r="BT82" s="775"/>
      <c r="BU82" s="775"/>
      <c r="BV82" s="775"/>
      <c r="BW82" s="775"/>
      <c r="BX82" s="775"/>
      <c r="BY82" s="775"/>
      <c r="BZ82" s="775"/>
      <c r="CA82" s="775"/>
      <c r="CB82" s="775"/>
      <c r="CC82" s="775"/>
      <c r="CD82" s="775"/>
      <c r="CE82" s="775"/>
      <c r="CF82" s="775"/>
      <c r="CG82" s="780"/>
      <c r="CH82" s="771"/>
      <c r="CI82" s="772"/>
      <c r="CJ82" s="772"/>
      <c r="CK82" s="772"/>
      <c r="CL82" s="773"/>
      <c r="CM82" s="771"/>
      <c r="CN82" s="772"/>
      <c r="CO82" s="772"/>
      <c r="CP82" s="772"/>
      <c r="CQ82" s="773"/>
      <c r="CR82" s="771"/>
      <c r="CS82" s="772"/>
      <c r="CT82" s="772"/>
      <c r="CU82" s="772"/>
      <c r="CV82" s="773"/>
      <c r="CW82" s="771"/>
      <c r="CX82" s="772"/>
      <c r="CY82" s="772"/>
      <c r="CZ82" s="772"/>
      <c r="DA82" s="773"/>
      <c r="DB82" s="771"/>
      <c r="DC82" s="772"/>
      <c r="DD82" s="772"/>
      <c r="DE82" s="772"/>
      <c r="DF82" s="773"/>
      <c r="DG82" s="771"/>
      <c r="DH82" s="772"/>
      <c r="DI82" s="772"/>
      <c r="DJ82" s="772"/>
      <c r="DK82" s="773"/>
      <c r="DL82" s="771"/>
      <c r="DM82" s="772"/>
      <c r="DN82" s="772"/>
      <c r="DO82" s="772"/>
      <c r="DP82" s="773"/>
      <c r="DQ82" s="771"/>
      <c r="DR82" s="772"/>
      <c r="DS82" s="772"/>
      <c r="DT82" s="772"/>
      <c r="DU82" s="773"/>
      <c r="DV82" s="774"/>
      <c r="DW82" s="775"/>
      <c r="DX82" s="775"/>
      <c r="DY82" s="775"/>
      <c r="DZ82" s="776"/>
      <c r="EA82" s="48"/>
    </row>
    <row r="83" spans="1:131" ht="26.25" customHeight="1" x14ac:dyDescent="0.2">
      <c r="A83" s="52">
        <v>16</v>
      </c>
      <c r="B83" s="716"/>
      <c r="C83" s="717"/>
      <c r="D83" s="717"/>
      <c r="E83" s="717"/>
      <c r="F83" s="717"/>
      <c r="G83" s="717"/>
      <c r="H83" s="717"/>
      <c r="I83" s="717"/>
      <c r="J83" s="717"/>
      <c r="K83" s="717"/>
      <c r="L83" s="717"/>
      <c r="M83" s="717"/>
      <c r="N83" s="717"/>
      <c r="O83" s="717"/>
      <c r="P83" s="718"/>
      <c r="Q83" s="719"/>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720"/>
      <c r="AY83" s="720"/>
      <c r="AZ83" s="726"/>
      <c r="BA83" s="726"/>
      <c r="BB83" s="726"/>
      <c r="BC83" s="726"/>
      <c r="BD83" s="727"/>
      <c r="BE83" s="55"/>
      <c r="BF83" s="55"/>
      <c r="BG83" s="55"/>
      <c r="BH83" s="55"/>
      <c r="BI83" s="55"/>
      <c r="BJ83" s="55"/>
      <c r="BK83" s="55"/>
      <c r="BL83" s="55"/>
      <c r="BM83" s="55"/>
      <c r="BN83" s="55"/>
      <c r="BO83" s="55"/>
      <c r="BP83" s="55"/>
      <c r="BQ83" s="52">
        <v>77</v>
      </c>
      <c r="BR83" s="73"/>
      <c r="BS83" s="774"/>
      <c r="BT83" s="775"/>
      <c r="BU83" s="775"/>
      <c r="BV83" s="775"/>
      <c r="BW83" s="775"/>
      <c r="BX83" s="775"/>
      <c r="BY83" s="775"/>
      <c r="BZ83" s="775"/>
      <c r="CA83" s="775"/>
      <c r="CB83" s="775"/>
      <c r="CC83" s="775"/>
      <c r="CD83" s="775"/>
      <c r="CE83" s="775"/>
      <c r="CF83" s="775"/>
      <c r="CG83" s="780"/>
      <c r="CH83" s="771"/>
      <c r="CI83" s="772"/>
      <c r="CJ83" s="772"/>
      <c r="CK83" s="772"/>
      <c r="CL83" s="773"/>
      <c r="CM83" s="771"/>
      <c r="CN83" s="772"/>
      <c r="CO83" s="772"/>
      <c r="CP83" s="772"/>
      <c r="CQ83" s="773"/>
      <c r="CR83" s="771"/>
      <c r="CS83" s="772"/>
      <c r="CT83" s="772"/>
      <c r="CU83" s="772"/>
      <c r="CV83" s="773"/>
      <c r="CW83" s="771"/>
      <c r="CX83" s="772"/>
      <c r="CY83" s="772"/>
      <c r="CZ83" s="772"/>
      <c r="DA83" s="773"/>
      <c r="DB83" s="771"/>
      <c r="DC83" s="772"/>
      <c r="DD83" s="772"/>
      <c r="DE83" s="772"/>
      <c r="DF83" s="773"/>
      <c r="DG83" s="771"/>
      <c r="DH83" s="772"/>
      <c r="DI83" s="772"/>
      <c r="DJ83" s="772"/>
      <c r="DK83" s="773"/>
      <c r="DL83" s="771"/>
      <c r="DM83" s="772"/>
      <c r="DN83" s="772"/>
      <c r="DO83" s="772"/>
      <c r="DP83" s="773"/>
      <c r="DQ83" s="771"/>
      <c r="DR83" s="772"/>
      <c r="DS83" s="772"/>
      <c r="DT83" s="772"/>
      <c r="DU83" s="773"/>
      <c r="DV83" s="774"/>
      <c r="DW83" s="775"/>
      <c r="DX83" s="775"/>
      <c r="DY83" s="775"/>
      <c r="DZ83" s="776"/>
      <c r="EA83" s="48"/>
    </row>
    <row r="84" spans="1:131" ht="26.25" customHeight="1" x14ac:dyDescent="0.2">
      <c r="A84" s="52">
        <v>17</v>
      </c>
      <c r="B84" s="716"/>
      <c r="C84" s="717"/>
      <c r="D84" s="717"/>
      <c r="E84" s="717"/>
      <c r="F84" s="717"/>
      <c r="G84" s="717"/>
      <c r="H84" s="717"/>
      <c r="I84" s="717"/>
      <c r="J84" s="717"/>
      <c r="K84" s="717"/>
      <c r="L84" s="717"/>
      <c r="M84" s="717"/>
      <c r="N84" s="717"/>
      <c r="O84" s="717"/>
      <c r="P84" s="718"/>
      <c r="Q84" s="719"/>
      <c r="R84" s="720"/>
      <c r="S84" s="720"/>
      <c r="T84" s="720"/>
      <c r="U84" s="720"/>
      <c r="V84" s="720"/>
      <c r="W84" s="720"/>
      <c r="X84" s="720"/>
      <c r="Y84" s="720"/>
      <c r="Z84" s="720"/>
      <c r="AA84" s="720"/>
      <c r="AB84" s="72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720"/>
      <c r="AY84" s="720"/>
      <c r="AZ84" s="726"/>
      <c r="BA84" s="726"/>
      <c r="BB84" s="726"/>
      <c r="BC84" s="726"/>
      <c r="BD84" s="727"/>
      <c r="BE84" s="55"/>
      <c r="BF84" s="55"/>
      <c r="BG84" s="55"/>
      <c r="BH84" s="55"/>
      <c r="BI84" s="55"/>
      <c r="BJ84" s="55"/>
      <c r="BK84" s="55"/>
      <c r="BL84" s="55"/>
      <c r="BM84" s="55"/>
      <c r="BN84" s="55"/>
      <c r="BO84" s="55"/>
      <c r="BP84" s="55"/>
      <c r="BQ84" s="52">
        <v>78</v>
      </c>
      <c r="BR84" s="73"/>
      <c r="BS84" s="774"/>
      <c r="BT84" s="775"/>
      <c r="BU84" s="775"/>
      <c r="BV84" s="775"/>
      <c r="BW84" s="775"/>
      <c r="BX84" s="775"/>
      <c r="BY84" s="775"/>
      <c r="BZ84" s="775"/>
      <c r="CA84" s="775"/>
      <c r="CB84" s="775"/>
      <c r="CC84" s="775"/>
      <c r="CD84" s="775"/>
      <c r="CE84" s="775"/>
      <c r="CF84" s="775"/>
      <c r="CG84" s="780"/>
      <c r="CH84" s="771"/>
      <c r="CI84" s="772"/>
      <c r="CJ84" s="772"/>
      <c r="CK84" s="772"/>
      <c r="CL84" s="773"/>
      <c r="CM84" s="771"/>
      <c r="CN84" s="772"/>
      <c r="CO84" s="772"/>
      <c r="CP84" s="772"/>
      <c r="CQ84" s="773"/>
      <c r="CR84" s="771"/>
      <c r="CS84" s="772"/>
      <c r="CT84" s="772"/>
      <c r="CU84" s="772"/>
      <c r="CV84" s="773"/>
      <c r="CW84" s="771"/>
      <c r="CX84" s="772"/>
      <c r="CY84" s="772"/>
      <c r="CZ84" s="772"/>
      <c r="DA84" s="773"/>
      <c r="DB84" s="771"/>
      <c r="DC84" s="772"/>
      <c r="DD84" s="772"/>
      <c r="DE84" s="772"/>
      <c r="DF84" s="773"/>
      <c r="DG84" s="771"/>
      <c r="DH84" s="772"/>
      <c r="DI84" s="772"/>
      <c r="DJ84" s="772"/>
      <c r="DK84" s="773"/>
      <c r="DL84" s="771"/>
      <c r="DM84" s="772"/>
      <c r="DN84" s="772"/>
      <c r="DO84" s="772"/>
      <c r="DP84" s="773"/>
      <c r="DQ84" s="771"/>
      <c r="DR84" s="772"/>
      <c r="DS84" s="772"/>
      <c r="DT84" s="772"/>
      <c r="DU84" s="773"/>
      <c r="DV84" s="774"/>
      <c r="DW84" s="775"/>
      <c r="DX84" s="775"/>
      <c r="DY84" s="775"/>
      <c r="DZ84" s="776"/>
      <c r="EA84" s="48"/>
    </row>
    <row r="85" spans="1:131" ht="26.25" customHeight="1" x14ac:dyDescent="0.2">
      <c r="A85" s="52">
        <v>18</v>
      </c>
      <c r="B85" s="716"/>
      <c r="C85" s="717"/>
      <c r="D85" s="717"/>
      <c r="E85" s="717"/>
      <c r="F85" s="717"/>
      <c r="G85" s="717"/>
      <c r="H85" s="717"/>
      <c r="I85" s="717"/>
      <c r="J85" s="717"/>
      <c r="K85" s="717"/>
      <c r="L85" s="717"/>
      <c r="M85" s="717"/>
      <c r="N85" s="717"/>
      <c r="O85" s="717"/>
      <c r="P85" s="718"/>
      <c r="Q85" s="719"/>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726"/>
      <c r="BA85" s="726"/>
      <c r="BB85" s="726"/>
      <c r="BC85" s="726"/>
      <c r="BD85" s="727"/>
      <c r="BE85" s="55"/>
      <c r="BF85" s="55"/>
      <c r="BG85" s="55"/>
      <c r="BH85" s="55"/>
      <c r="BI85" s="55"/>
      <c r="BJ85" s="55"/>
      <c r="BK85" s="55"/>
      <c r="BL85" s="55"/>
      <c r="BM85" s="55"/>
      <c r="BN85" s="55"/>
      <c r="BO85" s="55"/>
      <c r="BP85" s="55"/>
      <c r="BQ85" s="52">
        <v>79</v>
      </c>
      <c r="BR85" s="73"/>
      <c r="BS85" s="774"/>
      <c r="BT85" s="775"/>
      <c r="BU85" s="775"/>
      <c r="BV85" s="775"/>
      <c r="BW85" s="775"/>
      <c r="BX85" s="775"/>
      <c r="BY85" s="775"/>
      <c r="BZ85" s="775"/>
      <c r="CA85" s="775"/>
      <c r="CB85" s="775"/>
      <c r="CC85" s="775"/>
      <c r="CD85" s="775"/>
      <c r="CE85" s="775"/>
      <c r="CF85" s="775"/>
      <c r="CG85" s="780"/>
      <c r="CH85" s="771"/>
      <c r="CI85" s="772"/>
      <c r="CJ85" s="772"/>
      <c r="CK85" s="772"/>
      <c r="CL85" s="773"/>
      <c r="CM85" s="771"/>
      <c r="CN85" s="772"/>
      <c r="CO85" s="772"/>
      <c r="CP85" s="772"/>
      <c r="CQ85" s="773"/>
      <c r="CR85" s="771"/>
      <c r="CS85" s="772"/>
      <c r="CT85" s="772"/>
      <c r="CU85" s="772"/>
      <c r="CV85" s="773"/>
      <c r="CW85" s="771"/>
      <c r="CX85" s="772"/>
      <c r="CY85" s="772"/>
      <c r="CZ85" s="772"/>
      <c r="DA85" s="773"/>
      <c r="DB85" s="771"/>
      <c r="DC85" s="772"/>
      <c r="DD85" s="772"/>
      <c r="DE85" s="772"/>
      <c r="DF85" s="773"/>
      <c r="DG85" s="771"/>
      <c r="DH85" s="772"/>
      <c r="DI85" s="772"/>
      <c r="DJ85" s="772"/>
      <c r="DK85" s="773"/>
      <c r="DL85" s="771"/>
      <c r="DM85" s="772"/>
      <c r="DN85" s="772"/>
      <c r="DO85" s="772"/>
      <c r="DP85" s="773"/>
      <c r="DQ85" s="771"/>
      <c r="DR85" s="772"/>
      <c r="DS85" s="772"/>
      <c r="DT85" s="772"/>
      <c r="DU85" s="773"/>
      <c r="DV85" s="774"/>
      <c r="DW85" s="775"/>
      <c r="DX85" s="775"/>
      <c r="DY85" s="775"/>
      <c r="DZ85" s="776"/>
      <c r="EA85" s="48"/>
    </row>
    <row r="86" spans="1:131" ht="26.25" customHeight="1" x14ac:dyDescent="0.2">
      <c r="A86" s="52">
        <v>19</v>
      </c>
      <c r="B86" s="716"/>
      <c r="C86" s="717"/>
      <c r="D86" s="717"/>
      <c r="E86" s="717"/>
      <c r="F86" s="717"/>
      <c r="G86" s="717"/>
      <c r="H86" s="717"/>
      <c r="I86" s="717"/>
      <c r="J86" s="717"/>
      <c r="K86" s="717"/>
      <c r="L86" s="717"/>
      <c r="M86" s="717"/>
      <c r="N86" s="717"/>
      <c r="O86" s="717"/>
      <c r="P86" s="718"/>
      <c r="Q86" s="719"/>
      <c r="R86" s="720"/>
      <c r="S86" s="720"/>
      <c r="T86" s="720"/>
      <c r="U86" s="720"/>
      <c r="V86" s="720"/>
      <c r="W86" s="720"/>
      <c r="X86" s="720"/>
      <c r="Y86" s="720"/>
      <c r="Z86" s="720"/>
      <c r="AA86" s="720"/>
      <c r="AB86" s="720"/>
      <c r="AC86" s="720"/>
      <c r="AD86" s="720"/>
      <c r="AE86" s="720"/>
      <c r="AF86" s="720"/>
      <c r="AG86" s="720"/>
      <c r="AH86" s="720"/>
      <c r="AI86" s="720"/>
      <c r="AJ86" s="720"/>
      <c r="AK86" s="720"/>
      <c r="AL86" s="720"/>
      <c r="AM86" s="720"/>
      <c r="AN86" s="720"/>
      <c r="AO86" s="720"/>
      <c r="AP86" s="720"/>
      <c r="AQ86" s="720"/>
      <c r="AR86" s="720"/>
      <c r="AS86" s="720"/>
      <c r="AT86" s="720"/>
      <c r="AU86" s="720"/>
      <c r="AV86" s="720"/>
      <c r="AW86" s="720"/>
      <c r="AX86" s="720"/>
      <c r="AY86" s="720"/>
      <c r="AZ86" s="726"/>
      <c r="BA86" s="726"/>
      <c r="BB86" s="726"/>
      <c r="BC86" s="726"/>
      <c r="BD86" s="727"/>
      <c r="BE86" s="55"/>
      <c r="BF86" s="55"/>
      <c r="BG86" s="55"/>
      <c r="BH86" s="55"/>
      <c r="BI86" s="55"/>
      <c r="BJ86" s="55"/>
      <c r="BK86" s="55"/>
      <c r="BL86" s="55"/>
      <c r="BM86" s="55"/>
      <c r="BN86" s="55"/>
      <c r="BO86" s="55"/>
      <c r="BP86" s="55"/>
      <c r="BQ86" s="52">
        <v>80</v>
      </c>
      <c r="BR86" s="73"/>
      <c r="BS86" s="774"/>
      <c r="BT86" s="775"/>
      <c r="BU86" s="775"/>
      <c r="BV86" s="775"/>
      <c r="BW86" s="775"/>
      <c r="BX86" s="775"/>
      <c r="BY86" s="775"/>
      <c r="BZ86" s="775"/>
      <c r="CA86" s="775"/>
      <c r="CB86" s="775"/>
      <c r="CC86" s="775"/>
      <c r="CD86" s="775"/>
      <c r="CE86" s="775"/>
      <c r="CF86" s="775"/>
      <c r="CG86" s="780"/>
      <c r="CH86" s="771"/>
      <c r="CI86" s="772"/>
      <c r="CJ86" s="772"/>
      <c r="CK86" s="772"/>
      <c r="CL86" s="773"/>
      <c r="CM86" s="771"/>
      <c r="CN86" s="772"/>
      <c r="CO86" s="772"/>
      <c r="CP86" s="772"/>
      <c r="CQ86" s="773"/>
      <c r="CR86" s="771"/>
      <c r="CS86" s="772"/>
      <c r="CT86" s="772"/>
      <c r="CU86" s="772"/>
      <c r="CV86" s="773"/>
      <c r="CW86" s="771"/>
      <c r="CX86" s="772"/>
      <c r="CY86" s="772"/>
      <c r="CZ86" s="772"/>
      <c r="DA86" s="773"/>
      <c r="DB86" s="771"/>
      <c r="DC86" s="772"/>
      <c r="DD86" s="772"/>
      <c r="DE86" s="772"/>
      <c r="DF86" s="773"/>
      <c r="DG86" s="771"/>
      <c r="DH86" s="772"/>
      <c r="DI86" s="772"/>
      <c r="DJ86" s="772"/>
      <c r="DK86" s="773"/>
      <c r="DL86" s="771"/>
      <c r="DM86" s="772"/>
      <c r="DN86" s="772"/>
      <c r="DO86" s="772"/>
      <c r="DP86" s="773"/>
      <c r="DQ86" s="771"/>
      <c r="DR86" s="772"/>
      <c r="DS86" s="772"/>
      <c r="DT86" s="772"/>
      <c r="DU86" s="773"/>
      <c r="DV86" s="774"/>
      <c r="DW86" s="775"/>
      <c r="DX86" s="775"/>
      <c r="DY86" s="775"/>
      <c r="DZ86" s="776"/>
      <c r="EA86" s="48"/>
    </row>
    <row r="87" spans="1:131" ht="26.25" customHeight="1" x14ac:dyDescent="0.2">
      <c r="A87" s="57">
        <v>20</v>
      </c>
      <c r="B87" s="781"/>
      <c r="C87" s="782"/>
      <c r="D87" s="782"/>
      <c r="E87" s="782"/>
      <c r="F87" s="782"/>
      <c r="G87" s="782"/>
      <c r="H87" s="782"/>
      <c r="I87" s="782"/>
      <c r="J87" s="782"/>
      <c r="K87" s="782"/>
      <c r="L87" s="782"/>
      <c r="M87" s="782"/>
      <c r="N87" s="782"/>
      <c r="O87" s="782"/>
      <c r="P87" s="783"/>
      <c r="Q87" s="784"/>
      <c r="R87" s="785"/>
      <c r="S87" s="785"/>
      <c r="T87" s="785"/>
      <c r="U87" s="785"/>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785"/>
      <c r="AV87" s="785"/>
      <c r="AW87" s="785"/>
      <c r="AX87" s="785"/>
      <c r="AY87" s="785"/>
      <c r="AZ87" s="786"/>
      <c r="BA87" s="786"/>
      <c r="BB87" s="786"/>
      <c r="BC87" s="786"/>
      <c r="BD87" s="787"/>
      <c r="BE87" s="55"/>
      <c r="BF87" s="55"/>
      <c r="BG87" s="55"/>
      <c r="BH87" s="55"/>
      <c r="BI87" s="55"/>
      <c r="BJ87" s="55"/>
      <c r="BK87" s="55"/>
      <c r="BL87" s="55"/>
      <c r="BM87" s="55"/>
      <c r="BN87" s="55"/>
      <c r="BO87" s="55"/>
      <c r="BP87" s="55"/>
      <c r="BQ87" s="52">
        <v>81</v>
      </c>
      <c r="BR87" s="73"/>
      <c r="BS87" s="774"/>
      <c r="BT87" s="775"/>
      <c r="BU87" s="775"/>
      <c r="BV87" s="775"/>
      <c r="BW87" s="775"/>
      <c r="BX87" s="775"/>
      <c r="BY87" s="775"/>
      <c r="BZ87" s="775"/>
      <c r="CA87" s="775"/>
      <c r="CB87" s="775"/>
      <c r="CC87" s="775"/>
      <c r="CD87" s="775"/>
      <c r="CE87" s="775"/>
      <c r="CF87" s="775"/>
      <c r="CG87" s="780"/>
      <c r="CH87" s="771"/>
      <c r="CI87" s="772"/>
      <c r="CJ87" s="772"/>
      <c r="CK87" s="772"/>
      <c r="CL87" s="773"/>
      <c r="CM87" s="771"/>
      <c r="CN87" s="772"/>
      <c r="CO87" s="772"/>
      <c r="CP87" s="772"/>
      <c r="CQ87" s="773"/>
      <c r="CR87" s="771"/>
      <c r="CS87" s="772"/>
      <c r="CT87" s="772"/>
      <c r="CU87" s="772"/>
      <c r="CV87" s="773"/>
      <c r="CW87" s="771"/>
      <c r="CX87" s="772"/>
      <c r="CY87" s="772"/>
      <c r="CZ87" s="772"/>
      <c r="DA87" s="773"/>
      <c r="DB87" s="771"/>
      <c r="DC87" s="772"/>
      <c r="DD87" s="772"/>
      <c r="DE87" s="772"/>
      <c r="DF87" s="773"/>
      <c r="DG87" s="771"/>
      <c r="DH87" s="772"/>
      <c r="DI87" s="772"/>
      <c r="DJ87" s="772"/>
      <c r="DK87" s="773"/>
      <c r="DL87" s="771"/>
      <c r="DM87" s="772"/>
      <c r="DN87" s="772"/>
      <c r="DO87" s="772"/>
      <c r="DP87" s="773"/>
      <c r="DQ87" s="771"/>
      <c r="DR87" s="772"/>
      <c r="DS87" s="772"/>
      <c r="DT87" s="772"/>
      <c r="DU87" s="773"/>
      <c r="DV87" s="774"/>
      <c r="DW87" s="775"/>
      <c r="DX87" s="775"/>
      <c r="DY87" s="775"/>
      <c r="DZ87" s="776"/>
      <c r="EA87" s="48"/>
    </row>
    <row r="88" spans="1:131" ht="26.25" customHeight="1" x14ac:dyDescent="0.2">
      <c r="A88" s="53" t="s">
        <v>255</v>
      </c>
      <c r="B88" s="733" t="s">
        <v>185</v>
      </c>
      <c r="C88" s="734"/>
      <c r="D88" s="734"/>
      <c r="E88" s="734"/>
      <c r="F88" s="734"/>
      <c r="G88" s="734"/>
      <c r="H88" s="734"/>
      <c r="I88" s="734"/>
      <c r="J88" s="734"/>
      <c r="K88" s="734"/>
      <c r="L88" s="734"/>
      <c r="M88" s="734"/>
      <c r="N88" s="734"/>
      <c r="O88" s="734"/>
      <c r="P88" s="735"/>
      <c r="Q88" s="777"/>
      <c r="R88" s="742"/>
      <c r="S88" s="742"/>
      <c r="T88" s="742"/>
      <c r="U88" s="742"/>
      <c r="V88" s="742"/>
      <c r="W88" s="742"/>
      <c r="X88" s="742"/>
      <c r="Y88" s="742"/>
      <c r="Z88" s="742"/>
      <c r="AA88" s="742"/>
      <c r="AB88" s="742"/>
      <c r="AC88" s="742"/>
      <c r="AD88" s="742"/>
      <c r="AE88" s="742"/>
      <c r="AF88" s="737">
        <v>4844</v>
      </c>
      <c r="AG88" s="737"/>
      <c r="AH88" s="737"/>
      <c r="AI88" s="737"/>
      <c r="AJ88" s="737"/>
      <c r="AK88" s="742"/>
      <c r="AL88" s="742"/>
      <c r="AM88" s="742"/>
      <c r="AN88" s="742"/>
      <c r="AO88" s="742"/>
      <c r="AP88" s="737" t="s">
        <v>201</v>
      </c>
      <c r="AQ88" s="737"/>
      <c r="AR88" s="737"/>
      <c r="AS88" s="737"/>
      <c r="AT88" s="737"/>
      <c r="AU88" s="737" t="s">
        <v>201</v>
      </c>
      <c r="AV88" s="737"/>
      <c r="AW88" s="737"/>
      <c r="AX88" s="737"/>
      <c r="AY88" s="737"/>
      <c r="AZ88" s="743"/>
      <c r="BA88" s="743"/>
      <c r="BB88" s="743"/>
      <c r="BC88" s="743"/>
      <c r="BD88" s="744"/>
      <c r="BE88" s="55"/>
      <c r="BF88" s="55"/>
      <c r="BG88" s="55"/>
      <c r="BH88" s="55"/>
      <c r="BI88" s="55"/>
      <c r="BJ88" s="55"/>
      <c r="BK88" s="55"/>
      <c r="BL88" s="55"/>
      <c r="BM88" s="55"/>
      <c r="BN88" s="55"/>
      <c r="BO88" s="55"/>
      <c r="BP88" s="55"/>
      <c r="BQ88" s="52">
        <v>82</v>
      </c>
      <c r="BR88" s="73"/>
      <c r="BS88" s="774"/>
      <c r="BT88" s="775"/>
      <c r="BU88" s="775"/>
      <c r="BV88" s="775"/>
      <c r="BW88" s="775"/>
      <c r="BX88" s="775"/>
      <c r="BY88" s="775"/>
      <c r="BZ88" s="775"/>
      <c r="CA88" s="775"/>
      <c r="CB88" s="775"/>
      <c r="CC88" s="775"/>
      <c r="CD88" s="775"/>
      <c r="CE88" s="775"/>
      <c r="CF88" s="775"/>
      <c r="CG88" s="780"/>
      <c r="CH88" s="771"/>
      <c r="CI88" s="772"/>
      <c r="CJ88" s="772"/>
      <c r="CK88" s="772"/>
      <c r="CL88" s="773"/>
      <c r="CM88" s="771"/>
      <c r="CN88" s="772"/>
      <c r="CO88" s="772"/>
      <c r="CP88" s="772"/>
      <c r="CQ88" s="773"/>
      <c r="CR88" s="771"/>
      <c r="CS88" s="772"/>
      <c r="CT88" s="772"/>
      <c r="CU88" s="772"/>
      <c r="CV88" s="773"/>
      <c r="CW88" s="771"/>
      <c r="CX88" s="772"/>
      <c r="CY88" s="772"/>
      <c r="CZ88" s="772"/>
      <c r="DA88" s="773"/>
      <c r="DB88" s="771"/>
      <c r="DC88" s="772"/>
      <c r="DD88" s="772"/>
      <c r="DE88" s="772"/>
      <c r="DF88" s="773"/>
      <c r="DG88" s="771"/>
      <c r="DH88" s="772"/>
      <c r="DI88" s="772"/>
      <c r="DJ88" s="772"/>
      <c r="DK88" s="773"/>
      <c r="DL88" s="771"/>
      <c r="DM88" s="772"/>
      <c r="DN88" s="772"/>
      <c r="DO88" s="772"/>
      <c r="DP88" s="773"/>
      <c r="DQ88" s="771"/>
      <c r="DR88" s="772"/>
      <c r="DS88" s="772"/>
      <c r="DT88" s="772"/>
      <c r="DU88" s="773"/>
      <c r="DV88" s="774"/>
      <c r="DW88" s="775"/>
      <c r="DX88" s="775"/>
      <c r="DY88" s="775"/>
      <c r="DZ88" s="776"/>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74"/>
      <c r="BT89" s="775"/>
      <c r="BU89" s="775"/>
      <c r="BV89" s="775"/>
      <c r="BW89" s="775"/>
      <c r="BX89" s="775"/>
      <c r="BY89" s="775"/>
      <c r="BZ89" s="775"/>
      <c r="CA89" s="775"/>
      <c r="CB89" s="775"/>
      <c r="CC89" s="775"/>
      <c r="CD89" s="775"/>
      <c r="CE89" s="775"/>
      <c r="CF89" s="775"/>
      <c r="CG89" s="780"/>
      <c r="CH89" s="771"/>
      <c r="CI89" s="772"/>
      <c r="CJ89" s="772"/>
      <c r="CK89" s="772"/>
      <c r="CL89" s="773"/>
      <c r="CM89" s="771"/>
      <c r="CN89" s="772"/>
      <c r="CO89" s="772"/>
      <c r="CP89" s="772"/>
      <c r="CQ89" s="773"/>
      <c r="CR89" s="771"/>
      <c r="CS89" s="772"/>
      <c r="CT89" s="772"/>
      <c r="CU89" s="772"/>
      <c r="CV89" s="773"/>
      <c r="CW89" s="771"/>
      <c r="CX89" s="772"/>
      <c r="CY89" s="772"/>
      <c r="CZ89" s="772"/>
      <c r="DA89" s="773"/>
      <c r="DB89" s="771"/>
      <c r="DC89" s="772"/>
      <c r="DD89" s="772"/>
      <c r="DE89" s="772"/>
      <c r="DF89" s="773"/>
      <c r="DG89" s="771"/>
      <c r="DH89" s="772"/>
      <c r="DI89" s="772"/>
      <c r="DJ89" s="772"/>
      <c r="DK89" s="773"/>
      <c r="DL89" s="771"/>
      <c r="DM89" s="772"/>
      <c r="DN89" s="772"/>
      <c r="DO89" s="772"/>
      <c r="DP89" s="773"/>
      <c r="DQ89" s="771"/>
      <c r="DR89" s="772"/>
      <c r="DS89" s="772"/>
      <c r="DT89" s="772"/>
      <c r="DU89" s="773"/>
      <c r="DV89" s="774"/>
      <c r="DW89" s="775"/>
      <c r="DX89" s="775"/>
      <c r="DY89" s="775"/>
      <c r="DZ89" s="776"/>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74"/>
      <c r="BT90" s="775"/>
      <c r="BU90" s="775"/>
      <c r="BV90" s="775"/>
      <c r="BW90" s="775"/>
      <c r="BX90" s="775"/>
      <c r="BY90" s="775"/>
      <c r="BZ90" s="775"/>
      <c r="CA90" s="775"/>
      <c r="CB90" s="775"/>
      <c r="CC90" s="775"/>
      <c r="CD90" s="775"/>
      <c r="CE90" s="775"/>
      <c r="CF90" s="775"/>
      <c r="CG90" s="780"/>
      <c r="CH90" s="771"/>
      <c r="CI90" s="772"/>
      <c r="CJ90" s="772"/>
      <c r="CK90" s="772"/>
      <c r="CL90" s="773"/>
      <c r="CM90" s="771"/>
      <c r="CN90" s="772"/>
      <c r="CO90" s="772"/>
      <c r="CP90" s="772"/>
      <c r="CQ90" s="773"/>
      <c r="CR90" s="771"/>
      <c r="CS90" s="772"/>
      <c r="CT90" s="772"/>
      <c r="CU90" s="772"/>
      <c r="CV90" s="773"/>
      <c r="CW90" s="771"/>
      <c r="CX90" s="772"/>
      <c r="CY90" s="772"/>
      <c r="CZ90" s="772"/>
      <c r="DA90" s="773"/>
      <c r="DB90" s="771"/>
      <c r="DC90" s="772"/>
      <c r="DD90" s="772"/>
      <c r="DE90" s="772"/>
      <c r="DF90" s="773"/>
      <c r="DG90" s="771"/>
      <c r="DH90" s="772"/>
      <c r="DI90" s="772"/>
      <c r="DJ90" s="772"/>
      <c r="DK90" s="773"/>
      <c r="DL90" s="771"/>
      <c r="DM90" s="772"/>
      <c r="DN90" s="772"/>
      <c r="DO90" s="772"/>
      <c r="DP90" s="773"/>
      <c r="DQ90" s="771"/>
      <c r="DR90" s="772"/>
      <c r="DS90" s="772"/>
      <c r="DT90" s="772"/>
      <c r="DU90" s="773"/>
      <c r="DV90" s="774"/>
      <c r="DW90" s="775"/>
      <c r="DX90" s="775"/>
      <c r="DY90" s="775"/>
      <c r="DZ90" s="776"/>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74"/>
      <c r="BT91" s="775"/>
      <c r="BU91" s="775"/>
      <c r="BV91" s="775"/>
      <c r="BW91" s="775"/>
      <c r="BX91" s="775"/>
      <c r="BY91" s="775"/>
      <c r="BZ91" s="775"/>
      <c r="CA91" s="775"/>
      <c r="CB91" s="775"/>
      <c r="CC91" s="775"/>
      <c r="CD91" s="775"/>
      <c r="CE91" s="775"/>
      <c r="CF91" s="775"/>
      <c r="CG91" s="780"/>
      <c r="CH91" s="771"/>
      <c r="CI91" s="772"/>
      <c r="CJ91" s="772"/>
      <c r="CK91" s="772"/>
      <c r="CL91" s="773"/>
      <c r="CM91" s="771"/>
      <c r="CN91" s="772"/>
      <c r="CO91" s="772"/>
      <c r="CP91" s="772"/>
      <c r="CQ91" s="773"/>
      <c r="CR91" s="771"/>
      <c r="CS91" s="772"/>
      <c r="CT91" s="772"/>
      <c r="CU91" s="772"/>
      <c r="CV91" s="773"/>
      <c r="CW91" s="771"/>
      <c r="CX91" s="772"/>
      <c r="CY91" s="772"/>
      <c r="CZ91" s="772"/>
      <c r="DA91" s="773"/>
      <c r="DB91" s="771"/>
      <c r="DC91" s="772"/>
      <c r="DD91" s="772"/>
      <c r="DE91" s="772"/>
      <c r="DF91" s="773"/>
      <c r="DG91" s="771"/>
      <c r="DH91" s="772"/>
      <c r="DI91" s="772"/>
      <c r="DJ91" s="772"/>
      <c r="DK91" s="773"/>
      <c r="DL91" s="771"/>
      <c r="DM91" s="772"/>
      <c r="DN91" s="772"/>
      <c r="DO91" s="772"/>
      <c r="DP91" s="773"/>
      <c r="DQ91" s="771"/>
      <c r="DR91" s="772"/>
      <c r="DS91" s="772"/>
      <c r="DT91" s="772"/>
      <c r="DU91" s="773"/>
      <c r="DV91" s="774"/>
      <c r="DW91" s="775"/>
      <c r="DX91" s="775"/>
      <c r="DY91" s="775"/>
      <c r="DZ91" s="776"/>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74"/>
      <c r="BT92" s="775"/>
      <c r="BU92" s="775"/>
      <c r="BV92" s="775"/>
      <c r="BW92" s="775"/>
      <c r="BX92" s="775"/>
      <c r="BY92" s="775"/>
      <c r="BZ92" s="775"/>
      <c r="CA92" s="775"/>
      <c r="CB92" s="775"/>
      <c r="CC92" s="775"/>
      <c r="CD92" s="775"/>
      <c r="CE92" s="775"/>
      <c r="CF92" s="775"/>
      <c r="CG92" s="780"/>
      <c r="CH92" s="771"/>
      <c r="CI92" s="772"/>
      <c r="CJ92" s="772"/>
      <c r="CK92" s="772"/>
      <c r="CL92" s="773"/>
      <c r="CM92" s="771"/>
      <c r="CN92" s="772"/>
      <c r="CO92" s="772"/>
      <c r="CP92" s="772"/>
      <c r="CQ92" s="773"/>
      <c r="CR92" s="771"/>
      <c r="CS92" s="772"/>
      <c r="CT92" s="772"/>
      <c r="CU92" s="772"/>
      <c r="CV92" s="773"/>
      <c r="CW92" s="771"/>
      <c r="CX92" s="772"/>
      <c r="CY92" s="772"/>
      <c r="CZ92" s="772"/>
      <c r="DA92" s="773"/>
      <c r="DB92" s="771"/>
      <c r="DC92" s="772"/>
      <c r="DD92" s="772"/>
      <c r="DE92" s="772"/>
      <c r="DF92" s="773"/>
      <c r="DG92" s="771"/>
      <c r="DH92" s="772"/>
      <c r="DI92" s="772"/>
      <c r="DJ92" s="772"/>
      <c r="DK92" s="773"/>
      <c r="DL92" s="771"/>
      <c r="DM92" s="772"/>
      <c r="DN92" s="772"/>
      <c r="DO92" s="772"/>
      <c r="DP92" s="773"/>
      <c r="DQ92" s="771"/>
      <c r="DR92" s="772"/>
      <c r="DS92" s="772"/>
      <c r="DT92" s="772"/>
      <c r="DU92" s="773"/>
      <c r="DV92" s="774"/>
      <c r="DW92" s="775"/>
      <c r="DX92" s="775"/>
      <c r="DY92" s="775"/>
      <c r="DZ92" s="776"/>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74"/>
      <c r="BT93" s="775"/>
      <c r="BU93" s="775"/>
      <c r="BV93" s="775"/>
      <c r="BW93" s="775"/>
      <c r="BX93" s="775"/>
      <c r="BY93" s="775"/>
      <c r="BZ93" s="775"/>
      <c r="CA93" s="775"/>
      <c r="CB93" s="775"/>
      <c r="CC93" s="775"/>
      <c r="CD93" s="775"/>
      <c r="CE93" s="775"/>
      <c r="CF93" s="775"/>
      <c r="CG93" s="780"/>
      <c r="CH93" s="771"/>
      <c r="CI93" s="772"/>
      <c r="CJ93" s="772"/>
      <c r="CK93" s="772"/>
      <c r="CL93" s="773"/>
      <c r="CM93" s="771"/>
      <c r="CN93" s="772"/>
      <c r="CO93" s="772"/>
      <c r="CP93" s="772"/>
      <c r="CQ93" s="773"/>
      <c r="CR93" s="771"/>
      <c r="CS93" s="772"/>
      <c r="CT93" s="772"/>
      <c r="CU93" s="772"/>
      <c r="CV93" s="773"/>
      <c r="CW93" s="771"/>
      <c r="CX93" s="772"/>
      <c r="CY93" s="772"/>
      <c r="CZ93" s="772"/>
      <c r="DA93" s="773"/>
      <c r="DB93" s="771"/>
      <c r="DC93" s="772"/>
      <c r="DD93" s="772"/>
      <c r="DE93" s="772"/>
      <c r="DF93" s="773"/>
      <c r="DG93" s="771"/>
      <c r="DH93" s="772"/>
      <c r="DI93" s="772"/>
      <c r="DJ93" s="772"/>
      <c r="DK93" s="773"/>
      <c r="DL93" s="771"/>
      <c r="DM93" s="772"/>
      <c r="DN93" s="772"/>
      <c r="DO93" s="772"/>
      <c r="DP93" s="773"/>
      <c r="DQ93" s="771"/>
      <c r="DR93" s="772"/>
      <c r="DS93" s="772"/>
      <c r="DT93" s="772"/>
      <c r="DU93" s="773"/>
      <c r="DV93" s="774"/>
      <c r="DW93" s="775"/>
      <c r="DX93" s="775"/>
      <c r="DY93" s="775"/>
      <c r="DZ93" s="776"/>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74"/>
      <c r="BT94" s="775"/>
      <c r="BU94" s="775"/>
      <c r="BV94" s="775"/>
      <c r="BW94" s="775"/>
      <c r="BX94" s="775"/>
      <c r="BY94" s="775"/>
      <c r="BZ94" s="775"/>
      <c r="CA94" s="775"/>
      <c r="CB94" s="775"/>
      <c r="CC94" s="775"/>
      <c r="CD94" s="775"/>
      <c r="CE94" s="775"/>
      <c r="CF94" s="775"/>
      <c r="CG94" s="780"/>
      <c r="CH94" s="771"/>
      <c r="CI94" s="772"/>
      <c r="CJ94" s="772"/>
      <c r="CK94" s="772"/>
      <c r="CL94" s="773"/>
      <c r="CM94" s="771"/>
      <c r="CN94" s="772"/>
      <c r="CO94" s="772"/>
      <c r="CP94" s="772"/>
      <c r="CQ94" s="773"/>
      <c r="CR94" s="771"/>
      <c r="CS94" s="772"/>
      <c r="CT94" s="772"/>
      <c r="CU94" s="772"/>
      <c r="CV94" s="773"/>
      <c r="CW94" s="771"/>
      <c r="CX94" s="772"/>
      <c r="CY94" s="772"/>
      <c r="CZ94" s="772"/>
      <c r="DA94" s="773"/>
      <c r="DB94" s="771"/>
      <c r="DC94" s="772"/>
      <c r="DD94" s="772"/>
      <c r="DE94" s="772"/>
      <c r="DF94" s="773"/>
      <c r="DG94" s="771"/>
      <c r="DH94" s="772"/>
      <c r="DI94" s="772"/>
      <c r="DJ94" s="772"/>
      <c r="DK94" s="773"/>
      <c r="DL94" s="771"/>
      <c r="DM94" s="772"/>
      <c r="DN94" s="772"/>
      <c r="DO94" s="772"/>
      <c r="DP94" s="773"/>
      <c r="DQ94" s="771"/>
      <c r="DR94" s="772"/>
      <c r="DS94" s="772"/>
      <c r="DT94" s="772"/>
      <c r="DU94" s="773"/>
      <c r="DV94" s="774"/>
      <c r="DW94" s="775"/>
      <c r="DX94" s="775"/>
      <c r="DY94" s="775"/>
      <c r="DZ94" s="776"/>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74"/>
      <c r="BT95" s="775"/>
      <c r="BU95" s="775"/>
      <c r="BV95" s="775"/>
      <c r="BW95" s="775"/>
      <c r="BX95" s="775"/>
      <c r="BY95" s="775"/>
      <c r="BZ95" s="775"/>
      <c r="CA95" s="775"/>
      <c r="CB95" s="775"/>
      <c r="CC95" s="775"/>
      <c r="CD95" s="775"/>
      <c r="CE95" s="775"/>
      <c r="CF95" s="775"/>
      <c r="CG95" s="780"/>
      <c r="CH95" s="771"/>
      <c r="CI95" s="772"/>
      <c r="CJ95" s="772"/>
      <c r="CK95" s="772"/>
      <c r="CL95" s="773"/>
      <c r="CM95" s="771"/>
      <c r="CN95" s="772"/>
      <c r="CO95" s="772"/>
      <c r="CP95" s="772"/>
      <c r="CQ95" s="773"/>
      <c r="CR95" s="771"/>
      <c r="CS95" s="772"/>
      <c r="CT95" s="772"/>
      <c r="CU95" s="772"/>
      <c r="CV95" s="773"/>
      <c r="CW95" s="771"/>
      <c r="CX95" s="772"/>
      <c r="CY95" s="772"/>
      <c r="CZ95" s="772"/>
      <c r="DA95" s="773"/>
      <c r="DB95" s="771"/>
      <c r="DC95" s="772"/>
      <c r="DD95" s="772"/>
      <c r="DE95" s="772"/>
      <c r="DF95" s="773"/>
      <c r="DG95" s="771"/>
      <c r="DH95" s="772"/>
      <c r="DI95" s="772"/>
      <c r="DJ95" s="772"/>
      <c r="DK95" s="773"/>
      <c r="DL95" s="771"/>
      <c r="DM95" s="772"/>
      <c r="DN95" s="772"/>
      <c r="DO95" s="772"/>
      <c r="DP95" s="773"/>
      <c r="DQ95" s="771"/>
      <c r="DR95" s="772"/>
      <c r="DS95" s="772"/>
      <c r="DT95" s="772"/>
      <c r="DU95" s="773"/>
      <c r="DV95" s="774"/>
      <c r="DW95" s="775"/>
      <c r="DX95" s="775"/>
      <c r="DY95" s="775"/>
      <c r="DZ95" s="776"/>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74"/>
      <c r="BT96" s="775"/>
      <c r="BU96" s="775"/>
      <c r="BV96" s="775"/>
      <c r="BW96" s="775"/>
      <c r="BX96" s="775"/>
      <c r="BY96" s="775"/>
      <c r="BZ96" s="775"/>
      <c r="CA96" s="775"/>
      <c r="CB96" s="775"/>
      <c r="CC96" s="775"/>
      <c r="CD96" s="775"/>
      <c r="CE96" s="775"/>
      <c r="CF96" s="775"/>
      <c r="CG96" s="780"/>
      <c r="CH96" s="771"/>
      <c r="CI96" s="772"/>
      <c r="CJ96" s="772"/>
      <c r="CK96" s="772"/>
      <c r="CL96" s="773"/>
      <c r="CM96" s="771"/>
      <c r="CN96" s="772"/>
      <c r="CO96" s="772"/>
      <c r="CP96" s="772"/>
      <c r="CQ96" s="773"/>
      <c r="CR96" s="771"/>
      <c r="CS96" s="772"/>
      <c r="CT96" s="772"/>
      <c r="CU96" s="772"/>
      <c r="CV96" s="773"/>
      <c r="CW96" s="771"/>
      <c r="CX96" s="772"/>
      <c r="CY96" s="772"/>
      <c r="CZ96" s="772"/>
      <c r="DA96" s="773"/>
      <c r="DB96" s="771"/>
      <c r="DC96" s="772"/>
      <c r="DD96" s="772"/>
      <c r="DE96" s="772"/>
      <c r="DF96" s="773"/>
      <c r="DG96" s="771"/>
      <c r="DH96" s="772"/>
      <c r="DI96" s="772"/>
      <c r="DJ96" s="772"/>
      <c r="DK96" s="773"/>
      <c r="DL96" s="771"/>
      <c r="DM96" s="772"/>
      <c r="DN96" s="772"/>
      <c r="DO96" s="772"/>
      <c r="DP96" s="773"/>
      <c r="DQ96" s="771"/>
      <c r="DR96" s="772"/>
      <c r="DS96" s="772"/>
      <c r="DT96" s="772"/>
      <c r="DU96" s="773"/>
      <c r="DV96" s="774"/>
      <c r="DW96" s="775"/>
      <c r="DX96" s="775"/>
      <c r="DY96" s="775"/>
      <c r="DZ96" s="776"/>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74"/>
      <c r="BT97" s="775"/>
      <c r="BU97" s="775"/>
      <c r="BV97" s="775"/>
      <c r="BW97" s="775"/>
      <c r="BX97" s="775"/>
      <c r="BY97" s="775"/>
      <c r="BZ97" s="775"/>
      <c r="CA97" s="775"/>
      <c r="CB97" s="775"/>
      <c r="CC97" s="775"/>
      <c r="CD97" s="775"/>
      <c r="CE97" s="775"/>
      <c r="CF97" s="775"/>
      <c r="CG97" s="780"/>
      <c r="CH97" s="771"/>
      <c r="CI97" s="772"/>
      <c r="CJ97" s="772"/>
      <c r="CK97" s="772"/>
      <c r="CL97" s="773"/>
      <c r="CM97" s="771"/>
      <c r="CN97" s="772"/>
      <c r="CO97" s="772"/>
      <c r="CP97" s="772"/>
      <c r="CQ97" s="773"/>
      <c r="CR97" s="771"/>
      <c r="CS97" s="772"/>
      <c r="CT97" s="772"/>
      <c r="CU97" s="772"/>
      <c r="CV97" s="773"/>
      <c r="CW97" s="771"/>
      <c r="CX97" s="772"/>
      <c r="CY97" s="772"/>
      <c r="CZ97" s="772"/>
      <c r="DA97" s="773"/>
      <c r="DB97" s="771"/>
      <c r="DC97" s="772"/>
      <c r="DD97" s="772"/>
      <c r="DE97" s="772"/>
      <c r="DF97" s="773"/>
      <c r="DG97" s="771"/>
      <c r="DH97" s="772"/>
      <c r="DI97" s="772"/>
      <c r="DJ97" s="772"/>
      <c r="DK97" s="773"/>
      <c r="DL97" s="771"/>
      <c r="DM97" s="772"/>
      <c r="DN97" s="772"/>
      <c r="DO97" s="772"/>
      <c r="DP97" s="773"/>
      <c r="DQ97" s="771"/>
      <c r="DR97" s="772"/>
      <c r="DS97" s="772"/>
      <c r="DT97" s="772"/>
      <c r="DU97" s="773"/>
      <c r="DV97" s="774"/>
      <c r="DW97" s="775"/>
      <c r="DX97" s="775"/>
      <c r="DY97" s="775"/>
      <c r="DZ97" s="776"/>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74"/>
      <c r="BT98" s="775"/>
      <c r="BU98" s="775"/>
      <c r="BV98" s="775"/>
      <c r="BW98" s="775"/>
      <c r="BX98" s="775"/>
      <c r="BY98" s="775"/>
      <c r="BZ98" s="775"/>
      <c r="CA98" s="775"/>
      <c r="CB98" s="775"/>
      <c r="CC98" s="775"/>
      <c r="CD98" s="775"/>
      <c r="CE98" s="775"/>
      <c r="CF98" s="775"/>
      <c r="CG98" s="780"/>
      <c r="CH98" s="771"/>
      <c r="CI98" s="772"/>
      <c r="CJ98" s="772"/>
      <c r="CK98" s="772"/>
      <c r="CL98" s="773"/>
      <c r="CM98" s="771"/>
      <c r="CN98" s="772"/>
      <c r="CO98" s="772"/>
      <c r="CP98" s="772"/>
      <c r="CQ98" s="773"/>
      <c r="CR98" s="771"/>
      <c r="CS98" s="772"/>
      <c r="CT98" s="772"/>
      <c r="CU98" s="772"/>
      <c r="CV98" s="773"/>
      <c r="CW98" s="771"/>
      <c r="CX98" s="772"/>
      <c r="CY98" s="772"/>
      <c r="CZ98" s="772"/>
      <c r="DA98" s="773"/>
      <c r="DB98" s="771"/>
      <c r="DC98" s="772"/>
      <c r="DD98" s="772"/>
      <c r="DE98" s="772"/>
      <c r="DF98" s="773"/>
      <c r="DG98" s="771"/>
      <c r="DH98" s="772"/>
      <c r="DI98" s="772"/>
      <c r="DJ98" s="772"/>
      <c r="DK98" s="773"/>
      <c r="DL98" s="771"/>
      <c r="DM98" s="772"/>
      <c r="DN98" s="772"/>
      <c r="DO98" s="772"/>
      <c r="DP98" s="773"/>
      <c r="DQ98" s="771"/>
      <c r="DR98" s="772"/>
      <c r="DS98" s="772"/>
      <c r="DT98" s="772"/>
      <c r="DU98" s="773"/>
      <c r="DV98" s="774"/>
      <c r="DW98" s="775"/>
      <c r="DX98" s="775"/>
      <c r="DY98" s="775"/>
      <c r="DZ98" s="776"/>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74"/>
      <c r="BT99" s="775"/>
      <c r="BU99" s="775"/>
      <c r="BV99" s="775"/>
      <c r="BW99" s="775"/>
      <c r="BX99" s="775"/>
      <c r="BY99" s="775"/>
      <c r="BZ99" s="775"/>
      <c r="CA99" s="775"/>
      <c r="CB99" s="775"/>
      <c r="CC99" s="775"/>
      <c r="CD99" s="775"/>
      <c r="CE99" s="775"/>
      <c r="CF99" s="775"/>
      <c r="CG99" s="780"/>
      <c r="CH99" s="771"/>
      <c r="CI99" s="772"/>
      <c r="CJ99" s="772"/>
      <c r="CK99" s="772"/>
      <c r="CL99" s="773"/>
      <c r="CM99" s="771"/>
      <c r="CN99" s="772"/>
      <c r="CO99" s="772"/>
      <c r="CP99" s="772"/>
      <c r="CQ99" s="773"/>
      <c r="CR99" s="771"/>
      <c r="CS99" s="772"/>
      <c r="CT99" s="772"/>
      <c r="CU99" s="772"/>
      <c r="CV99" s="773"/>
      <c r="CW99" s="771"/>
      <c r="CX99" s="772"/>
      <c r="CY99" s="772"/>
      <c r="CZ99" s="772"/>
      <c r="DA99" s="773"/>
      <c r="DB99" s="771"/>
      <c r="DC99" s="772"/>
      <c r="DD99" s="772"/>
      <c r="DE99" s="772"/>
      <c r="DF99" s="773"/>
      <c r="DG99" s="771"/>
      <c r="DH99" s="772"/>
      <c r="DI99" s="772"/>
      <c r="DJ99" s="772"/>
      <c r="DK99" s="773"/>
      <c r="DL99" s="771"/>
      <c r="DM99" s="772"/>
      <c r="DN99" s="772"/>
      <c r="DO99" s="772"/>
      <c r="DP99" s="773"/>
      <c r="DQ99" s="771"/>
      <c r="DR99" s="772"/>
      <c r="DS99" s="772"/>
      <c r="DT99" s="772"/>
      <c r="DU99" s="773"/>
      <c r="DV99" s="774"/>
      <c r="DW99" s="775"/>
      <c r="DX99" s="775"/>
      <c r="DY99" s="775"/>
      <c r="DZ99" s="776"/>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74"/>
      <c r="BT100" s="775"/>
      <c r="BU100" s="775"/>
      <c r="BV100" s="775"/>
      <c r="BW100" s="775"/>
      <c r="BX100" s="775"/>
      <c r="BY100" s="775"/>
      <c r="BZ100" s="775"/>
      <c r="CA100" s="775"/>
      <c r="CB100" s="775"/>
      <c r="CC100" s="775"/>
      <c r="CD100" s="775"/>
      <c r="CE100" s="775"/>
      <c r="CF100" s="775"/>
      <c r="CG100" s="780"/>
      <c r="CH100" s="771"/>
      <c r="CI100" s="772"/>
      <c r="CJ100" s="772"/>
      <c r="CK100" s="772"/>
      <c r="CL100" s="773"/>
      <c r="CM100" s="771"/>
      <c r="CN100" s="772"/>
      <c r="CO100" s="772"/>
      <c r="CP100" s="772"/>
      <c r="CQ100" s="773"/>
      <c r="CR100" s="771"/>
      <c r="CS100" s="772"/>
      <c r="CT100" s="772"/>
      <c r="CU100" s="772"/>
      <c r="CV100" s="773"/>
      <c r="CW100" s="771"/>
      <c r="CX100" s="772"/>
      <c r="CY100" s="772"/>
      <c r="CZ100" s="772"/>
      <c r="DA100" s="773"/>
      <c r="DB100" s="771"/>
      <c r="DC100" s="772"/>
      <c r="DD100" s="772"/>
      <c r="DE100" s="772"/>
      <c r="DF100" s="773"/>
      <c r="DG100" s="771"/>
      <c r="DH100" s="772"/>
      <c r="DI100" s="772"/>
      <c r="DJ100" s="772"/>
      <c r="DK100" s="773"/>
      <c r="DL100" s="771"/>
      <c r="DM100" s="772"/>
      <c r="DN100" s="772"/>
      <c r="DO100" s="772"/>
      <c r="DP100" s="773"/>
      <c r="DQ100" s="771"/>
      <c r="DR100" s="772"/>
      <c r="DS100" s="772"/>
      <c r="DT100" s="772"/>
      <c r="DU100" s="773"/>
      <c r="DV100" s="774"/>
      <c r="DW100" s="775"/>
      <c r="DX100" s="775"/>
      <c r="DY100" s="775"/>
      <c r="DZ100" s="776"/>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74"/>
      <c r="BT101" s="775"/>
      <c r="BU101" s="775"/>
      <c r="BV101" s="775"/>
      <c r="BW101" s="775"/>
      <c r="BX101" s="775"/>
      <c r="BY101" s="775"/>
      <c r="BZ101" s="775"/>
      <c r="CA101" s="775"/>
      <c r="CB101" s="775"/>
      <c r="CC101" s="775"/>
      <c r="CD101" s="775"/>
      <c r="CE101" s="775"/>
      <c r="CF101" s="775"/>
      <c r="CG101" s="780"/>
      <c r="CH101" s="771"/>
      <c r="CI101" s="772"/>
      <c r="CJ101" s="772"/>
      <c r="CK101" s="772"/>
      <c r="CL101" s="773"/>
      <c r="CM101" s="771"/>
      <c r="CN101" s="772"/>
      <c r="CO101" s="772"/>
      <c r="CP101" s="772"/>
      <c r="CQ101" s="773"/>
      <c r="CR101" s="771"/>
      <c r="CS101" s="772"/>
      <c r="CT101" s="772"/>
      <c r="CU101" s="772"/>
      <c r="CV101" s="773"/>
      <c r="CW101" s="771"/>
      <c r="CX101" s="772"/>
      <c r="CY101" s="772"/>
      <c r="CZ101" s="772"/>
      <c r="DA101" s="773"/>
      <c r="DB101" s="771"/>
      <c r="DC101" s="772"/>
      <c r="DD101" s="772"/>
      <c r="DE101" s="772"/>
      <c r="DF101" s="773"/>
      <c r="DG101" s="771"/>
      <c r="DH101" s="772"/>
      <c r="DI101" s="772"/>
      <c r="DJ101" s="772"/>
      <c r="DK101" s="773"/>
      <c r="DL101" s="771"/>
      <c r="DM101" s="772"/>
      <c r="DN101" s="772"/>
      <c r="DO101" s="772"/>
      <c r="DP101" s="773"/>
      <c r="DQ101" s="771"/>
      <c r="DR101" s="772"/>
      <c r="DS101" s="772"/>
      <c r="DT101" s="772"/>
      <c r="DU101" s="773"/>
      <c r="DV101" s="774"/>
      <c r="DW101" s="775"/>
      <c r="DX101" s="775"/>
      <c r="DY101" s="775"/>
      <c r="DZ101" s="776"/>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733" t="s">
        <v>453</v>
      </c>
      <c r="BS102" s="734"/>
      <c r="BT102" s="734"/>
      <c r="BU102" s="734"/>
      <c r="BV102" s="734"/>
      <c r="BW102" s="734"/>
      <c r="BX102" s="734"/>
      <c r="BY102" s="734"/>
      <c r="BZ102" s="734"/>
      <c r="CA102" s="734"/>
      <c r="CB102" s="734"/>
      <c r="CC102" s="734"/>
      <c r="CD102" s="734"/>
      <c r="CE102" s="734"/>
      <c r="CF102" s="734"/>
      <c r="CG102" s="735"/>
      <c r="CH102" s="788"/>
      <c r="CI102" s="789"/>
      <c r="CJ102" s="789"/>
      <c r="CK102" s="789"/>
      <c r="CL102" s="790"/>
      <c r="CM102" s="788"/>
      <c r="CN102" s="789"/>
      <c r="CO102" s="789"/>
      <c r="CP102" s="789"/>
      <c r="CQ102" s="790"/>
      <c r="CR102" s="791">
        <v>9259</v>
      </c>
      <c r="CS102" s="746"/>
      <c r="CT102" s="746"/>
      <c r="CU102" s="746"/>
      <c r="CV102" s="792"/>
      <c r="CW102" s="791">
        <v>736</v>
      </c>
      <c r="CX102" s="746"/>
      <c r="CY102" s="746"/>
      <c r="CZ102" s="746"/>
      <c r="DA102" s="792"/>
      <c r="DB102" s="791" t="s">
        <v>201</v>
      </c>
      <c r="DC102" s="746"/>
      <c r="DD102" s="746"/>
      <c r="DE102" s="746"/>
      <c r="DF102" s="792"/>
      <c r="DG102" s="791">
        <v>785</v>
      </c>
      <c r="DH102" s="746"/>
      <c r="DI102" s="746"/>
      <c r="DJ102" s="746"/>
      <c r="DK102" s="792"/>
      <c r="DL102" s="791" t="s">
        <v>201</v>
      </c>
      <c r="DM102" s="746"/>
      <c r="DN102" s="746"/>
      <c r="DO102" s="746"/>
      <c r="DP102" s="792"/>
      <c r="DQ102" s="791" t="s">
        <v>201</v>
      </c>
      <c r="DR102" s="746"/>
      <c r="DS102" s="746"/>
      <c r="DT102" s="746"/>
      <c r="DU102" s="792"/>
      <c r="DV102" s="733"/>
      <c r="DW102" s="734"/>
      <c r="DX102" s="734"/>
      <c r="DY102" s="734"/>
      <c r="DZ102" s="793"/>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94" t="s">
        <v>105</v>
      </c>
      <c r="BR103" s="794"/>
      <c r="BS103" s="794"/>
      <c r="BT103" s="794"/>
      <c r="BU103" s="794"/>
      <c r="BV103" s="794"/>
      <c r="BW103" s="794"/>
      <c r="BX103" s="794"/>
      <c r="BY103" s="794"/>
      <c r="BZ103" s="794"/>
      <c r="CA103" s="794"/>
      <c r="CB103" s="794"/>
      <c r="CC103" s="794"/>
      <c r="CD103" s="794"/>
      <c r="CE103" s="794"/>
      <c r="CF103" s="794"/>
      <c r="CG103" s="794"/>
      <c r="CH103" s="794"/>
      <c r="CI103" s="794"/>
      <c r="CJ103" s="794"/>
      <c r="CK103" s="794"/>
      <c r="CL103" s="794"/>
      <c r="CM103" s="794"/>
      <c r="CN103" s="794"/>
      <c r="CO103" s="794"/>
      <c r="CP103" s="794"/>
      <c r="CQ103" s="794"/>
      <c r="CR103" s="794"/>
      <c r="CS103" s="794"/>
      <c r="CT103" s="794"/>
      <c r="CU103" s="794"/>
      <c r="CV103" s="794"/>
      <c r="CW103" s="794"/>
      <c r="CX103" s="794"/>
      <c r="CY103" s="794"/>
      <c r="CZ103" s="794"/>
      <c r="DA103" s="794"/>
      <c r="DB103" s="794"/>
      <c r="DC103" s="794"/>
      <c r="DD103" s="794"/>
      <c r="DE103" s="794"/>
      <c r="DF103" s="794"/>
      <c r="DG103" s="794"/>
      <c r="DH103" s="794"/>
      <c r="DI103" s="794"/>
      <c r="DJ103" s="794"/>
      <c r="DK103" s="794"/>
      <c r="DL103" s="794"/>
      <c r="DM103" s="794"/>
      <c r="DN103" s="794"/>
      <c r="DO103" s="794"/>
      <c r="DP103" s="794"/>
      <c r="DQ103" s="794"/>
      <c r="DR103" s="794"/>
      <c r="DS103" s="794"/>
      <c r="DT103" s="794"/>
      <c r="DU103" s="794"/>
      <c r="DV103" s="794"/>
      <c r="DW103" s="794"/>
      <c r="DX103" s="794"/>
      <c r="DY103" s="794"/>
      <c r="DZ103" s="794"/>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95" t="s">
        <v>473</v>
      </c>
      <c r="BR104" s="795"/>
      <c r="BS104" s="795"/>
      <c r="BT104" s="795"/>
      <c r="BU104" s="795"/>
      <c r="BV104" s="795"/>
      <c r="BW104" s="795"/>
      <c r="BX104" s="795"/>
      <c r="BY104" s="795"/>
      <c r="BZ104" s="795"/>
      <c r="CA104" s="795"/>
      <c r="CB104" s="795"/>
      <c r="CC104" s="795"/>
      <c r="CD104" s="795"/>
      <c r="CE104" s="795"/>
      <c r="CF104" s="795"/>
      <c r="CG104" s="795"/>
      <c r="CH104" s="795"/>
      <c r="CI104" s="795"/>
      <c r="CJ104" s="795"/>
      <c r="CK104" s="795"/>
      <c r="CL104" s="795"/>
      <c r="CM104" s="795"/>
      <c r="CN104" s="795"/>
      <c r="CO104" s="795"/>
      <c r="CP104" s="795"/>
      <c r="CQ104" s="795"/>
      <c r="CR104" s="795"/>
      <c r="CS104" s="795"/>
      <c r="CT104" s="795"/>
      <c r="CU104" s="795"/>
      <c r="CV104" s="795"/>
      <c r="CW104" s="795"/>
      <c r="CX104" s="795"/>
      <c r="CY104" s="795"/>
      <c r="CZ104" s="795"/>
      <c r="DA104" s="795"/>
      <c r="DB104" s="795"/>
      <c r="DC104" s="795"/>
      <c r="DD104" s="795"/>
      <c r="DE104" s="795"/>
      <c r="DF104" s="795"/>
      <c r="DG104" s="795"/>
      <c r="DH104" s="795"/>
      <c r="DI104" s="795"/>
      <c r="DJ104" s="795"/>
      <c r="DK104" s="795"/>
      <c r="DL104" s="795"/>
      <c r="DM104" s="795"/>
      <c r="DN104" s="795"/>
      <c r="DO104" s="795"/>
      <c r="DP104" s="795"/>
      <c r="DQ104" s="795"/>
      <c r="DR104" s="795"/>
      <c r="DS104" s="795"/>
      <c r="DT104" s="795"/>
      <c r="DU104" s="795"/>
      <c r="DV104" s="795"/>
      <c r="DW104" s="795"/>
      <c r="DX104" s="795"/>
      <c r="DY104" s="795"/>
      <c r="DZ104" s="795"/>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96" t="s">
        <v>476</v>
      </c>
      <c r="B108" s="797"/>
      <c r="C108" s="797"/>
      <c r="D108" s="797"/>
      <c r="E108" s="797"/>
      <c r="F108" s="797"/>
      <c r="G108" s="797"/>
      <c r="H108" s="797"/>
      <c r="I108" s="797"/>
      <c r="J108" s="797"/>
      <c r="K108" s="797"/>
      <c r="L108" s="797"/>
      <c r="M108" s="797"/>
      <c r="N108" s="797"/>
      <c r="O108" s="797"/>
      <c r="P108" s="797"/>
      <c r="Q108" s="797"/>
      <c r="R108" s="797"/>
      <c r="S108" s="797"/>
      <c r="T108" s="797"/>
      <c r="U108" s="797"/>
      <c r="V108" s="797"/>
      <c r="W108" s="797"/>
      <c r="X108" s="797"/>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8"/>
      <c r="AU108" s="796" t="s">
        <v>202</v>
      </c>
      <c r="AV108" s="797"/>
      <c r="AW108" s="797"/>
      <c r="AX108" s="797"/>
      <c r="AY108" s="797"/>
      <c r="AZ108" s="797"/>
      <c r="BA108" s="797"/>
      <c r="BB108" s="797"/>
      <c r="BC108" s="797"/>
      <c r="BD108" s="797"/>
      <c r="BE108" s="797"/>
      <c r="BF108" s="797"/>
      <c r="BG108" s="797"/>
      <c r="BH108" s="797"/>
      <c r="BI108" s="797"/>
      <c r="BJ108" s="797"/>
      <c r="BK108" s="797"/>
      <c r="BL108" s="797"/>
      <c r="BM108" s="797"/>
      <c r="BN108" s="797"/>
      <c r="BO108" s="797"/>
      <c r="BP108" s="797"/>
      <c r="BQ108" s="797"/>
      <c r="BR108" s="797"/>
      <c r="BS108" s="797"/>
      <c r="BT108" s="797"/>
      <c r="BU108" s="797"/>
      <c r="BV108" s="797"/>
      <c r="BW108" s="797"/>
      <c r="BX108" s="797"/>
      <c r="BY108" s="797"/>
      <c r="BZ108" s="797"/>
      <c r="CA108" s="797"/>
      <c r="CB108" s="797"/>
      <c r="CC108" s="797"/>
      <c r="CD108" s="797"/>
      <c r="CE108" s="797"/>
      <c r="CF108" s="797"/>
      <c r="CG108" s="797"/>
      <c r="CH108" s="797"/>
      <c r="CI108" s="797"/>
      <c r="CJ108" s="797"/>
      <c r="CK108" s="797"/>
      <c r="CL108" s="797"/>
      <c r="CM108" s="797"/>
      <c r="CN108" s="797"/>
      <c r="CO108" s="797"/>
      <c r="CP108" s="797"/>
      <c r="CQ108" s="797"/>
      <c r="CR108" s="797"/>
      <c r="CS108" s="797"/>
      <c r="CT108" s="797"/>
      <c r="CU108" s="797"/>
      <c r="CV108" s="797"/>
      <c r="CW108" s="797"/>
      <c r="CX108" s="797"/>
      <c r="CY108" s="797"/>
      <c r="CZ108" s="797"/>
      <c r="DA108" s="797"/>
      <c r="DB108" s="797"/>
      <c r="DC108" s="797"/>
      <c r="DD108" s="797"/>
      <c r="DE108" s="797"/>
      <c r="DF108" s="797"/>
      <c r="DG108" s="797"/>
      <c r="DH108" s="797"/>
      <c r="DI108" s="797"/>
      <c r="DJ108" s="797"/>
      <c r="DK108" s="797"/>
      <c r="DL108" s="797"/>
      <c r="DM108" s="797"/>
      <c r="DN108" s="797"/>
      <c r="DO108" s="797"/>
      <c r="DP108" s="797"/>
      <c r="DQ108" s="797"/>
      <c r="DR108" s="797"/>
      <c r="DS108" s="797"/>
      <c r="DT108" s="797"/>
      <c r="DU108" s="797"/>
      <c r="DV108" s="797"/>
      <c r="DW108" s="797"/>
      <c r="DX108" s="797"/>
      <c r="DY108" s="797"/>
      <c r="DZ108" s="798"/>
    </row>
    <row r="109" spans="1:131" s="48" customFormat="1" ht="26.25" customHeight="1" x14ac:dyDescent="0.2">
      <c r="A109" s="799" t="s">
        <v>477</v>
      </c>
      <c r="B109" s="800"/>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1"/>
      <c r="AA109" s="802" t="s">
        <v>435</v>
      </c>
      <c r="AB109" s="800"/>
      <c r="AC109" s="800"/>
      <c r="AD109" s="800"/>
      <c r="AE109" s="801"/>
      <c r="AF109" s="802" t="s">
        <v>478</v>
      </c>
      <c r="AG109" s="800"/>
      <c r="AH109" s="800"/>
      <c r="AI109" s="800"/>
      <c r="AJ109" s="801"/>
      <c r="AK109" s="802" t="s">
        <v>392</v>
      </c>
      <c r="AL109" s="800"/>
      <c r="AM109" s="800"/>
      <c r="AN109" s="800"/>
      <c r="AO109" s="801"/>
      <c r="AP109" s="802" t="s">
        <v>479</v>
      </c>
      <c r="AQ109" s="800"/>
      <c r="AR109" s="800"/>
      <c r="AS109" s="800"/>
      <c r="AT109" s="803"/>
      <c r="AU109" s="799" t="s">
        <v>477</v>
      </c>
      <c r="AV109" s="800"/>
      <c r="AW109" s="800"/>
      <c r="AX109" s="800"/>
      <c r="AY109" s="800"/>
      <c r="AZ109" s="800"/>
      <c r="BA109" s="800"/>
      <c r="BB109" s="800"/>
      <c r="BC109" s="800"/>
      <c r="BD109" s="800"/>
      <c r="BE109" s="800"/>
      <c r="BF109" s="800"/>
      <c r="BG109" s="800"/>
      <c r="BH109" s="800"/>
      <c r="BI109" s="800"/>
      <c r="BJ109" s="800"/>
      <c r="BK109" s="800"/>
      <c r="BL109" s="800"/>
      <c r="BM109" s="800"/>
      <c r="BN109" s="800"/>
      <c r="BO109" s="800"/>
      <c r="BP109" s="801"/>
      <c r="BQ109" s="802" t="s">
        <v>435</v>
      </c>
      <c r="BR109" s="800"/>
      <c r="BS109" s="800"/>
      <c r="BT109" s="800"/>
      <c r="BU109" s="801"/>
      <c r="BV109" s="802" t="s">
        <v>478</v>
      </c>
      <c r="BW109" s="800"/>
      <c r="BX109" s="800"/>
      <c r="BY109" s="800"/>
      <c r="BZ109" s="801"/>
      <c r="CA109" s="802" t="s">
        <v>392</v>
      </c>
      <c r="CB109" s="800"/>
      <c r="CC109" s="800"/>
      <c r="CD109" s="800"/>
      <c r="CE109" s="801"/>
      <c r="CF109" s="804" t="s">
        <v>479</v>
      </c>
      <c r="CG109" s="804"/>
      <c r="CH109" s="804"/>
      <c r="CI109" s="804"/>
      <c r="CJ109" s="804"/>
      <c r="CK109" s="802" t="s">
        <v>93</v>
      </c>
      <c r="CL109" s="800"/>
      <c r="CM109" s="800"/>
      <c r="CN109" s="800"/>
      <c r="CO109" s="800"/>
      <c r="CP109" s="800"/>
      <c r="CQ109" s="800"/>
      <c r="CR109" s="800"/>
      <c r="CS109" s="800"/>
      <c r="CT109" s="800"/>
      <c r="CU109" s="800"/>
      <c r="CV109" s="800"/>
      <c r="CW109" s="800"/>
      <c r="CX109" s="800"/>
      <c r="CY109" s="800"/>
      <c r="CZ109" s="800"/>
      <c r="DA109" s="800"/>
      <c r="DB109" s="800"/>
      <c r="DC109" s="800"/>
      <c r="DD109" s="800"/>
      <c r="DE109" s="800"/>
      <c r="DF109" s="801"/>
      <c r="DG109" s="802" t="s">
        <v>435</v>
      </c>
      <c r="DH109" s="800"/>
      <c r="DI109" s="800"/>
      <c r="DJ109" s="800"/>
      <c r="DK109" s="801"/>
      <c r="DL109" s="802" t="s">
        <v>478</v>
      </c>
      <c r="DM109" s="800"/>
      <c r="DN109" s="800"/>
      <c r="DO109" s="800"/>
      <c r="DP109" s="801"/>
      <c r="DQ109" s="802" t="s">
        <v>392</v>
      </c>
      <c r="DR109" s="800"/>
      <c r="DS109" s="800"/>
      <c r="DT109" s="800"/>
      <c r="DU109" s="801"/>
      <c r="DV109" s="802" t="s">
        <v>479</v>
      </c>
      <c r="DW109" s="800"/>
      <c r="DX109" s="800"/>
      <c r="DY109" s="800"/>
      <c r="DZ109" s="803"/>
    </row>
    <row r="110" spans="1:131" s="48" customFormat="1" ht="26.25" customHeight="1" x14ac:dyDescent="0.2">
      <c r="A110" s="805" t="s">
        <v>335</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08">
        <v>16808694</v>
      </c>
      <c r="AB110" s="809"/>
      <c r="AC110" s="809"/>
      <c r="AD110" s="809"/>
      <c r="AE110" s="810"/>
      <c r="AF110" s="811">
        <v>17627598</v>
      </c>
      <c r="AG110" s="809"/>
      <c r="AH110" s="809"/>
      <c r="AI110" s="809"/>
      <c r="AJ110" s="810"/>
      <c r="AK110" s="811">
        <v>17476619</v>
      </c>
      <c r="AL110" s="809"/>
      <c r="AM110" s="809"/>
      <c r="AN110" s="809"/>
      <c r="AO110" s="810"/>
      <c r="AP110" s="812">
        <v>22</v>
      </c>
      <c r="AQ110" s="813"/>
      <c r="AR110" s="813"/>
      <c r="AS110" s="813"/>
      <c r="AT110" s="814"/>
      <c r="AU110" s="870" t="s">
        <v>126</v>
      </c>
      <c r="AV110" s="871"/>
      <c r="AW110" s="871"/>
      <c r="AX110" s="871"/>
      <c r="AY110" s="871"/>
      <c r="AZ110" s="815" t="s">
        <v>480</v>
      </c>
      <c r="BA110" s="806"/>
      <c r="BB110" s="806"/>
      <c r="BC110" s="806"/>
      <c r="BD110" s="806"/>
      <c r="BE110" s="806"/>
      <c r="BF110" s="806"/>
      <c r="BG110" s="806"/>
      <c r="BH110" s="806"/>
      <c r="BI110" s="806"/>
      <c r="BJ110" s="806"/>
      <c r="BK110" s="806"/>
      <c r="BL110" s="806"/>
      <c r="BM110" s="806"/>
      <c r="BN110" s="806"/>
      <c r="BO110" s="806"/>
      <c r="BP110" s="807"/>
      <c r="BQ110" s="816">
        <v>179526179</v>
      </c>
      <c r="BR110" s="817"/>
      <c r="BS110" s="817"/>
      <c r="BT110" s="817"/>
      <c r="BU110" s="817"/>
      <c r="BV110" s="817">
        <v>176670071</v>
      </c>
      <c r="BW110" s="817"/>
      <c r="BX110" s="817"/>
      <c r="BY110" s="817"/>
      <c r="BZ110" s="817"/>
      <c r="CA110" s="817">
        <v>171514333</v>
      </c>
      <c r="CB110" s="817"/>
      <c r="CC110" s="817"/>
      <c r="CD110" s="817"/>
      <c r="CE110" s="817"/>
      <c r="CF110" s="818">
        <v>215.5</v>
      </c>
      <c r="CG110" s="819"/>
      <c r="CH110" s="819"/>
      <c r="CI110" s="819"/>
      <c r="CJ110" s="819"/>
      <c r="CK110" s="876" t="s">
        <v>388</v>
      </c>
      <c r="CL110" s="877"/>
      <c r="CM110" s="815" t="s">
        <v>64</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16" t="s">
        <v>201</v>
      </c>
      <c r="DH110" s="817"/>
      <c r="DI110" s="817"/>
      <c r="DJ110" s="817"/>
      <c r="DK110" s="817"/>
      <c r="DL110" s="817" t="s">
        <v>201</v>
      </c>
      <c r="DM110" s="817"/>
      <c r="DN110" s="817"/>
      <c r="DO110" s="817"/>
      <c r="DP110" s="817"/>
      <c r="DQ110" s="817" t="s">
        <v>201</v>
      </c>
      <c r="DR110" s="817"/>
      <c r="DS110" s="817"/>
      <c r="DT110" s="817"/>
      <c r="DU110" s="817"/>
      <c r="DV110" s="820" t="s">
        <v>201</v>
      </c>
      <c r="DW110" s="820"/>
      <c r="DX110" s="820"/>
      <c r="DY110" s="820"/>
      <c r="DZ110" s="821"/>
    </row>
    <row r="111" spans="1:131" s="48" customFormat="1" ht="26.25" customHeight="1" x14ac:dyDescent="0.2">
      <c r="A111" s="822" t="s">
        <v>459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823"/>
      <c r="AA111" s="824" t="s">
        <v>201</v>
      </c>
      <c r="AB111" s="825"/>
      <c r="AC111" s="825"/>
      <c r="AD111" s="825"/>
      <c r="AE111" s="826"/>
      <c r="AF111" s="827" t="s">
        <v>201</v>
      </c>
      <c r="AG111" s="825"/>
      <c r="AH111" s="825"/>
      <c r="AI111" s="825"/>
      <c r="AJ111" s="826"/>
      <c r="AK111" s="827" t="s">
        <v>201</v>
      </c>
      <c r="AL111" s="825"/>
      <c r="AM111" s="825"/>
      <c r="AN111" s="825"/>
      <c r="AO111" s="826"/>
      <c r="AP111" s="828" t="s">
        <v>201</v>
      </c>
      <c r="AQ111" s="829"/>
      <c r="AR111" s="829"/>
      <c r="AS111" s="829"/>
      <c r="AT111" s="830"/>
      <c r="AU111" s="872"/>
      <c r="AV111" s="873"/>
      <c r="AW111" s="873"/>
      <c r="AX111" s="873"/>
      <c r="AY111" s="873"/>
      <c r="AZ111" s="831" t="s">
        <v>481</v>
      </c>
      <c r="BA111" s="832"/>
      <c r="BB111" s="832"/>
      <c r="BC111" s="832"/>
      <c r="BD111" s="832"/>
      <c r="BE111" s="832"/>
      <c r="BF111" s="832"/>
      <c r="BG111" s="832"/>
      <c r="BH111" s="832"/>
      <c r="BI111" s="832"/>
      <c r="BJ111" s="832"/>
      <c r="BK111" s="832"/>
      <c r="BL111" s="832"/>
      <c r="BM111" s="832"/>
      <c r="BN111" s="832"/>
      <c r="BO111" s="832"/>
      <c r="BP111" s="833"/>
      <c r="BQ111" s="834" t="s">
        <v>201</v>
      </c>
      <c r="BR111" s="835"/>
      <c r="BS111" s="835"/>
      <c r="BT111" s="835"/>
      <c r="BU111" s="835"/>
      <c r="BV111" s="835" t="s">
        <v>201</v>
      </c>
      <c r="BW111" s="835"/>
      <c r="BX111" s="835"/>
      <c r="BY111" s="835"/>
      <c r="BZ111" s="835"/>
      <c r="CA111" s="835" t="s">
        <v>201</v>
      </c>
      <c r="CB111" s="835"/>
      <c r="CC111" s="835"/>
      <c r="CD111" s="835"/>
      <c r="CE111" s="835"/>
      <c r="CF111" s="836" t="s">
        <v>201</v>
      </c>
      <c r="CG111" s="837"/>
      <c r="CH111" s="837"/>
      <c r="CI111" s="837"/>
      <c r="CJ111" s="837"/>
      <c r="CK111" s="878"/>
      <c r="CL111" s="879"/>
      <c r="CM111" s="831" t="s">
        <v>142</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34" t="s">
        <v>201</v>
      </c>
      <c r="DH111" s="835"/>
      <c r="DI111" s="835"/>
      <c r="DJ111" s="835"/>
      <c r="DK111" s="835"/>
      <c r="DL111" s="835" t="s">
        <v>201</v>
      </c>
      <c r="DM111" s="835"/>
      <c r="DN111" s="835"/>
      <c r="DO111" s="835"/>
      <c r="DP111" s="835"/>
      <c r="DQ111" s="835" t="s">
        <v>201</v>
      </c>
      <c r="DR111" s="835"/>
      <c r="DS111" s="835"/>
      <c r="DT111" s="835"/>
      <c r="DU111" s="835"/>
      <c r="DV111" s="838" t="s">
        <v>201</v>
      </c>
      <c r="DW111" s="838"/>
      <c r="DX111" s="838"/>
      <c r="DY111" s="838"/>
      <c r="DZ111" s="839"/>
    </row>
    <row r="112" spans="1:131" s="48" customFormat="1" ht="26.25" customHeight="1" x14ac:dyDescent="0.2">
      <c r="A112" s="988" t="s">
        <v>155</v>
      </c>
      <c r="B112" s="989"/>
      <c r="C112" s="832" t="s">
        <v>484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24">
        <v>60850</v>
      </c>
      <c r="AB112" s="825"/>
      <c r="AC112" s="825"/>
      <c r="AD112" s="825"/>
      <c r="AE112" s="826"/>
      <c r="AF112" s="827" t="s">
        <v>201</v>
      </c>
      <c r="AG112" s="825"/>
      <c r="AH112" s="825"/>
      <c r="AI112" s="825"/>
      <c r="AJ112" s="826"/>
      <c r="AK112" s="827" t="s">
        <v>201</v>
      </c>
      <c r="AL112" s="825"/>
      <c r="AM112" s="825"/>
      <c r="AN112" s="825"/>
      <c r="AO112" s="826"/>
      <c r="AP112" s="828" t="s">
        <v>201</v>
      </c>
      <c r="AQ112" s="829"/>
      <c r="AR112" s="829"/>
      <c r="AS112" s="829"/>
      <c r="AT112" s="830"/>
      <c r="AU112" s="872"/>
      <c r="AV112" s="873"/>
      <c r="AW112" s="873"/>
      <c r="AX112" s="873"/>
      <c r="AY112" s="873"/>
      <c r="AZ112" s="831" t="s">
        <v>275</v>
      </c>
      <c r="BA112" s="832"/>
      <c r="BB112" s="832"/>
      <c r="BC112" s="832"/>
      <c r="BD112" s="832"/>
      <c r="BE112" s="832"/>
      <c r="BF112" s="832"/>
      <c r="BG112" s="832"/>
      <c r="BH112" s="832"/>
      <c r="BI112" s="832"/>
      <c r="BJ112" s="832"/>
      <c r="BK112" s="832"/>
      <c r="BL112" s="832"/>
      <c r="BM112" s="832"/>
      <c r="BN112" s="832"/>
      <c r="BO112" s="832"/>
      <c r="BP112" s="833"/>
      <c r="BQ112" s="834">
        <v>36845483</v>
      </c>
      <c r="BR112" s="835"/>
      <c r="BS112" s="835"/>
      <c r="BT112" s="835"/>
      <c r="BU112" s="835"/>
      <c r="BV112" s="835">
        <v>34445961</v>
      </c>
      <c r="BW112" s="835"/>
      <c r="BX112" s="835"/>
      <c r="BY112" s="835"/>
      <c r="BZ112" s="835"/>
      <c r="CA112" s="835">
        <v>30523456</v>
      </c>
      <c r="CB112" s="835"/>
      <c r="CC112" s="835"/>
      <c r="CD112" s="835"/>
      <c r="CE112" s="835"/>
      <c r="CF112" s="836">
        <v>38.299999999999997</v>
      </c>
      <c r="CG112" s="837"/>
      <c r="CH112" s="837"/>
      <c r="CI112" s="837"/>
      <c r="CJ112" s="837"/>
      <c r="CK112" s="878"/>
      <c r="CL112" s="879"/>
      <c r="CM112" s="831" t="s">
        <v>397</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34" t="s">
        <v>201</v>
      </c>
      <c r="DH112" s="835"/>
      <c r="DI112" s="835"/>
      <c r="DJ112" s="835"/>
      <c r="DK112" s="835"/>
      <c r="DL112" s="835" t="s">
        <v>201</v>
      </c>
      <c r="DM112" s="835"/>
      <c r="DN112" s="835"/>
      <c r="DO112" s="835"/>
      <c r="DP112" s="835"/>
      <c r="DQ112" s="835" t="s">
        <v>201</v>
      </c>
      <c r="DR112" s="835"/>
      <c r="DS112" s="835"/>
      <c r="DT112" s="835"/>
      <c r="DU112" s="835"/>
      <c r="DV112" s="838" t="s">
        <v>201</v>
      </c>
      <c r="DW112" s="838"/>
      <c r="DX112" s="838"/>
      <c r="DY112" s="838"/>
      <c r="DZ112" s="839"/>
    </row>
    <row r="113" spans="1:130" s="48" customFormat="1" ht="26.25" customHeight="1" x14ac:dyDescent="0.2">
      <c r="A113" s="990"/>
      <c r="B113" s="991"/>
      <c r="C113" s="832" t="s">
        <v>486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824">
        <v>2979976</v>
      </c>
      <c r="AB113" s="825"/>
      <c r="AC113" s="825"/>
      <c r="AD113" s="825"/>
      <c r="AE113" s="826"/>
      <c r="AF113" s="827">
        <v>2795785</v>
      </c>
      <c r="AG113" s="825"/>
      <c r="AH113" s="825"/>
      <c r="AI113" s="825"/>
      <c r="AJ113" s="826"/>
      <c r="AK113" s="827">
        <v>3114958</v>
      </c>
      <c r="AL113" s="825"/>
      <c r="AM113" s="825"/>
      <c r="AN113" s="825"/>
      <c r="AO113" s="826"/>
      <c r="AP113" s="828">
        <v>3.9</v>
      </c>
      <c r="AQ113" s="829"/>
      <c r="AR113" s="829"/>
      <c r="AS113" s="829"/>
      <c r="AT113" s="830"/>
      <c r="AU113" s="872"/>
      <c r="AV113" s="873"/>
      <c r="AW113" s="873"/>
      <c r="AX113" s="873"/>
      <c r="AY113" s="873"/>
      <c r="AZ113" s="831" t="s">
        <v>206</v>
      </c>
      <c r="BA113" s="832"/>
      <c r="BB113" s="832"/>
      <c r="BC113" s="832"/>
      <c r="BD113" s="832"/>
      <c r="BE113" s="832"/>
      <c r="BF113" s="832"/>
      <c r="BG113" s="832"/>
      <c r="BH113" s="832"/>
      <c r="BI113" s="832"/>
      <c r="BJ113" s="832"/>
      <c r="BK113" s="832"/>
      <c r="BL113" s="832"/>
      <c r="BM113" s="832"/>
      <c r="BN113" s="832"/>
      <c r="BO113" s="832"/>
      <c r="BP113" s="833"/>
      <c r="BQ113" s="834" t="s">
        <v>201</v>
      </c>
      <c r="BR113" s="835"/>
      <c r="BS113" s="835"/>
      <c r="BT113" s="835"/>
      <c r="BU113" s="835"/>
      <c r="BV113" s="835" t="s">
        <v>201</v>
      </c>
      <c r="BW113" s="835"/>
      <c r="BX113" s="835"/>
      <c r="BY113" s="835"/>
      <c r="BZ113" s="835"/>
      <c r="CA113" s="835" t="s">
        <v>201</v>
      </c>
      <c r="CB113" s="835"/>
      <c r="CC113" s="835"/>
      <c r="CD113" s="835"/>
      <c r="CE113" s="835"/>
      <c r="CF113" s="836" t="s">
        <v>201</v>
      </c>
      <c r="CG113" s="837"/>
      <c r="CH113" s="837"/>
      <c r="CI113" s="837"/>
      <c r="CJ113" s="837"/>
      <c r="CK113" s="878"/>
      <c r="CL113" s="879"/>
      <c r="CM113" s="831" t="s">
        <v>407</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24" t="s">
        <v>201</v>
      </c>
      <c r="DH113" s="825"/>
      <c r="DI113" s="825"/>
      <c r="DJ113" s="825"/>
      <c r="DK113" s="826"/>
      <c r="DL113" s="827" t="s">
        <v>201</v>
      </c>
      <c r="DM113" s="825"/>
      <c r="DN113" s="825"/>
      <c r="DO113" s="825"/>
      <c r="DP113" s="826"/>
      <c r="DQ113" s="827" t="s">
        <v>201</v>
      </c>
      <c r="DR113" s="825"/>
      <c r="DS113" s="825"/>
      <c r="DT113" s="825"/>
      <c r="DU113" s="826"/>
      <c r="DV113" s="828" t="s">
        <v>201</v>
      </c>
      <c r="DW113" s="829"/>
      <c r="DX113" s="829"/>
      <c r="DY113" s="829"/>
      <c r="DZ113" s="830"/>
    </row>
    <row r="114" spans="1:130" s="48" customFormat="1" ht="26.25" customHeight="1" x14ac:dyDescent="0.2">
      <c r="A114" s="990"/>
      <c r="B114" s="991"/>
      <c r="C114" s="832" t="s">
        <v>487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24" t="s">
        <v>201</v>
      </c>
      <c r="AB114" s="825"/>
      <c r="AC114" s="825"/>
      <c r="AD114" s="825"/>
      <c r="AE114" s="826"/>
      <c r="AF114" s="827" t="s">
        <v>201</v>
      </c>
      <c r="AG114" s="825"/>
      <c r="AH114" s="825"/>
      <c r="AI114" s="825"/>
      <c r="AJ114" s="826"/>
      <c r="AK114" s="827" t="s">
        <v>201</v>
      </c>
      <c r="AL114" s="825"/>
      <c r="AM114" s="825"/>
      <c r="AN114" s="825"/>
      <c r="AO114" s="826"/>
      <c r="AP114" s="828" t="s">
        <v>201</v>
      </c>
      <c r="AQ114" s="829"/>
      <c r="AR114" s="829"/>
      <c r="AS114" s="829"/>
      <c r="AT114" s="830"/>
      <c r="AU114" s="872"/>
      <c r="AV114" s="873"/>
      <c r="AW114" s="873"/>
      <c r="AX114" s="873"/>
      <c r="AY114" s="873"/>
      <c r="AZ114" s="831" t="s">
        <v>488</v>
      </c>
      <c r="BA114" s="832"/>
      <c r="BB114" s="832"/>
      <c r="BC114" s="832"/>
      <c r="BD114" s="832"/>
      <c r="BE114" s="832"/>
      <c r="BF114" s="832"/>
      <c r="BG114" s="832"/>
      <c r="BH114" s="832"/>
      <c r="BI114" s="832"/>
      <c r="BJ114" s="832"/>
      <c r="BK114" s="832"/>
      <c r="BL114" s="832"/>
      <c r="BM114" s="832"/>
      <c r="BN114" s="832"/>
      <c r="BO114" s="832"/>
      <c r="BP114" s="833"/>
      <c r="BQ114" s="834">
        <v>14691552</v>
      </c>
      <c r="BR114" s="835"/>
      <c r="BS114" s="835"/>
      <c r="BT114" s="835"/>
      <c r="BU114" s="835"/>
      <c r="BV114" s="835">
        <v>14825599</v>
      </c>
      <c r="BW114" s="835"/>
      <c r="BX114" s="835"/>
      <c r="BY114" s="835"/>
      <c r="BZ114" s="835"/>
      <c r="CA114" s="835">
        <v>14773799</v>
      </c>
      <c r="CB114" s="835"/>
      <c r="CC114" s="835"/>
      <c r="CD114" s="835"/>
      <c r="CE114" s="835"/>
      <c r="CF114" s="836">
        <v>18.600000000000001</v>
      </c>
      <c r="CG114" s="837"/>
      <c r="CH114" s="837"/>
      <c r="CI114" s="837"/>
      <c r="CJ114" s="837"/>
      <c r="CK114" s="878"/>
      <c r="CL114" s="879"/>
      <c r="CM114" s="831" t="s">
        <v>489</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24" t="s">
        <v>201</v>
      </c>
      <c r="DH114" s="825"/>
      <c r="DI114" s="825"/>
      <c r="DJ114" s="825"/>
      <c r="DK114" s="826"/>
      <c r="DL114" s="827" t="s">
        <v>201</v>
      </c>
      <c r="DM114" s="825"/>
      <c r="DN114" s="825"/>
      <c r="DO114" s="825"/>
      <c r="DP114" s="826"/>
      <c r="DQ114" s="827" t="s">
        <v>201</v>
      </c>
      <c r="DR114" s="825"/>
      <c r="DS114" s="825"/>
      <c r="DT114" s="825"/>
      <c r="DU114" s="826"/>
      <c r="DV114" s="828" t="s">
        <v>201</v>
      </c>
      <c r="DW114" s="829"/>
      <c r="DX114" s="829"/>
      <c r="DY114" s="829"/>
      <c r="DZ114" s="830"/>
    </row>
    <row r="115" spans="1:130" s="48" customFormat="1" ht="26.25" customHeight="1" x14ac:dyDescent="0.2">
      <c r="A115" s="990"/>
      <c r="B115" s="991"/>
      <c r="C115" s="832" t="s">
        <v>377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824">
        <v>7335</v>
      </c>
      <c r="AB115" s="825"/>
      <c r="AC115" s="825"/>
      <c r="AD115" s="825"/>
      <c r="AE115" s="826"/>
      <c r="AF115" s="827">
        <v>7931</v>
      </c>
      <c r="AG115" s="825"/>
      <c r="AH115" s="825"/>
      <c r="AI115" s="825"/>
      <c r="AJ115" s="826"/>
      <c r="AK115" s="827">
        <v>7049</v>
      </c>
      <c r="AL115" s="825"/>
      <c r="AM115" s="825"/>
      <c r="AN115" s="825"/>
      <c r="AO115" s="826"/>
      <c r="AP115" s="828">
        <v>0</v>
      </c>
      <c r="AQ115" s="829"/>
      <c r="AR115" s="829"/>
      <c r="AS115" s="829"/>
      <c r="AT115" s="830"/>
      <c r="AU115" s="872"/>
      <c r="AV115" s="873"/>
      <c r="AW115" s="873"/>
      <c r="AX115" s="873"/>
      <c r="AY115" s="873"/>
      <c r="AZ115" s="831" t="s">
        <v>352</v>
      </c>
      <c r="BA115" s="832"/>
      <c r="BB115" s="832"/>
      <c r="BC115" s="832"/>
      <c r="BD115" s="832"/>
      <c r="BE115" s="832"/>
      <c r="BF115" s="832"/>
      <c r="BG115" s="832"/>
      <c r="BH115" s="832"/>
      <c r="BI115" s="832"/>
      <c r="BJ115" s="832"/>
      <c r="BK115" s="832"/>
      <c r="BL115" s="832"/>
      <c r="BM115" s="832"/>
      <c r="BN115" s="832"/>
      <c r="BO115" s="832"/>
      <c r="BP115" s="833"/>
      <c r="BQ115" s="834" t="s">
        <v>201</v>
      </c>
      <c r="BR115" s="835"/>
      <c r="BS115" s="835"/>
      <c r="BT115" s="835"/>
      <c r="BU115" s="835"/>
      <c r="BV115" s="835" t="s">
        <v>201</v>
      </c>
      <c r="BW115" s="835"/>
      <c r="BX115" s="835"/>
      <c r="BY115" s="835"/>
      <c r="BZ115" s="835"/>
      <c r="CA115" s="835" t="s">
        <v>201</v>
      </c>
      <c r="CB115" s="835"/>
      <c r="CC115" s="835"/>
      <c r="CD115" s="835"/>
      <c r="CE115" s="835"/>
      <c r="CF115" s="836" t="s">
        <v>201</v>
      </c>
      <c r="CG115" s="837"/>
      <c r="CH115" s="837"/>
      <c r="CI115" s="837"/>
      <c r="CJ115" s="837"/>
      <c r="CK115" s="878"/>
      <c r="CL115" s="879"/>
      <c r="CM115" s="831" t="s">
        <v>31</v>
      </c>
      <c r="CN115" s="832"/>
      <c r="CO115" s="832"/>
      <c r="CP115" s="832"/>
      <c r="CQ115" s="832"/>
      <c r="CR115" s="832"/>
      <c r="CS115" s="832"/>
      <c r="CT115" s="832"/>
      <c r="CU115" s="832"/>
      <c r="CV115" s="832"/>
      <c r="CW115" s="832"/>
      <c r="CX115" s="832"/>
      <c r="CY115" s="832"/>
      <c r="CZ115" s="832"/>
      <c r="DA115" s="832"/>
      <c r="DB115" s="832"/>
      <c r="DC115" s="832"/>
      <c r="DD115" s="832"/>
      <c r="DE115" s="832"/>
      <c r="DF115" s="833"/>
      <c r="DG115" s="824" t="s">
        <v>201</v>
      </c>
      <c r="DH115" s="825"/>
      <c r="DI115" s="825"/>
      <c r="DJ115" s="825"/>
      <c r="DK115" s="826"/>
      <c r="DL115" s="827" t="s">
        <v>201</v>
      </c>
      <c r="DM115" s="825"/>
      <c r="DN115" s="825"/>
      <c r="DO115" s="825"/>
      <c r="DP115" s="826"/>
      <c r="DQ115" s="827" t="s">
        <v>201</v>
      </c>
      <c r="DR115" s="825"/>
      <c r="DS115" s="825"/>
      <c r="DT115" s="825"/>
      <c r="DU115" s="826"/>
      <c r="DV115" s="828" t="s">
        <v>201</v>
      </c>
      <c r="DW115" s="829"/>
      <c r="DX115" s="829"/>
      <c r="DY115" s="829"/>
      <c r="DZ115" s="830"/>
    </row>
    <row r="116" spans="1:130" s="48" customFormat="1" ht="26.25" customHeight="1" x14ac:dyDescent="0.2">
      <c r="A116" s="992"/>
      <c r="B116" s="993"/>
      <c r="C116" s="855" t="s">
        <v>1</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824">
        <v>664</v>
      </c>
      <c r="AB116" s="825"/>
      <c r="AC116" s="825"/>
      <c r="AD116" s="825"/>
      <c r="AE116" s="826"/>
      <c r="AF116" s="827">
        <v>1062</v>
      </c>
      <c r="AG116" s="825"/>
      <c r="AH116" s="825"/>
      <c r="AI116" s="825"/>
      <c r="AJ116" s="826"/>
      <c r="AK116" s="827">
        <v>27</v>
      </c>
      <c r="AL116" s="825"/>
      <c r="AM116" s="825"/>
      <c r="AN116" s="825"/>
      <c r="AO116" s="826"/>
      <c r="AP116" s="828">
        <v>0</v>
      </c>
      <c r="AQ116" s="829"/>
      <c r="AR116" s="829"/>
      <c r="AS116" s="829"/>
      <c r="AT116" s="830"/>
      <c r="AU116" s="872"/>
      <c r="AV116" s="873"/>
      <c r="AW116" s="873"/>
      <c r="AX116" s="873"/>
      <c r="AY116" s="873"/>
      <c r="AZ116" s="840" t="s">
        <v>223</v>
      </c>
      <c r="BA116" s="841"/>
      <c r="BB116" s="841"/>
      <c r="BC116" s="841"/>
      <c r="BD116" s="841"/>
      <c r="BE116" s="841"/>
      <c r="BF116" s="841"/>
      <c r="BG116" s="841"/>
      <c r="BH116" s="841"/>
      <c r="BI116" s="841"/>
      <c r="BJ116" s="841"/>
      <c r="BK116" s="841"/>
      <c r="BL116" s="841"/>
      <c r="BM116" s="841"/>
      <c r="BN116" s="841"/>
      <c r="BO116" s="841"/>
      <c r="BP116" s="842"/>
      <c r="BQ116" s="834" t="s">
        <v>201</v>
      </c>
      <c r="BR116" s="835"/>
      <c r="BS116" s="835"/>
      <c r="BT116" s="835"/>
      <c r="BU116" s="835"/>
      <c r="BV116" s="835" t="s">
        <v>201</v>
      </c>
      <c r="BW116" s="835"/>
      <c r="BX116" s="835"/>
      <c r="BY116" s="835"/>
      <c r="BZ116" s="835"/>
      <c r="CA116" s="835" t="s">
        <v>201</v>
      </c>
      <c r="CB116" s="835"/>
      <c r="CC116" s="835"/>
      <c r="CD116" s="835"/>
      <c r="CE116" s="835"/>
      <c r="CF116" s="836" t="s">
        <v>201</v>
      </c>
      <c r="CG116" s="837"/>
      <c r="CH116" s="837"/>
      <c r="CI116" s="837"/>
      <c r="CJ116" s="837"/>
      <c r="CK116" s="878"/>
      <c r="CL116" s="879"/>
      <c r="CM116" s="831" t="s">
        <v>11</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24" t="s">
        <v>201</v>
      </c>
      <c r="DH116" s="825"/>
      <c r="DI116" s="825"/>
      <c r="DJ116" s="825"/>
      <c r="DK116" s="826"/>
      <c r="DL116" s="827" t="s">
        <v>201</v>
      </c>
      <c r="DM116" s="825"/>
      <c r="DN116" s="825"/>
      <c r="DO116" s="825"/>
      <c r="DP116" s="826"/>
      <c r="DQ116" s="827" t="s">
        <v>201</v>
      </c>
      <c r="DR116" s="825"/>
      <c r="DS116" s="825"/>
      <c r="DT116" s="825"/>
      <c r="DU116" s="826"/>
      <c r="DV116" s="828" t="s">
        <v>201</v>
      </c>
      <c r="DW116" s="829"/>
      <c r="DX116" s="829"/>
      <c r="DY116" s="829"/>
      <c r="DZ116" s="830"/>
    </row>
    <row r="117" spans="1:130" s="48" customFormat="1" ht="26.25" customHeight="1" x14ac:dyDescent="0.2">
      <c r="A117" s="799" t="s">
        <v>280</v>
      </c>
      <c r="B117" s="800"/>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800"/>
      <c r="Y117" s="843" t="s">
        <v>330</v>
      </c>
      <c r="Z117" s="801"/>
      <c r="AA117" s="844">
        <v>19857519</v>
      </c>
      <c r="AB117" s="845"/>
      <c r="AC117" s="845"/>
      <c r="AD117" s="845"/>
      <c r="AE117" s="846"/>
      <c r="AF117" s="847">
        <v>20432376</v>
      </c>
      <c r="AG117" s="845"/>
      <c r="AH117" s="845"/>
      <c r="AI117" s="845"/>
      <c r="AJ117" s="846"/>
      <c r="AK117" s="847">
        <v>20598653</v>
      </c>
      <c r="AL117" s="845"/>
      <c r="AM117" s="845"/>
      <c r="AN117" s="845"/>
      <c r="AO117" s="846"/>
      <c r="AP117" s="848"/>
      <c r="AQ117" s="849"/>
      <c r="AR117" s="849"/>
      <c r="AS117" s="849"/>
      <c r="AT117" s="850"/>
      <c r="AU117" s="872"/>
      <c r="AV117" s="873"/>
      <c r="AW117" s="873"/>
      <c r="AX117" s="873"/>
      <c r="AY117" s="873"/>
      <c r="AZ117" s="851" t="s">
        <v>490</v>
      </c>
      <c r="BA117" s="852"/>
      <c r="BB117" s="852"/>
      <c r="BC117" s="852"/>
      <c r="BD117" s="852"/>
      <c r="BE117" s="852"/>
      <c r="BF117" s="852"/>
      <c r="BG117" s="852"/>
      <c r="BH117" s="852"/>
      <c r="BI117" s="852"/>
      <c r="BJ117" s="852"/>
      <c r="BK117" s="852"/>
      <c r="BL117" s="852"/>
      <c r="BM117" s="852"/>
      <c r="BN117" s="852"/>
      <c r="BO117" s="852"/>
      <c r="BP117" s="853"/>
      <c r="BQ117" s="834" t="s">
        <v>201</v>
      </c>
      <c r="BR117" s="835"/>
      <c r="BS117" s="835"/>
      <c r="BT117" s="835"/>
      <c r="BU117" s="835"/>
      <c r="BV117" s="835" t="s">
        <v>201</v>
      </c>
      <c r="BW117" s="835"/>
      <c r="BX117" s="835"/>
      <c r="BY117" s="835"/>
      <c r="BZ117" s="835"/>
      <c r="CA117" s="835" t="s">
        <v>201</v>
      </c>
      <c r="CB117" s="835"/>
      <c r="CC117" s="835"/>
      <c r="CD117" s="835"/>
      <c r="CE117" s="835"/>
      <c r="CF117" s="836" t="s">
        <v>201</v>
      </c>
      <c r="CG117" s="837"/>
      <c r="CH117" s="837"/>
      <c r="CI117" s="837"/>
      <c r="CJ117" s="837"/>
      <c r="CK117" s="878"/>
      <c r="CL117" s="879"/>
      <c r="CM117" s="831" t="s">
        <v>345</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24" t="s">
        <v>201</v>
      </c>
      <c r="DH117" s="825"/>
      <c r="DI117" s="825"/>
      <c r="DJ117" s="825"/>
      <c r="DK117" s="826"/>
      <c r="DL117" s="827" t="s">
        <v>201</v>
      </c>
      <c r="DM117" s="825"/>
      <c r="DN117" s="825"/>
      <c r="DO117" s="825"/>
      <c r="DP117" s="826"/>
      <c r="DQ117" s="827" t="s">
        <v>201</v>
      </c>
      <c r="DR117" s="825"/>
      <c r="DS117" s="825"/>
      <c r="DT117" s="825"/>
      <c r="DU117" s="826"/>
      <c r="DV117" s="828" t="s">
        <v>201</v>
      </c>
      <c r="DW117" s="829"/>
      <c r="DX117" s="829"/>
      <c r="DY117" s="829"/>
      <c r="DZ117" s="830"/>
    </row>
    <row r="118" spans="1:130" s="48" customFormat="1" ht="26.25" customHeight="1" x14ac:dyDescent="0.2">
      <c r="A118" s="799" t="s">
        <v>93</v>
      </c>
      <c r="B118" s="800"/>
      <c r="C118" s="800"/>
      <c r="D118" s="800"/>
      <c r="E118" s="800"/>
      <c r="F118" s="800"/>
      <c r="G118" s="800"/>
      <c r="H118" s="800"/>
      <c r="I118" s="800"/>
      <c r="J118" s="800"/>
      <c r="K118" s="800"/>
      <c r="L118" s="800"/>
      <c r="M118" s="800"/>
      <c r="N118" s="800"/>
      <c r="O118" s="800"/>
      <c r="P118" s="800"/>
      <c r="Q118" s="800"/>
      <c r="R118" s="800"/>
      <c r="S118" s="800"/>
      <c r="T118" s="800"/>
      <c r="U118" s="800"/>
      <c r="V118" s="800"/>
      <c r="W118" s="800"/>
      <c r="X118" s="800"/>
      <c r="Y118" s="800"/>
      <c r="Z118" s="801"/>
      <c r="AA118" s="802" t="s">
        <v>435</v>
      </c>
      <c r="AB118" s="800"/>
      <c r="AC118" s="800"/>
      <c r="AD118" s="800"/>
      <c r="AE118" s="801"/>
      <c r="AF118" s="802" t="s">
        <v>478</v>
      </c>
      <c r="AG118" s="800"/>
      <c r="AH118" s="800"/>
      <c r="AI118" s="800"/>
      <c r="AJ118" s="801"/>
      <c r="AK118" s="802" t="s">
        <v>392</v>
      </c>
      <c r="AL118" s="800"/>
      <c r="AM118" s="800"/>
      <c r="AN118" s="800"/>
      <c r="AO118" s="801"/>
      <c r="AP118" s="802" t="s">
        <v>479</v>
      </c>
      <c r="AQ118" s="800"/>
      <c r="AR118" s="800"/>
      <c r="AS118" s="800"/>
      <c r="AT118" s="803"/>
      <c r="AU118" s="872"/>
      <c r="AV118" s="873"/>
      <c r="AW118" s="873"/>
      <c r="AX118" s="873"/>
      <c r="AY118" s="873"/>
      <c r="AZ118" s="854" t="s">
        <v>491</v>
      </c>
      <c r="BA118" s="855"/>
      <c r="BB118" s="855"/>
      <c r="BC118" s="855"/>
      <c r="BD118" s="855"/>
      <c r="BE118" s="855"/>
      <c r="BF118" s="855"/>
      <c r="BG118" s="855"/>
      <c r="BH118" s="855"/>
      <c r="BI118" s="855"/>
      <c r="BJ118" s="855"/>
      <c r="BK118" s="855"/>
      <c r="BL118" s="855"/>
      <c r="BM118" s="855"/>
      <c r="BN118" s="855"/>
      <c r="BO118" s="855"/>
      <c r="BP118" s="856"/>
      <c r="BQ118" s="857" t="s">
        <v>201</v>
      </c>
      <c r="BR118" s="858"/>
      <c r="BS118" s="858"/>
      <c r="BT118" s="858"/>
      <c r="BU118" s="858"/>
      <c r="BV118" s="858" t="s">
        <v>201</v>
      </c>
      <c r="BW118" s="858"/>
      <c r="BX118" s="858"/>
      <c r="BY118" s="858"/>
      <c r="BZ118" s="858"/>
      <c r="CA118" s="858" t="s">
        <v>201</v>
      </c>
      <c r="CB118" s="858"/>
      <c r="CC118" s="858"/>
      <c r="CD118" s="858"/>
      <c r="CE118" s="858"/>
      <c r="CF118" s="836" t="s">
        <v>201</v>
      </c>
      <c r="CG118" s="837"/>
      <c r="CH118" s="837"/>
      <c r="CI118" s="837"/>
      <c r="CJ118" s="837"/>
      <c r="CK118" s="878"/>
      <c r="CL118" s="879"/>
      <c r="CM118" s="831" t="s">
        <v>492</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24" t="s">
        <v>201</v>
      </c>
      <c r="DH118" s="825"/>
      <c r="DI118" s="825"/>
      <c r="DJ118" s="825"/>
      <c r="DK118" s="826"/>
      <c r="DL118" s="827" t="s">
        <v>201</v>
      </c>
      <c r="DM118" s="825"/>
      <c r="DN118" s="825"/>
      <c r="DO118" s="825"/>
      <c r="DP118" s="826"/>
      <c r="DQ118" s="827" t="s">
        <v>201</v>
      </c>
      <c r="DR118" s="825"/>
      <c r="DS118" s="825"/>
      <c r="DT118" s="825"/>
      <c r="DU118" s="826"/>
      <c r="DV118" s="828" t="s">
        <v>201</v>
      </c>
      <c r="DW118" s="829"/>
      <c r="DX118" s="829"/>
      <c r="DY118" s="829"/>
      <c r="DZ118" s="830"/>
    </row>
    <row r="119" spans="1:130" s="48" customFormat="1" ht="26.25" customHeight="1" x14ac:dyDescent="0.2">
      <c r="A119" s="998" t="s">
        <v>388</v>
      </c>
      <c r="B119" s="877"/>
      <c r="C119" s="815" t="s">
        <v>64</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08" t="s">
        <v>201</v>
      </c>
      <c r="AB119" s="809"/>
      <c r="AC119" s="809"/>
      <c r="AD119" s="809"/>
      <c r="AE119" s="810"/>
      <c r="AF119" s="811" t="s">
        <v>201</v>
      </c>
      <c r="AG119" s="809"/>
      <c r="AH119" s="809"/>
      <c r="AI119" s="809"/>
      <c r="AJ119" s="810"/>
      <c r="AK119" s="811" t="s">
        <v>201</v>
      </c>
      <c r="AL119" s="809"/>
      <c r="AM119" s="809"/>
      <c r="AN119" s="809"/>
      <c r="AO119" s="810"/>
      <c r="AP119" s="812" t="s">
        <v>201</v>
      </c>
      <c r="AQ119" s="813"/>
      <c r="AR119" s="813"/>
      <c r="AS119" s="813"/>
      <c r="AT119" s="814"/>
      <c r="AU119" s="874"/>
      <c r="AV119" s="875"/>
      <c r="AW119" s="875"/>
      <c r="AX119" s="875"/>
      <c r="AY119" s="875"/>
      <c r="AZ119" s="69" t="s">
        <v>280</v>
      </c>
      <c r="BA119" s="69"/>
      <c r="BB119" s="69"/>
      <c r="BC119" s="69"/>
      <c r="BD119" s="69"/>
      <c r="BE119" s="69"/>
      <c r="BF119" s="69"/>
      <c r="BG119" s="69"/>
      <c r="BH119" s="69"/>
      <c r="BI119" s="69"/>
      <c r="BJ119" s="69"/>
      <c r="BK119" s="69"/>
      <c r="BL119" s="69"/>
      <c r="BM119" s="69"/>
      <c r="BN119" s="69"/>
      <c r="BO119" s="843" t="s">
        <v>170</v>
      </c>
      <c r="BP119" s="859"/>
      <c r="BQ119" s="857">
        <v>231063214</v>
      </c>
      <c r="BR119" s="858"/>
      <c r="BS119" s="858"/>
      <c r="BT119" s="858"/>
      <c r="BU119" s="858"/>
      <c r="BV119" s="858">
        <v>225941631</v>
      </c>
      <c r="BW119" s="858"/>
      <c r="BX119" s="858"/>
      <c r="BY119" s="858"/>
      <c r="BZ119" s="858"/>
      <c r="CA119" s="858">
        <v>216811588</v>
      </c>
      <c r="CB119" s="858"/>
      <c r="CC119" s="858"/>
      <c r="CD119" s="858"/>
      <c r="CE119" s="858"/>
      <c r="CF119" s="860"/>
      <c r="CG119" s="861"/>
      <c r="CH119" s="861"/>
      <c r="CI119" s="861"/>
      <c r="CJ119" s="862"/>
      <c r="CK119" s="880"/>
      <c r="CL119" s="881"/>
      <c r="CM119" s="854" t="s">
        <v>493</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863" t="s">
        <v>201</v>
      </c>
      <c r="DH119" s="864"/>
      <c r="DI119" s="864"/>
      <c r="DJ119" s="864"/>
      <c r="DK119" s="865"/>
      <c r="DL119" s="866" t="s">
        <v>201</v>
      </c>
      <c r="DM119" s="864"/>
      <c r="DN119" s="864"/>
      <c r="DO119" s="864"/>
      <c r="DP119" s="865"/>
      <c r="DQ119" s="866" t="s">
        <v>201</v>
      </c>
      <c r="DR119" s="864"/>
      <c r="DS119" s="864"/>
      <c r="DT119" s="864"/>
      <c r="DU119" s="865"/>
      <c r="DV119" s="867" t="s">
        <v>201</v>
      </c>
      <c r="DW119" s="868"/>
      <c r="DX119" s="868"/>
      <c r="DY119" s="868"/>
      <c r="DZ119" s="869"/>
    </row>
    <row r="120" spans="1:130" s="48" customFormat="1" ht="26.25" customHeight="1" x14ac:dyDescent="0.2">
      <c r="A120" s="999"/>
      <c r="B120" s="879"/>
      <c r="C120" s="831" t="s">
        <v>142</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24" t="s">
        <v>201</v>
      </c>
      <c r="AB120" s="825"/>
      <c r="AC120" s="825"/>
      <c r="AD120" s="825"/>
      <c r="AE120" s="826"/>
      <c r="AF120" s="827" t="s">
        <v>201</v>
      </c>
      <c r="AG120" s="825"/>
      <c r="AH120" s="825"/>
      <c r="AI120" s="825"/>
      <c r="AJ120" s="826"/>
      <c r="AK120" s="827" t="s">
        <v>201</v>
      </c>
      <c r="AL120" s="825"/>
      <c r="AM120" s="825"/>
      <c r="AN120" s="825"/>
      <c r="AO120" s="826"/>
      <c r="AP120" s="828" t="s">
        <v>201</v>
      </c>
      <c r="AQ120" s="829"/>
      <c r="AR120" s="829"/>
      <c r="AS120" s="829"/>
      <c r="AT120" s="830"/>
      <c r="AU120" s="882" t="s">
        <v>482</v>
      </c>
      <c r="AV120" s="883"/>
      <c r="AW120" s="883"/>
      <c r="AX120" s="883"/>
      <c r="AY120" s="884"/>
      <c r="AZ120" s="815" t="s">
        <v>218</v>
      </c>
      <c r="BA120" s="806"/>
      <c r="BB120" s="806"/>
      <c r="BC120" s="806"/>
      <c r="BD120" s="806"/>
      <c r="BE120" s="806"/>
      <c r="BF120" s="806"/>
      <c r="BG120" s="806"/>
      <c r="BH120" s="806"/>
      <c r="BI120" s="806"/>
      <c r="BJ120" s="806"/>
      <c r="BK120" s="806"/>
      <c r="BL120" s="806"/>
      <c r="BM120" s="806"/>
      <c r="BN120" s="806"/>
      <c r="BO120" s="806"/>
      <c r="BP120" s="807"/>
      <c r="BQ120" s="816">
        <v>32631218</v>
      </c>
      <c r="BR120" s="817"/>
      <c r="BS120" s="817"/>
      <c r="BT120" s="817"/>
      <c r="BU120" s="817"/>
      <c r="BV120" s="817">
        <v>33255115</v>
      </c>
      <c r="BW120" s="817"/>
      <c r="BX120" s="817"/>
      <c r="BY120" s="817"/>
      <c r="BZ120" s="817"/>
      <c r="CA120" s="817">
        <v>39560637</v>
      </c>
      <c r="CB120" s="817"/>
      <c r="CC120" s="817"/>
      <c r="CD120" s="817"/>
      <c r="CE120" s="817"/>
      <c r="CF120" s="818">
        <v>49.7</v>
      </c>
      <c r="CG120" s="819"/>
      <c r="CH120" s="819"/>
      <c r="CI120" s="819"/>
      <c r="CJ120" s="819"/>
      <c r="CK120" s="896" t="s">
        <v>276</v>
      </c>
      <c r="CL120" s="897"/>
      <c r="CM120" s="897"/>
      <c r="CN120" s="897"/>
      <c r="CO120" s="898"/>
      <c r="CP120" s="890" t="s">
        <v>205</v>
      </c>
      <c r="CQ120" s="891"/>
      <c r="CR120" s="891"/>
      <c r="CS120" s="891"/>
      <c r="CT120" s="891"/>
      <c r="CU120" s="891"/>
      <c r="CV120" s="891"/>
      <c r="CW120" s="891"/>
      <c r="CX120" s="891"/>
      <c r="CY120" s="891"/>
      <c r="CZ120" s="891"/>
      <c r="DA120" s="891"/>
      <c r="DB120" s="891"/>
      <c r="DC120" s="891"/>
      <c r="DD120" s="891"/>
      <c r="DE120" s="891"/>
      <c r="DF120" s="892"/>
      <c r="DG120" s="816">
        <v>31270913</v>
      </c>
      <c r="DH120" s="817"/>
      <c r="DI120" s="817"/>
      <c r="DJ120" s="817"/>
      <c r="DK120" s="817"/>
      <c r="DL120" s="817">
        <v>28997084</v>
      </c>
      <c r="DM120" s="817"/>
      <c r="DN120" s="817"/>
      <c r="DO120" s="817"/>
      <c r="DP120" s="817"/>
      <c r="DQ120" s="817">
        <v>25547686</v>
      </c>
      <c r="DR120" s="817"/>
      <c r="DS120" s="817"/>
      <c r="DT120" s="817"/>
      <c r="DU120" s="817"/>
      <c r="DV120" s="820">
        <v>32.1</v>
      </c>
      <c r="DW120" s="820"/>
      <c r="DX120" s="820"/>
      <c r="DY120" s="820"/>
      <c r="DZ120" s="821"/>
    </row>
    <row r="121" spans="1:130" s="48" customFormat="1" ht="26.25" customHeight="1" x14ac:dyDescent="0.2">
      <c r="A121" s="999"/>
      <c r="B121" s="879"/>
      <c r="C121" s="851" t="s">
        <v>141</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824">
        <v>5287</v>
      </c>
      <c r="AB121" s="825"/>
      <c r="AC121" s="825"/>
      <c r="AD121" s="825"/>
      <c r="AE121" s="826"/>
      <c r="AF121" s="827">
        <v>5287</v>
      </c>
      <c r="AG121" s="825"/>
      <c r="AH121" s="825"/>
      <c r="AI121" s="825"/>
      <c r="AJ121" s="826"/>
      <c r="AK121" s="827">
        <v>5287</v>
      </c>
      <c r="AL121" s="825"/>
      <c r="AM121" s="825"/>
      <c r="AN121" s="825"/>
      <c r="AO121" s="826"/>
      <c r="AP121" s="828">
        <v>0</v>
      </c>
      <c r="AQ121" s="829"/>
      <c r="AR121" s="829"/>
      <c r="AS121" s="829"/>
      <c r="AT121" s="830"/>
      <c r="AU121" s="885"/>
      <c r="AV121" s="886"/>
      <c r="AW121" s="886"/>
      <c r="AX121" s="886"/>
      <c r="AY121" s="887"/>
      <c r="AZ121" s="831" t="s">
        <v>494</v>
      </c>
      <c r="BA121" s="832"/>
      <c r="BB121" s="832"/>
      <c r="BC121" s="832"/>
      <c r="BD121" s="832"/>
      <c r="BE121" s="832"/>
      <c r="BF121" s="832"/>
      <c r="BG121" s="832"/>
      <c r="BH121" s="832"/>
      <c r="BI121" s="832"/>
      <c r="BJ121" s="832"/>
      <c r="BK121" s="832"/>
      <c r="BL121" s="832"/>
      <c r="BM121" s="832"/>
      <c r="BN121" s="832"/>
      <c r="BO121" s="832"/>
      <c r="BP121" s="833"/>
      <c r="BQ121" s="834">
        <v>24852817</v>
      </c>
      <c r="BR121" s="835"/>
      <c r="BS121" s="835"/>
      <c r="BT121" s="835"/>
      <c r="BU121" s="835"/>
      <c r="BV121" s="835">
        <v>24899599</v>
      </c>
      <c r="BW121" s="835"/>
      <c r="BX121" s="835"/>
      <c r="BY121" s="835"/>
      <c r="BZ121" s="835"/>
      <c r="CA121" s="835">
        <v>24451534</v>
      </c>
      <c r="CB121" s="835"/>
      <c r="CC121" s="835"/>
      <c r="CD121" s="835"/>
      <c r="CE121" s="835"/>
      <c r="CF121" s="836">
        <v>30.7</v>
      </c>
      <c r="CG121" s="837"/>
      <c r="CH121" s="837"/>
      <c r="CI121" s="837"/>
      <c r="CJ121" s="837"/>
      <c r="CK121" s="899"/>
      <c r="CL121" s="900"/>
      <c r="CM121" s="900"/>
      <c r="CN121" s="900"/>
      <c r="CO121" s="901"/>
      <c r="CP121" s="893" t="s">
        <v>467</v>
      </c>
      <c r="CQ121" s="894"/>
      <c r="CR121" s="894"/>
      <c r="CS121" s="894"/>
      <c r="CT121" s="894"/>
      <c r="CU121" s="894"/>
      <c r="CV121" s="894"/>
      <c r="CW121" s="894"/>
      <c r="CX121" s="894"/>
      <c r="CY121" s="894"/>
      <c r="CZ121" s="894"/>
      <c r="DA121" s="894"/>
      <c r="DB121" s="894"/>
      <c r="DC121" s="894"/>
      <c r="DD121" s="894"/>
      <c r="DE121" s="894"/>
      <c r="DF121" s="895"/>
      <c r="DG121" s="834">
        <v>2834330</v>
      </c>
      <c r="DH121" s="835"/>
      <c r="DI121" s="835"/>
      <c r="DJ121" s="835"/>
      <c r="DK121" s="835"/>
      <c r="DL121" s="835">
        <v>2490680</v>
      </c>
      <c r="DM121" s="835"/>
      <c r="DN121" s="835"/>
      <c r="DO121" s="835"/>
      <c r="DP121" s="835"/>
      <c r="DQ121" s="835">
        <v>2187854</v>
      </c>
      <c r="DR121" s="835"/>
      <c r="DS121" s="835"/>
      <c r="DT121" s="835"/>
      <c r="DU121" s="835"/>
      <c r="DV121" s="838">
        <v>2.7</v>
      </c>
      <c r="DW121" s="838"/>
      <c r="DX121" s="838"/>
      <c r="DY121" s="838"/>
      <c r="DZ121" s="839"/>
    </row>
    <row r="122" spans="1:130" s="48" customFormat="1" ht="26.25" customHeight="1" x14ac:dyDescent="0.2">
      <c r="A122" s="999"/>
      <c r="B122" s="879"/>
      <c r="C122" s="831" t="s">
        <v>489</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24" t="s">
        <v>201</v>
      </c>
      <c r="AB122" s="825"/>
      <c r="AC122" s="825"/>
      <c r="AD122" s="825"/>
      <c r="AE122" s="826"/>
      <c r="AF122" s="827" t="s">
        <v>201</v>
      </c>
      <c r="AG122" s="825"/>
      <c r="AH122" s="825"/>
      <c r="AI122" s="825"/>
      <c r="AJ122" s="826"/>
      <c r="AK122" s="827" t="s">
        <v>201</v>
      </c>
      <c r="AL122" s="825"/>
      <c r="AM122" s="825"/>
      <c r="AN122" s="825"/>
      <c r="AO122" s="826"/>
      <c r="AP122" s="828" t="s">
        <v>201</v>
      </c>
      <c r="AQ122" s="829"/>
      <c r="AR122" s="829"/>
      <c r="AS122" s="829"/>
      <c r="AT122" s="830"/>
      <c r="AU122" s="885"/>
      <c r="AV122" s="886"/>
      <c r="AW122" s="886"/>
      <c r="AX122" s="886"/>
      <c r="AY122" s="887"/>
      <c r="AZ122" s="854" t="s">
        <v>496</v>
      </c>
      <c r="BA122" s="855"/>
      <c r="BB122" s="855"/>
      <c r="BC122" s="855"/>
      <c r="BD122" s="855"/>
      <c r="BE122" s="855"/>
      <c r="BF122" s="855"/>
      <c r="BG122" s="855"/>
      <c r="BH122" s="855"/>
      <c r="BI122" s="855"/>
      <c r="BJ122" s="855"/>
      <c r="BK122" s="855"/>
      <c r="BL122" s="855"/>
      <c r="BM122" s="855"/>
      <c r="BN122" s="855"/>
      <c r="BO122" s="855"/>
      <c r="BP122" s="856"/>
      <c r="BQ122" s="857">
        <v>137791573</v>
      </c>
      <c r="BR122" s="858"/>
      <c r="BS122" s="858"/>
      <c r="BT122" s="858"/>
      <c r="BU122" s="858"/>
      <c r="BV122" s="858">
        <v>134097399</v>
      </c>
      <c r="BW122" s="858"/>
      <c r="BX122" s="858"/>
      <c r="BY122" s="858"/>
      <c r="BZ122" s="858"/>
      <c r="CA122" s="858">
        <v>128838522</v>
      </c>
      <c r="CB122" s="858"/>
      <c r="CC122" s="858"/>
      <c r="CD122" s="858"/>
      <c r="CE122" s="858"/>
      <c r="CF122" s="904">
        <v>161.9</v>
      </c>
      <c r="CG122" s="905"/>
      <c r="CH122" s="905"/>
      <c r="CI122" s="905"/>
      <c r="CJ122" s="905"/>
      <c r="CK122" s="899"/>
      <c r="CL122" s="900"/>
      <c r="CM122" s="900"/>
      <c r="CN122" s="900"/>
      <c r="CO122" s="901"/>
      <c r="CP122" s="893" t="s">
        <v>263</v>
      </c>
      <c r="CQ122" s="894"/>
      <c r="CR122" s="894"/>
      <c r="CS122" s="894"/>
      <c r="CT122" s="894"/>
      <c r="CU122" s="894"/>
      <c r="CV122" s="894"/>
      <c r="CW122" s="894"/>
      <c r="CX122" s="894"/>
      <c r="CY122" s="894"/>
      <c r="CZ122" s="894"/>
      <c r="DA122" s="894"/>
      <c r="DB122" s="894"/>
      <c r="DC122" s="894"/>
      <c r="DD122" s="894"/>
      <c r="DE122" s="894"/>
      <c r="DF122" s="895"/>
      <c r="DG122" s="834">
        <v>1088347</v>
      </c>
      <c r="DH122" s="835"/>
      <c r="DI122" s="835"/>
      <c r="DJ122" s="835"/>
      <c r="DK122" s="835"/>
      <c r="DL122" s="835">
        <v>1164589</v>
      </c>
      <c r="DM122" s="835"/>
      <c r="DN122" s="835"/>
      <c r="DO122" s="835"/>
      <c r="DP122" s="835"/>
      <c r="DQ122" s="835">
        <v>1233986</v>
      </c>
      <c r="DR122" s="835"/>
      <c r="DS122" s="835"/>
      <c r="DT122" s="835"/>
      <c r="DU122" s="835"/>
      <c r="DV122" s="838">
        <v>1.6</v>
      </c>
      <c r="DW122" s="838"/>
      <c r="DX122" s="838"/>
      <c r="DY122" s="838"/>
      <c r="DZ122" s="839"/>
    </row>
    <row r="123" spans="1:130" s="48" customFormat="1" ht="26.25" customHeight="1" x14ac:dyDescent="0.2">
      <c r="A123" s="999"/>
      <c r="B123" s="879"/>
      <c r="C123" s="831" t="s">
        <v>11</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24" t="s">
        <v>201</v>
      </c>
      <c r="AB123" s="825"/>
      <c r="AC123" s="825"/>
      <c r="AD123" s="825"/>
      <c r="AE123" s="826"/>
      <c r="AF123" s="827" t="s">
        <v>201</v>
      </c>
      <c r="AG123" s="825"/>
      <c r="AH123" s="825"/>
      <c r="AI123" s="825"/>
      <c r="AJ123" s="826"/>
      <c r="AK123" s="827" t="s">
        <v>201</v>
      </c>
      <c r="AL123" s="825"/>
      <c r="AM123" s="825"/>
      <c r="AN123" s="825"/>
      <c r="AO123" s="826"/>
      <c r="AP123" s="828" t="s">
        <v>201</v>
      </c>
      <c r="AQ123" s="829"/>
      <c r="AR123" s="829"/>
      <c r="AS123" s="829"/>
      <c r="AT123" s="830"/>
      <c r="AU123" s="888"/>
      <c r="AV123" s="889"/>
      <c r="AW123" s="889"/>
      <c r="AX123" s="889"/>
      <c r="AY123" s="889"/>
      <c r="AZ123" s="69" t="s">
        <v>280</v>
      </c>
      <c r="BA123" s="69"/>
      <c r="BB123" s="69"/>
      <c r="BC123" s="69"/>
      <c r="BD123" s="69"/>
      <c r="BE123" s="69"/>
      <c r="BF123" s="69"/>
      <c r="BG123" s="69"/>
      <c r="BH123" s="69"/>
      <c r="BI123" s="69"/>
      <c r="BJ123" s="69"/>
      <c r="BK123" s="69"/>
      <c r="BL123" s="69"/>
      <c r="BM123" s="69"/>
      <c r="BN123" s="69"/>
      <c r="BO123" s="843" t="s">
        <v>497</v>
      </c>
      <c r="BP123" s="859"/>
      <c r="BQ123" s="906">
        <v>195275608</v>
      </c>
      <c r="BR123" s="907"/>
      <c r="BS123" s="907"/>
      <c r="BT123" s="907"/>
      <c r="BU123" s="907"/>
      <c r="BV123" s="907">
        <v>192252113</v>
      </c>
      <c r="BW123" s="907"/>
      <c r="BX123" s="907"/>
      <c r="BY123" s="907"/>
      <c r="BZ123" s="907"/>
      <c r="CA123" s="907">
        <v>192850693</v>
      </c>
      <c r="CB123" s="907"/>
      <c r="CC123" s="907"/>
      <c r="CD123" s="907"/>
      <c r="CE123" s="907"/>
      <c r="CF123" s="860"/>
      <c r="CG123" s="861"/>
      <c r="CH123" s="861"/>
      <c r="CI123" s="861"/>
      <c r="CJ123" s="862"/>
      <c r="CK123" s="899"/>
      <c r="CL123" s="900"/>
      <c r="CM123" s="900"/>
      <c r="CN123" s="900"/>
      <c r="CO123" s="901"/>
      <c r="CP123" s="893" t="s">
        <v>464</v>
      </c>
      <c r="CQ123" s="894"/>
      <c r="CR123" s="894"/>
      <c r="CS123" s="894"/>
      <c r="CT123" s="894"/>
      <c r="CU123" s="894"/>
      <c r="CV123" s="894"/>
      <c r="CW123" s="894"/>
      <c r="CX123" s="894"/>
      <c r="CY123" s="894"/>
      <c r="CZ123" s="894"/>
      <c r="DA123" s="894"/>
      <c r="DB123" s="894"/>
      <c r="DC123" s="894"/>
      <c r="DD123" s="894"/>
      <c r="DE123" s="894"/>
      <c r="DF123" s="895"/>
      <c r="DG123" s="824">
        <v>725438</v>
      </c>
      <c r="DH123" s="825"/>
      <c r="DI123" s="825"/>
      <c r="DJ123" s="825"/>
      <c r="DK123" s="826"/>
      <c r="DL123" s="827">
        <v>757985</v>
      </c>
      <c r="DM123" s="825"/>
      <c r="DN123" s="825"/>
      <c r="DO123" s="825"/>
      <c r="DP123" s="826"/>
      <c r="DQ123" s="827">
        <v>745499</v>
      </c>
      <c r="DR123" s="825"/>
      <c r="DS123" s="825"/>
      <c r="DT123" s="825"/>
      <c r="DU123" s="826"/>
      <c r="DV123" s="828">
        <v>0.9</v>
      </c>
      <c r="DW123" s="829"/>
      <c r="DX123" s="829"/>
      <c r="DY123" s="829"/>
      <c r="DZ123" s="830"/>
    </row>
    <row r="124" spans="1:130" s="48" customFormat="1" ht="26.25" customHeight="1" x14ac:dyDescent="0.2">
      <c r="A124" s="999"/>
      <c r="B124" s="879"/>
      <c r="C124" s="831" t="s">
        <v>345</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24" t="s">
        <v>201</v>
      </c>
      <c r="AB124" s="825"/>
      <c r="AC124" s="825"/>
      <c r="AD124" s="825"/>
      <c r="AE124" s="826"/>
      <c r="AF124" s="827" t="s">
        <v>201</v>
      </c>
      <c r="AG124" s="825"/>
      <c r="AH124" s="825"/>
      <c r="AI124" s="825"/>
      <c r="AJ124" s="826"/>
      <c r="AK124" s="827" t="s">
        <v>201</v>
      </c>
      <c r="AL124" s="825"/>
      <c r="AM124" s="825"/>
      <c r="AN124" s="825"/>
      <c r="AO124" s="826"/>
      <c r="AP124" s="828" t="s">
        <v>201</v>
      </c>
      <c r="AQ124" s="829"/>
      <c r="AR124" s="829"/>
      <c r="AS124" s="829"/>
      <c r="AT124" s="830"/>
      <c r="AU124" s="912" t="s">
        <v>498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46.7</v>
      </c>
      <c r="BR124" s="916"/>
      <c r="BS124" s="916"/>
      <c r="BT124" s="916"/>
      <c r="BU124" s="916"/>
      <c r="BV124" s="916">
        <v>41.6</v>
      </c>
      <c r="BW124" s="916"/>
      <c r="BX124" s="916"/>
      <c r="BY124" s="916"/>
      <c r="BZ124" s="916"/>
      <c r="CA124" s="916">
        <v>30.1</v>
      </c>
      <c r="CB124" s="916"/>
      <c r="CC124" s="916"/>
      <c r="CD124" s="916"/>
      <c r="CE124" s="916"/>
      <c r="CF124" s="917"/>
      <c r="CG124" s="918"/>
      <c r="CH124" s="918"/>
      <c r="CI124" s="918"/>
      <c r="CJ124" s="919"/>
      <c r="CK124" s="902"/>
      <c r="CL124" s="902"/>
      <c r="CM124" s="902"/>
      <c r="CN124" s="902"/>
      <c r="CO124" s="903"/>
      <c r="CP124" s="893" t="s">
        <v>499</v>
      </c>
      <c r="CQ124" s="894"/>
      <c r="CR124" s="894"/>
      <c r="CS124" s="894"/>
      <c r="CT124" s="894"/>
      <c r="CU124" s="894"/>
      <c r="CV124" s="894"/>
      <c r="CW124" s="894"/>
      <c r="CX124" s="894"/>
      <c r="CY124" s="894"/>
      <c r="CZ124" s="894"/>
      <c r="DA124" s="894"/>
      <c r="DB124" s="894"/>
      <c r="DC124" s="894"/>
      <c r="DD124" s="894"/>
      <c r="DE124" s="894"/>
      <c r="DF124" s="895"/>
      <c r="DG124" s="863">
        <v>926455</v>
      </c>
      <c r="DH124" s="864"/>
      <c r="DI124" s="864"/>
      <c r="DJ124" s="864"/>
      <c r="DK124" s="865"/>
      <c r="DL124" s="866">
        <v>1035623</v>
      </c>
      <c r="DM124" s="864"/>
      <c r="DN124" s="864"/>
      <c r="DO124" s="864"/>
      <c r="DP124" s="865"/>
      <c r="DQ124" s="866">
        <v>808431</v>
      </c>
      <c r="DR124" s="864"/>
      <c r="DS124" s="864"/>
      <c r="DT124" s="864"/>
      <c r="DU124" s="865"/>
      <c r="DV124" s="867">
        <v>1</v>
      </c>
      <c r="DW124" s="868"/>
      <c r="DX124" s="868"/>
      <c r="DY124" s="868"/>
      <c r="DZ124" s="869"/>
    </row>
    <row r="125" spans="1:130" s="48" customFormat="1" ht="26.25" customHeight="1" x14ac:dyDescent="0.2">
      <c r="A125" s="999"/>
      <c r="B125" s="879"/>
      <c r="C125" s="831" t="s">
        <v>492</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24" t="s">
        <v>201</v>
      </c>
      <c r="AB125" s="825"/>
      <c r="AC125" s="825"/>
      <c r="AD125" s="825"/>
      <c r="AE125" s="826"/>
      <c r="AF125" s="827" t="s">
        <v>201</v>
      </c>
      <c r="AG125" s="825"/>
      <c r="AH125" s="825"/>
      <c r="AI125" s="825"/>
      <c r="AJ125" s="826"/>
      <c r="AK125" s="827" t="s">
        <v>201</v>
      </c>
      <c r="AL125" s="825"/>
      <c r="AM125" s="825"/>
      <c r="AN125" s="825"/>
      <c r="AO125" s="826"/>
      <c r="AP125" s="828" t="s">
        <v>201</v>
      </c>
      <c r="AQ125" s="829"/>
      <c r="AR125" s="829"/>
      <c r="AS125" s="829"/>
      <c r="AT125" s="83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37" t="s">
        <v>468</v>
      </c>
      <c r="CL125" s="897"/>
      <c r="CM125" s="897"/>
      <c r="CN125" s="897"/>
      <c r="CO125" s="898"/>
      <c r="CP125" s="815" t="s">
        <v>144</v>
      </c>
      <c r="CQ125" s="806"/>
      <c r="CR125" s="806"/>
      <c r="CS125" s="806"/>
      <c r="CT125" s="806"/>
      <c r="CU125" s="806"/>
      <c r="CV125" s="806"/>
      <c r="CW125" s="806"/>
      <c r="CX125" s="806"/>
      <c r="CY125" s="806"/>
      <c r="CZ125" s="806"/>
      <c r="DA125" s="806"/>
      <c r="DB125" s="806"/>
      <c r="DC125" s="806"/>
      <c r="DD125" s="806"/>
      <c r="DE125" s="806"/>
      <c r="DF125" s="807"/>
      <c r="DG125" s="816" t="s">
        <v>201</v>
      </c>
      <c r="DH125" s="817"/>
      <c r="DI125" s="817"/>
      <c r="DJ125" s="817"/>
      <c r="DK125" s="817"/>
      <c r="DL125" s="817" t="s">
        <v>201</v>
      </c>
      <c r="DM125" s="817"/>
      <c r="DN125" s="817"/>
      <c r="DO125" s="817"/>
      <c r="DP125" s="817"/>
      <c r="DQ125" s="817" t="s">
        <v>201</v>
      </c>
      <c r="DR125" s="817"/>
      <c r="DS125" s="817"/>
      <c r="DT125" s="817"/>
      <c r="DU125" s="817"/>
      <c r="DV125" s="820" t="s">
        <v>201</v>
      </c>
      <c r="DW125" s="820"/>
      <c r="DX125" s="820"/>
      <c r="DY125" s="820"/>
      <c r="DZ125" s="821"/>
    </row>
    <row r="126" spans="1:130" s="48" customFormat="1" ht="26.25" customHeight="1" x14ac:dyDescent="0.2">
      <c r="A126" s="999"/>
      <c r="B126" s="879"/>
      <c r="C126" s="831" t="s">
        <v>493</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24" t="s">
        <v>201</v>
      </c>
      <c r="AB126" s="825"/>
      <c r="AC126" s="825"/>
      <c r="AD126" s="825"/>
      <c r="AE126" s="826"/>
      <c r="AF126" s="827" t="s">
        <v>201</v>
      </c>
      <c r="AG126" s="825"/>
      <c r="AH126" s="825"/>
      <c r="AI126" s="825"/>
      <c r="AJ126" s="826"/>
      <c r="AK126" s="827" t="s">
        <v>201</v>
      </c>
      <c r="AL126" s="825"/>
      <c r="AM126" s="825"/>
      <c r="AN126" s="825"/>
      <c r="AO126" s="826"/>
      <c r="AP126" s="828" t="s">
        <v>201</v>
      </c>
      <c r="AQ126" s="829"/>
      <c r="AR126" s="829"/>
      <c r="AS126" s="829"/>
      <c r="AT126" s="83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38"/>
      <c r="CL126" s="900"/>
      <c r="CM126" s="900"/>
      <c r="CN126" s="900"/>
      <c r="CO126" s="901"/>
      <c r="CP126" s="831" t="s">
        <v>423</v>
      </c>
      <c r="CQ126" s="832"/>
      <c r="CR126" s="832"/>
      <c r="CS126" s="832"/>
      <c r="CT126" s="832"/>
      <c r="CU126" s="832"/>
      <c r="CV126" s="832"/>
      <c r="CW126" s="832"/>
      <c r="CX126" s="832"/>
      <c r="CY126" s="832"/>
      <c r="CZ126" s="832"/>
      <c r="DA126" s="832"/>
      <c r="DB126" s="832"/>
      <c r="DC126" s="832"/>
      <c r="DD126" s="832"/>
      <c r="DE126" s="832"/>
      <c r="DF126" s="833"/>
      <c r="DG126" s="834" t="s">
        <v>201</v>
      </c>
      <c r="DH126" s="835"/>
      <c r="DI126" s="835"/>
      <c r="DJ126" s="835"/>
      <c r="DK126" s="835"/>
      <c r="DL126" s="835" t="s">
        <v>201</v>
      </c>
      <c r="DM126" s="835"/>
      <c r="DN126" s="835"/>
      <c r="DO126" s="835"/>
      <c r="DP126" s="835"/>
      <c r="DQ126" s="835" t="s">
        <v>201</v>
      </c>
      <c r="DR126" s="835"/>
      <c r="DS126" s="835"/>
      <c r="DT126" s="835"/>
      <c r="DU126" s="835"/>
      <c r="DV126" s="838" t="s">
        <v>201</v>
      </c>
      <c r="DW126" s="838"/>
      <c r="DX126" s="838"/>
      <c r="DY126" s="838"/>
      <c r="DZ126" s="839"/>
    </row>
    <row r="127" spans="1:130" s="48" customFormat="1" ht="26.25" customHeight="1" x14ac:dyDescent="0.2">
      <c r="A127" s="1000"/>
      <c r="B127" s="881"/>
      <c r="C127" s="854" t="s">
        <v>82</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24">
        <v>2048</v>
      </c>
      <c r="AB127" s="825"/>
      <c r="AC127" s="825"/>
      <c r="AD127" s="825"/>
      <c r="AE127" s="826"/>
      <c r="AF127" s="827">
        <v>2644</v>
      </c>
      <c r="AG127" s="825"/>
      <c r="AH127" s="825"/>
      <c r="AI127" s="825"/>
      <c r="AJ127" s="826"/>
      <c r="AK127" s="827">
        <v>1762</v>
      </c>
      <c r="AL127" s="825"/>
      <c r="AM127" s="825"/>
      <c r="AN127" s="825"/>
      <c r="AO127" s="826"/>
      <c r="AP127" s="828">
        <v>0</v>
      </c>
      <c r="AQ127" s="829"/>
      <c r="AR127" s="829"/>
      <c r="AS127" s="829"/>
      <c r="AT127" s="830"/>
      <c r="AU127" s="56"/>
      <c r="AV127" s="56"/>
      <c r="AW127" s="56"/>
      <c r="AX127" s="942" t="s">
        <v>500</v>
      </c>
      <c r="AY127" s="909"/>
      <c r="AZ127" s="909"/>
      <c r="BA127" s="909"/>
      <c r="BB127" s="909"/>
      <c r="BC127" s="909"/>
      <c r="BD127" s="909"/>
      <c r="BE127" s="910"/>
      <c r="BF127" s="908" t="s">
        <v>125</v>
      </c>
      <c r="BG127" s="909"/>
      <c r="BH127" s="909"/>
      <c r="BI127" s="909"/>
      <c r="BJ127" s="909"/>
      <c r="BK127" s="909"/>
      <c r="BL127" s="910"/>
      <c r="BM127" s="908" t="s">
        <v>424</v>
      </c>
      <c r="BN127" s="909"/>
      <c r="BO127" s="909"/>
      <c r="BP127" s="909"/>
      <c r="BQ127" s="909"/>
      <c r="BR127" s="909"/>
      <c r="BS127" s="910"/>
      <c r="BT127" s="908" t="s">
        <v>412</v>
      </c>
      <c r="BU127" s="909"/>
      <c r="BV127" s="909"/>
      <c r="BW127" s="909"/>
      <c r="BX127" s="909"/>
      <c r="BY127" s="909"/>
      <c r="BZ127" s="911"/>
      <c r="CA127" s="56"/>
      <c r="CB127" s="56"/>
      <c r="CC127" s="56"/>
      <c r="CD127" s="74"/>
      <c r="CE127" s="74"/>
      <c r="CF127" s="74"/>
      <c r="CG127" s="56"/>
      <c r="CH127" s="56"/>
      <c r="CI127" s="56"/>
      <c r="CJ127" s="75"/>
      <c r="CK127" s="938"/>
      <c r="CL127" s="900"/>
      <c r="CM127" s="900"/>
      <c r="CN127" s="900"/>
      <c r="CO127" s="901"/>
      <c r="CP127" s="831" t="s">
        <v>419</v>
      </c>
      <c r="CQ127" s="832"/>
      <c r="CR127" s="832"/>
      <c r="CS127" s="832"/>
      <c r="CT127" s="832"/>
      <c r="CU127" s="832"/>
      <c r="CV127" s="832"/>
      <c r="CW127" s="832"/>
      <c r="CX127" s="832"/>
      <c r="CY127" s="832"/>
      <c r="CZ127" s="832"/>
      <c r="DA127" s="832"/>
      <c r="DB127" s="832"/>
      <c r="DC127" s="832"/>
      <c r="DD127" s="832"/>
      <c r="DE127" s="832"/>
      <c r="DF127" s="833"/>
      <c r="DG127" s="834" t="s">
        <v>201</v>
      </c>
      <c r="DH127" s="835"/>
      <c r="DI127" s="835"/>
      <c r="DJ127" s="835"/>
      <c r="DK127" s="835"/>
      <c r="DL127" s="835" t="s">
        <v>201</v>
      </c>
      <c r="DM127" s="835"/>
      <c r="DN127" s="835"/>
      <c r="DO127" s="835"/>
      <c r="DP127" s="835"/>
      <c r="DQ127" s="835" t="s">
        <v>201</v>
      </c>
      <c r="DR127" s="835"/>
      <c r="DS127" s="835"/>
      <c r="DT127" s="835"/>
      <c r="DU127" s="835"/>
      <c r="DV127" s="838" t="s">
        <v>201</v>
      </c>
      <c r="DW127" s="838"/>
      <c r="DX127" s="838"/>
      <c r="DY127" s="838"/>
      <c r="DZ127" s="839"/>
    </row>
    <row r="128" spans="1:130" s="48" customFormat="1" ht="26.25" customHeight="1" x14ac:dyDescent="0.2">
      <c r="A128" s="962" t="s">
        <v>501</v>
      </c>
      <c r="B128" s="963"/>
      <c r="C128" s="963"/>
      <c r="D128" s="963"/>
      <c r="E128" s="963"/>
      <c r="F128" s="963"/>
      <c r="G128" s="963"/>
      <c r="H128" s="963"/>
      <c r="I128" s="963"/>
      <c r="J128" s="963"/>
      <c r="K128" s="963"/>
      <c r="L128" s="963"/>
      <c r="M128" s="963"/>
      <c r="N128" s="963"/>
      <c r="O128" s="963"/>
      <c r="P128" s="963"/>
      <c r="Q128" s="963"/>
      <c r="R128" s="963"/>
      <c r="S128" s="963"/>
      <c r="T128" s="963"/>
      <c r="U128" s="963"/>
      <c r="V128" s="963"/>
      <c r="W128" s="964" t="s">
        <v>7</v>
      </c>
      <c r="X128" s="964"/>
      <c r="Y128" s="964"/>
      <c r="Z128" s="965"/>
      <c r="AA128" s="808">
        <v>2797224</v>
      </c>
      <c r="AB128" s="809"/>
      <c r="AC128" s="809"/>
      <c r="AD128" s="809"/>
      <c r="AE128" s="810"/>
      <c r="AF128" s="811">
        <v>2710879</v>
      </c>
      <c r="AG128" s="809"/>
      <c r="AH128" s="809"/>
      <c r="AI128" s="809"/>
      <c r="AJ128" s="810"/>
      <c r="AK128" s="811">
        <v>2694052</v>
      </c>
      <c r="AL128" s="809"/>
      <c r="AM128" s="809"/>
      <c r="AN128" s="809"/>
      <c r="AO128" s="810"/>
      <c r="AP128" s="966"/>
      <c r="AQ128" s="967"/>
      <c r="AR128" s="967"/>
      <c r="AS128" s="967"/>
      <c r="AT128" s="968"/>
      <c r="AU128" s="56"/>
      <c r="AV128" s="56"/>
      <c r="AW128" s="56"/>
      <c r="AX128" s="805" t="s">
        <v>231</v>
      </c>
      <c r="AY128" s="806"/>
      <c r="AZ128" s="806"/>
      <c r="BA128" s="806"/>
      <c r="BB128" s="806"/>
      <c r="BC128" s="806"/>
      <c r="BD128" s="806"/>
      <c r="BE128" s="807"/>
      <c r="BF128" s="969" t="s">
        <v>201</v>
      </c>
      <c r="BG128" s="970"/>
      <c r="BH128" s="970"/>
      <c r="BI128" s="970"/>
      <c r="BJ128" s="970"/>
      <c r="BK128" s="970"/>
      <c r="BL128" s="971"/>
      <c r="BM128" s="969">
        <v>11.25</v>
      </c>
      <c r="BN128" s="970"/>
      <c r="BO128" s="970"/>
      <c r="BP128" s="970"/>
      <c r="BQ128" s="970"/>
      <c r="BR128" s="970"/>
      <c r="BS128" s="971"/>
      <c r="BT128" s="969">
        <v>20</v>
      </c>
      <c r="BU128" s="970"/>
      <c r="BV128" s="970"/>
      <c r="BW128" s="970"/>
      <c r="BX128" s="970"/>
      <c r="BY128" s="970"/>
      <c r="BZ128" s="972"/>
      <c r="CA128" s="74"/>
      <c r="CB128" s="74"/>
      <c r="CC128" s="74"/>
      <c r="CD128" s="74"/>
      <c r="CE128" s="74"/>
      <c r="CF128" s="74"/>
      <c r="CG128" s="56"/>
      <c r="CH128" s="56"/>
      <c r="CI128" s="56"/>
      <c r="CJ128" s="75"/>
      <c r="CK128" s="939"/>
      <c r="CL128" s="940"/>
      <c r="CM128" s="940"/>
      <c r="CN128" s="940"/>
      <c r="CO128" s="941"/>
      <c r="CP128" s="920" t="s">
        <v>403</v>
      </c>
      <c r="CQ128" s="679"/>
      <c r="CR128" s="679"/>
      <c r="CS128" s="679"/>
      <c r="CT128" s="679"/>
      <c r="CU128" s="679"/>
      <c r="CV128" s="679"/>
      <c r="CW128" s="679"/>
      <c r="CX128" s="679"/>
      <c r="CY128" s="679"/>
      <c r="CZ128" s="679"/>
      <c r="DA128" s="679"/>
      <c r="DB128" s="679"/>
      <c r="DC128" s="679"/>
      <c r="DD128" s="679"/>
      <c r="DE128" s="679"/>
      <c r="DF128" s="921"/>
      <c r="DG128" s="922" t="s">
        <v>201</v>
      </c>
      <c r="DH128" s="923"/>
      <c r="DI128" s="923"/>
      <c r="DJ128" s="923"/>
      <c r="DK128" s="923"/>
      <c r="DL128" s="923" t="s">
        <v>201</v>
      </c>
      <c r="DM128" s="923"/>
      <c r="DN128" s="923"/>
      <c r="DO128" s="923"/>
      <c r="DP128" s="923"/>
      <c r="DQ128" s="923" t="s">
        <v>201</v>
      </c>
      <c r="DR128" s="923"/>
      <c r="DS128" s="923"/>
      <c r="DT128" s="923"/>
      <c r="DU128" s="923"/>
      <c r="DV128" s="924" t="s">
        <v>201</v>
      </c>
      <c r="DW128" s="924"/>
      <c r="DX128" s="924"/>
      <c r="DY128" s="924"/>
      <c r="DZ128" s="925"/>
    </row>
    <row r="129" spans="1:131" s="48" customFormat="1" ht="26.25" customHeight="1" x14ac:dyDescent="0.2">
      <c r="A129" s="822" t="s">
        <v>175</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926" t="s">
        <v>241</v>
      </c>
      <c r="X129" s="927"/>
      <c r="Y129" s="927"/>
      <c r="Z129" s="928"/>
      <c r="AA129" s="824">
        <v>89059220</v>
      </c>
      <c r="AB129" s="825"/>
      <c r="AC129" s="825"/>
      <c r="AD129" s="825"/>
      <c r="AE129" s="826"/>
      <c r="AF129" s="827">
        <v>92981394</v>
      </c>
      <c r="AG129" s="825"/>
      <c r="AH129" s="825"/>
      <c r="AI129" s="825"/>
      <c r="AJ129" s="826"/>
      <c r="AK129" s="827">
        <v>91465907</v>
      </c>
      <c r="AL129" s="825"/>
      <c r="AM129" s="825"/>
      <c r="AN129" s="825"/>
      <c r="AO129" s="826"/>
      <c r="AP129" s="929"/>
      <c r="AQ129" s="930"/>
      <c r="AR129" s="930"/>
      <c r="AS129" s="930"/>
      <c r="AT129" s="931"/>
      <c r="AU129" s="67"/>
      <c r="AV129" s="67"/>
      <c r="AW129" s="67"/>
      <c r="AX129" s="932" t="s">
        <v>116</v>
      </c>
      <c r="AY129" s="832"/>
      <c r="AZ129" s="832"/>
      <c r="BA129" s="832"/>
      <c r="BB129" s="832"/>
      <c r="BC129" s="832"/>
      <c r="BD129" s="832"/>
      <c r="BE129" s="833"/>
      <c r="BF129" s="933" t="s">
        <v>201</v>
      </c>
      <c r="BG129" s="934"/>
      <c r="BH129" s="934"/>
      <c r="BI129" s="934"/>
      <c r="BJ129" s="934"/>
      <c r="BK129" s="934"/>
      <c r="BL129" s="935"/>
      <c r="BM129" s="933">
        <v>16.25</v>
      </c>
      <c r="BN129" s="934"/>
      <c r="BO129" s="934"/>
      <c r="BP129" s="934"/>
      <c r="BQ129" s="934"/>
      <c r="BR129" s="934"/>
      <c r="BS129" s="935"/>
      <c r="BT129" s="933">
        <v>30</v>
      </c>
      <c r="BU129" s="934"/>
      <c r="BV129" s="934"/>
      <c r="BW129" s="934"/>
      <c r="BX129" s="934"/>
      <c r="BY129" s="934"/>
      <c r="BZ129" s="93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22" t="s">
        <v>502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926" t="s">
        <v>503</v>
      </c>
      <c r="X130" s="927"/>
      <c r="Y130" s="927"/>
      <c r="Z130" s="928"/>
      <c r="AA130" s="824">
        <v>12449747</v>
      </c>
      <c r="AB130" s="825"/>
      <c r="AC130" s="825"/>
      <c r="AD130" s="825"/>
      <c r="AE130" s="826"/>
      <c r="AF130" s="827">
        <v>12059842</v>
      </c>
      <c r="AG130" s="825"/>
      <c r="AH130" s="825"/>
      <c r="AI130" s="825"/>
      <c r="AJ130" s="826"/>
      <c r="AK130" s="827">
        <v>11863223</v>
      </c>
      <c r="AL130" s="825"/>
      <c r="AM130" s="825"/>
      <c r="AN130" s="825"/>
      <c r="AO130" s="826"/>
      <c r="AP130" s="929"/>
      <c r="AQ130" s="930"/>
      <c r="AR130" s="930"/>
      <c r="AS130" s="930"/>
      <c r="AT130" s="931"/>
      <c r="AU130" s="67"/>
      <c r="AV130" s="67"/>
      <c r="AW130" s="67"/>
      <c r="AX130" s="932" t="s">
        <v>437</v>
      </c>
      <c r="AY130" s="832"/>
      <c r="AZ130" s="832"/>
      <c r="BA130" s="832"/>
      <c r="BB130" s="832"/>
      <c r="BC130" s="832"/>
      <c r="BD130" s="832"/>
      <c r="BE130" s="833"/>
      <c r="BF130" s="943">
        <v>6.8</v>
      </c>
      <c r="BG130" s="944"/>
      <c r="BH130" s="944"/>
      <c r="BI130" s="944"/>
      <c r="BJ130" s="944"/>
      <c r="BK130" s="944"/>
      <c r="BL130" s="945"/>
      <c r="BM130" s="943">
        <v>25</v>
      </c>
      <c r="BN130" s="944"/>
      <c r="BO130" s="944"/>
      <c r="BP130" s="944"/>
      <c r="BQ130" s="944"/>
      <c r="BR130" s="944"/>
      <c r="BS130" s="945"/>
      <c r="BT130" s="943">
        <v>35</v>
      </c>
      <c r="BU130" s="944"/>
      <c r="BV130" s="944"/>
      <c r="BW130" s="944"/>
      <c r="BX130" s="944"/>
      <c r="BY130" s="944"/>
      <c r="BZ130" s="946"/>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47"/>
      <c r="B131" s="948"/>
      <c r="C131" s="948"/>
      <c r="D131" s="948"/>
      <c r="E131" s="948"/>
      <c r="F131" s="948"/>
      <c r="G131" s="948"/>
      <c r="H131" s="948"/>
      <c r="I131" s="948"/>
      <c r="J131" s="948"/>
      <c r="K131" s="948"/>
      <c r="L131" s="948"/>
      <c r="M131" s="948"/>
      <c r="N131" s="948"/>
      <c r="O131" s="948"/>
      <c r="P131" s="948"/>
      <c r="Q131" s="948"/>
      <c r="R131" s="948"/>
      <c r="S131" s="948"/>
      <c r="T131" s="948"/>
      <c r="U131" s="948"/>
      <c r="V131" s="948"/>
      <c r="W131" s="949" t="s">
        <v>177</v>
      </c>
      <c r="X131" s="950"/>
      <c r="Y131" s="950"/>
      <c r="Z131" s="951"/>
      <c r="AA131" s="863">
        <v>76609473</v>
      </c>
      <c r="AB131" s="864"/>
      <c r="AC131" s="864"/>
      <c r="AD131" s="864"/>
      <c r="AE131" s="865"/>
      <c r="AF131" s="866">
        <v>80921552</v>
      </c>
      <c r="AG131" s="864"/>
      <c r="AH131" s="864"/>
      <c r="AI131" s="864"/>
      <c r="AJ131" s="865"/>
      <c r="AK131" s="866">
        <v>79602684</v>
      </c>
      <c r="AL131" s="864"/>
      <c r="AM131" s="864"/>
      <c r="AN131" s="864"/>
      <c r="AO131" s="865"/>
      <c r="AP131" s="952"/>
      <c r="AQ131" s="953"/>
      <c r="AR131" s="953"/>
      <c r="AS131" s="953"/>
      <c r="AT131" s="954"/>
      <c r="AU131" s="67"/>
      <c r="AV131" s="67"/>
      <c r="AW131" s="67"/>
      <c r="AX131" s="955" t="s">
        <v>63</v>
      </c>
      <c r="AY131" s="679"/>
      <c r="AZ131" s="679"/>
      <c r="BA131" s="679"/>
      <c r="BB131" s="679"/>
      <c r="BC131" s="679"/>
      <c r="BD131" s="679"/>
      <c r="BE131" s="921"/>
      <c r="BF131" s="956">
        <v>30.1</v>
      </c>
      <c r="BG131" s="957"/>
      <c r="BH131" s="957"/>
      <c r="BI131" s="957"/>
      <c r="BJ131" s="957"/>
      <c r="BK131" s="957"/>
      <c r="BL131" s="958"/>
      <c r="BM131" s="956">
        <v>350</v>
      </c>
      <c r="BN131" s="957"/>
      <c r="BO131" s="957"/>
      <c r="BP131" s="957"/>
      <c r="BQ131" s="957"/>
      <c r="BR131" s="957"/>
      <c r="BS131" s="958"/>
      <c r="BT131" s="959"/>
      <c r="BU131" s="960"/>
      <c r="BV131" s="960"/>
      <c r="BW131" s="960"/>
      <c r="BX131" s="960"/>
      <c r="BY131" s="960"/>
      <c r="BZ131" s="961"/>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4" t="s">
        <v>119</v>
      </c>
      <c r="B132" s="995"/>
      <c r="C132" s="995"/>
      <c r="D132" s="995"/>
      <c r="E132" s="995"/>
      <c r="F132" s="995"/>
      <c r="G132" s="995"/>
      <c r="H132" s="995"/>
      <c r="I132" s="995"/>
      <c r="J132" s="995"/>
      <c r="K132" s="995"/>
      <c r="L132" s="995"/>
      <c r="M132" s="995"/>
      <c r="N132" s="995"/>
      <c r="O132" s="995"/>
      <c r="P132" s="995"/>
      <c r="Q132" s="995"/>
      <c r="R132" s="995"/>
      <c r="S132" s="995"/>
      <c r="T132" s="995"/>
      <c r="U132" s="995"/>
      <c r="V132" s="973" t="s">
        <v>504</v>
      </c>
      <c r="W132" s="973"/>
      <c r="X132" s="973"/>
      <c r="Y132" s="973"/>
      <c r="Z132" s="974"/>
      <c r="AA132" s="975">
        <v>6.018247959</v>
      </c>
      <c r="AB132" s="976"/>
      <c r="AC132" s="976"/>
      <c r="AD132" s="976"/>
      <c r="AE132" s="977"/>
      <c r="AF132" s="978">
        <v>6.9964735720000002</v>
      </c>
      <c r="AG132" s="976"/>
      <c r="AH132" s="976"/>
      <c r="AI132" s="976"/>
      <c r="AJ132" s="977"/>
      <c r="AK132" s="978">
        <v>7.5894149500000001</v>
      </c>
      <c r="AL132" s="976"/>
      <c r="AM132" s="976"/>
      <c r="AN132" s="976"/>
      <c r="AO132" s="977"/>
      <c r="AP132" s="860"/>
      <c r="AQ132" s="861"/>
      <c r="AR132" s="861"/>
      <c r="AS132" s="861"/>
      <c r="AT132" s="97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6"/>
      <c r="B133" s="997"/>
      <c r="C133" s="997"/>
      <c r="D133" s="997"/>
      <c r="E133" s="997"/>
      <c r="F133" s="997"/>
      <c r="G133" s="997"/>
      <c r="H133" s="997"/>
      <c r="I133" s="997"/>
      <c r="J133" s="997"/>
      <c r="K133" s="997"/>
      <c r="L133" s="997"/>
      <c r="M133" s="997"/>
      <c r="N133" s="997"/>
      <c r="O133" s="997"/>
      <c r="P133" s="997"/>
      <c r="Q133" s="997"/>
      <c r="R133" s="997"/>
      <c r="S133" s="997"/>
      <c r="T133" s="997"/>
      <c r="U133" s="997"/>
      <c r="V133" s="980" t="s">
        <v>60</v>
      </c>
      <c r="W133" s="980"/>
      <c r="X133" s="980"/>
      <c r="Y133" s="980"/>
      <c r="Z133" s="981"/>
      <c r="AA133" s="982">
        <v>6.8</v>
      </c>
      <c r="AB133" s="983"/>
      <c r="AC133" s="983"/>
      <c r="AD133" s="983"/>
      <c r="AE133" s="984"/>
      <c r="AF133" s="982">
        <v>6.6</v>
      </c>
      <c r="AG133" s="983"/>
      <c r="AH133" s="983"/>
      <c r="AI133" s="983"/>
      <c r="AJ133" s="984"/>
      <c r="AK133" s="982">
        <v>6.8</v>
      </c>
      <c r="AL133" s="983"/>
      <c r="AM133" s="983"/>
      <c r="AN133" s="983"/>
      <c r="AO133" s="984"/>
      <c r="AP133" s="917"/>
      <c r="AQ133" s="918"/>
      <c r="AR133" s="918"/>
      <c r="AS133" s="918"/>
      <c r="AT133" s="98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A2aNM+tjVT0KbUrRnRczfKHdDCHyLsixBM9qC7jWwb7MVLZf/ZlAkQc4dRAQIlRwAVZ+VPBDXICX4nQ6g2PV5Q==" saltValue="W/wj6ArMkyIpkUo/MjSV7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Normal="85" zoomScaleSheetLayoutView="100" workbookViewId="0">
      <selection activeCell="AX55" sqref="AX55"/>
    </sheetView>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97</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8XKflRZ8IsVgNJja8tf0IYiDmZ+aML89X5Z0UM7I7r/yv6qW8bS7dDy4DUIJcKTMUlJqUxZ2OvrB41vvtFDz5g==" saltValue="RQJJwWhgI1eE01eXNQAw7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RLo0axbaHNGP4HjqlbgdqJUCfo8oqHikccdNNhGkKD9xcHLQWPOLvzXhDXGWDw0wYOmFHrVpTV9FBoiyTLctXA==" saltValue="LdkyIoakMQJZLm2yWCOF8g==" spinCount="100000" sheet="1" objects="1" scenarios="1"/>
  <phoneticPr fontId="5"/>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338</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27" t="s">
        <v>85</v>
      </c>
      <c r="AP7" s="126"/>
      <c r="AQ7" s="137" t="s">
        <v>506</v>
      </c>
      <c r="AR7" s="151"/>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28"/>
      <c r="AP8" s="127" t="s">
        <v>507</v>
      </c>
      <c r="AQ8" s="138" t="s">
        <v>508</v>
      </c>
      <c r="AR8" s="152" t="s">
        <v>509</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8" t="s">
        <v>510</v>
      </c>
      <c r="AL9" s="1019"/>
      <c r="AM9" s="1019"/>
      <c r="AN9" s="1020"/>
      <c r="AO9" s="116">
        <v>22109918</v>
      </c>
      <c r="AP9" s="116">
        <v>55333</v>
      </c>
      <c r="AQ9" s="139">
        <v>63571</v>
      </c>
      <c r="AR9" s="153">
        <v>-13</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8" t="s">
        <v>209</v>
      </c>
      <c r="AL10" s="1019"/>
      <c r="AM10" s="1019"/>
      <c r="AN10" s="1020"/>
      <c r="AO10" s="117">
        <v>1162</v>
      </c>
      <c r="AP10" s="117">
        <v>3</v>
      </c>
      <c r="AQ10" s="140">
        <v>1690</v>
      </c>
      <c r="AR10" s="154">
        <v>-99.8</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8" t="s">
        <v>401</v>
      </c>
      <c r="AL11" s="1019"/>
      <c r="AM11" s="1019"/>
      <c r="AN11" s="1020"/>
      <c r="AO11" s="117">
        <v>95417</v>
      </c>
      <c r="AP11" s="117">
        <v>239</v>
      </c>
      <c r="AQ11" s="140">
        <v>679</v>
      </c>
      <c r="AR11" s="154">
        <v>-64.8</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8" t="s">
        <v>240</v>
      </c>
      <c r="AL12" s="1019"/>
      <c r="AM12" s="1019"/>
      <c r="AN12" s="1020"/>
      <c r="AO12" s="117" t="s">
        <v>201</v>
      </c>
      <c r="AP12" s="117" t="s">
        <v>201</v>
      </c>
      <c r="AQ12" s="140">
        <v>23</v>
      </c>
      <c r="AR12" s="154" t="s">
        <v>201</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8" t="s">
        <v>511</v>
      </c>
      <c r="AL13" s="1019"/>
      <c r="AM13" s="1019"/>
      <c r="AN13" s="1020"/>
      <c r="AO13" s="117">
        <v>865423</v>
      </c>
      <c r="AP13" s="117">
        <v>2166</v>
      </c>
      <c r="AQ13" s="140">
        <v>1992</v>
      </c>
      <c r="AR13" s="154">
        <v>8.6999999999999993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8" t="s">
        <v>512</v>
      </c>
      <c r="AL14" s="1019"/>
      <c r="AM14" s="1019"/>
      <c r="AN14" s="1020"/>
      <c r="AO14" s="117">
        <v>131377</v>
      </c>
      <c r="AP14" s="117">
        <v>329</v>
      </c>
      <c r="AQ14" s="140">
        <v>1254</v>
      </c>
      <c r="AR14" s="154">
        <v>-73.8</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2" t="s">
        <v>316</v>
      </c>
      <c r="AL15" s="1013"/>
      <c r="AM15" s="1013"/>
      <c r="AN15" s="1014"/>
      <c r="AO15" s="117">
        <v>-1495803</v>
      </c>
      <c r="AP15" s="117">
        <v>-3743</v>
      </c>
      <c r="AQ15" s="140">
        <v>-3845</v>
      </c>
      <c r="AR15" s="154">
        <v>-2.7</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2" t="s">
        <v>280</v>
      </c>
      <c r="AL16" s="1013"/>
      <c r="AM16" s="1013"/>
      <c r="AN16" s="1014"/>
      <c r="AO16" s="117">
        <v>21707494</v>
      </c>
      <c r="AP16" s="117">
        <v>54326</v>
      </c>
      <c r="AQ16" s="140">
        <v>65365</v>
      </c>
      <c r="AR16" s="154">
        <v>-16.899999999999999</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210</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513</v>
      </c>
      <c r="AP20" s="128" t="s">
        <v>342</v>
      </c>
      <c r="AQ20" s="141" t="s">
        <v>42</v>
      </c>
      <c r="AR20" s="155"/>
    </row>
    <row r="21" spans="1:46" s="81" customFormat="1" ht="13.2" x14ac:dyDescent="0.2">
      <c r="A21" s="83"/>
      <c r="AK21" s="1015" t="s">
        <v>514</v>
      </c>
      <c r="AL21" s="1016"/>
      <c r="AM21" s="1016"/>
      <c r="AN21" s="1017"/>
      <c r="AO21" s="119">
        <v>5.33</v>
      </c>
      <c r="AP21" s="129">
        <v>6.46</v>
      </c>
      <c r="AQ21" s="142">
        <v>-1.1299999999999999</v>
      </c>
      <c r="AS21" s="161"/>
      <c r="AT21" s="83"/>
    </row>
    <row r="22" spans="1:46" s="81" customFormat="1" ht="13.2" x14ac:dyDescent="0.2">
      <c r="A22" s="83"/>
      <c r="AK22" s="1015" t="s">
        <v>515</v>
      </c>
      <c r="AL22" s="1016"/>
      <c r="AM22" s="1016"/>
      <c r="AN22" s="1017"/>
      <c r="AO22" s="120">
        <v>98.7</v>
      </c>
      <c r="AP22" s="130">
        <v>99.4</v>
      </c>
      <c r="AQ22" s="143">
        <v>-0.7</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2" x14ac:dyDescent="0.2">
      <c r="A26" s="1037" t="s">
        <v>516</v>
      </c>
      <c r="B26" s="1037"/>
      <c r="C26" s="1037"/>
      <c r="D26" s="1037"/>
      <c r="E26" s="1037"/>
      <c r="F26" s="1037"/>
      <c r="G26" s="1037"/>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7"/>
      <c r="AL26" s="1037"/>
      <c r="AM26" s="1037"/>
      <c r="AN26" s="1037"/>
      <c r="AO26" s="1037"/>
      <c r="AP26" s="1037"/>
      <c r="AQ26" s="1037"/>
      <c r="AR26" s="1037"/>
      <c r="AS26" s="1037"/>
    </row>
    <row r="27" spans="1:46" ht="13.2" x14ac:dyDescent="0.2">
      <c r="A27" s="85"/>
      <c r="AO27" s="90"/>
      <c r="AP27" s="90"/>
      <c r="AQ27" s="90"/>
      <c r="AR27" s="90"/>
      <c r="AS27" s="90"/>
      <c r="AT27" s="90"/>
    </row>
    <row r="28" spans="1:46" ht="16.2" x14ac:dyDescent="0.2">
      <c r="A28" s="82" t="s">
        <v>269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123</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27" t="s">
        <v>85</v>
      </c>
      <c r="AP30" s="126"/>
      <c r="AQ30" s="137" t="s">
        <v>506</v>
      </c>
      <c r="AR30" s="151"/>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28"/>
      <c r="AP31" s="127" t="s">
        <v>507</v>
      </c>
      <c r="AQ31" s="138" t="s">
        <v>508</v>
      </c>
      <c r="AR31" s="152" t="s">
        <v>509</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1" t="s">
        <v>517</v>
      </c>
      <c r="AL32" s="1032"/>
      <c r="AM32" s="1032"/>
      <c r="AN32" s="1033"/>
      <c r="AO32" s="117">
        <v>17476619</v>
      </c>
      <c r="AP32" s="117">
        <v>43738</v>
      </c>
      <c r="AQ32" s="144">
        <v>37452</v>
      </c>
      <c r="AR32" s="154">
        <v>16.8</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1" t="s">
        <v>518</v>
      </c>
      <c r="AL33" s="1032"/>
      <c r="AM33" s="1032"/>
      <c r="AN33" s="1033"/>
      <c r="AO33" s="117" t="s">
        <v>201</v>
      </c>
      <c r="AP33" s="117" t="s">
        <v>201</v>
      </c>
      <c r="AQ33" s="144" t="s">
        <v>201</v>
      </c>
      <c r="AR33" s="154" t="s">
        <v>201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1" t="s">
        <v>519</v>
      </c>
      <c r="AL34" s="1032"/>
      <c r="AM34" s="1032"/>
      <c r="AN34" s="1033"/>
      <c r="AO34" s="117" t="s">
        <v>201</v>
      </c>
      <c r="AP34" s="117" t="s">
        <v>201</v>
      </c>
      <c r="AQ34" s="144">
        <v>45</v>
      </c>
      <c r="AR34" s="154" t="s">
        <v>201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1" t="s">
        <v>520</v>
      </c>
      <c r="AL35" s="1032"/>
      <c r="AM35" s="1032"/>
      <c r="AN35" s="1033"/>
      <c r="AO35" s="117">
        <v>3114958</v>
      </c>
      <c r="AP35" s="117">
        <v>7796</v>
      </c>
      <c r="AQ35" s="144">
        <v>8356</v>
      </c>
      <c r="AR35" s="154">
        <v>-6.7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1" t="s">
        <v>37</v>
      </c>
      <c r="AL36" s="1032"/>
      <c r="AM36" s="1032"/>
      <c r="AN36" s="1033"/>
      <c r="AO36" s="117" t="s">
        <v>201</v>
      </c>
      <c r="AP36" s="117" t="s">
        <v>201</v>
      </c>
      <c r="AQ36" s="144">
        <v>443</v>
      </c>
      <c r="AR36" s="154" t="s">
        <v>201</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1" t="s">
        <v>355</v>
      </c>
      <c r="AL37" s="1032"/>
      <c r="AM37" s="1032"/>
      <c r="AN37" s="1033"/>
      <c r="AO37" s="117">
        <v>7049</v>
      </c>
      <c r="AP37" s="117">
        <v>18</v>
      </c>
      <c r="AQ37" s="144">
        <v>649</v>
      </c>
      <c r="AR37" s="154">
        <v>-97.2</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4" t="s">
        <v>521</v>
      </c>
      <c r="AL38" s="1035"/>
      <c r="AM38" s="1035"/>
      <c r="AN38" s="1036"/>
      <c r="AO38" s="121">
        <v>27</v>
      </c>
      <c r="AP38" s="121">
        <v>0</v>
      </c>
      <c r="AQ38" s="145">
        <v>1</v>
      </c>
      <c r="AR38" s="143">
        <v>-100</v>
      </c>
      <c r="AS38" s="164"/>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4" t="s">
        <v>58</v>
      </c>
      <c r="AL39" s="1035"/>
      <c r="AM39" s="1035"/>
      <c r="AN39" s="1036"/>
      <c r="AO39" s="117">
        <v>-2694052</v>
      </c>
      <c r="AP39" s="117">
        <v>-6742</v>
      </c>
      <c r="AQ39" s="144">
        <v>-7867</v>
      </c>
      <c r="AR39" s="154">
        <v>-14.3</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1" t="s">
        <v>522</v>
      </c>
      <c r="AL40" s="1032"/>
      <c r="AM40" s="1032"/>
      <c r="AN40" s="1033"/>
      <c r="AO40" s="117">
        <v>-11863223</v>
      </c>
      <c r="AP40" s="117">
        <v>-29690</v>
      </c>
      <c r="AQ40" s="144">
        <v>-28343</v>
      </c>
      <c r="AR40" s="154">
        <v>4.8</v>
      </c>
      <c r="AS40" s="164"/>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1" t="s">
        <v>390</v>
      </c>
      <c r="AL41" s="1022"/>
      <c r="AM41" s="1022"/>
      <c r="AN41" s="1023"/>
      <c r="AO41" s="117">
        <v>6041378</v>
      </c>
      <c r="AP41" s="117">
        <v>15119</v>
      </c>
      <c r="AQ41" s="144">
        <v>10736</v>
      </c>
      <c r="AR41" s="154">
        <v>40.799999999999997</v>
      </c>
      <c r="AS41" s="164"/>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523</v>
      </c>
      <c r="AL42" s="90"/>
      <c r="AM42" s="90"/>
      <c r="AN42" s="90"/>
      <c r="AO42" s="90"/>
      <c r="AP42" s="90"/>
      <c r="AQ42" s="131"/>
      <c r="AR42" s="131"/>
      <c r="AS42" s="164"/>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525</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29" t="s">
        <v>85</v>
      </c>
      <c r="AN49" s="1024" t="s">
        <v>448</v>
      </c>
      <c r="AO49" s="1025"/>
      <c r="AP49" s="1025"/>
      <c r="AQ49" s="1025"/>
      <c r="AR49" s="1026"/>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30"/>
      <c r="AN50" s="113" t="s">
        <v>527</v>
      </c>
      <c r="AO50" s="123" t="s">
        <v>526</v>
      </c>
      <c r="AP50" s="134" t="s">
        <v>528</v>
      </c>
      <c r="AQ50" s="147" t="s">
        <v>383</v>
      </c>
      <c r="AR50" s="157" t="s">
        <v>529</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530</v>
      </c>
      <c r="AL51" s="102"/>
      <c r="AM51" s="107">
        <v>14629808</v>
      </c>
      <c r="AN51" s="114">
        <v>36281</v>
      </c>
      <c r="AO51" s="124">
        <v>0.6</v>
      </c>
      <c r="AP51" s="135">
        <v>46457</v>
      </c>
      <c r="AQ51" s="148">
        <v>-3.4</v>
      </c>
      <c r="AR51" s="158">
        <v>4</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281</v>
      </c>
      <c r="AM52" s="108">
        <v>7416812</v>
      </c>
      <c r="AN52" s="115">
        <v>18393</v>
      </c>
      <c r="AO52" s="125">
        <v>1.3</v>
      </c>
      <c r="AP52" s="136">
        <v>24020</v>
      </c>
      <c r="AQ52" s="149">
        <v>-4.5999999999999996</v>
      </c>
      <c r="AR52" s="159">
        <v>5.9</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531</v>
      </c>
      <c r="AL53" s="102"/>
      <c r="AM53" s="107">
        <v>15125106</v>
      </c>
      <c r="AN53" s="114">
        <v>37566</v>
      </c>
      <c r="AO53" s="124">
        <v>3.5</v>
      </c>
      <c r="AP53" s="135">
        <v>51849</v>
      </c>
      <c r="AQ53" s="148">
        <v>11.6</v>
      </c>
      <c r="AR53" s="158">
        <v>-8.1</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281</v>
      </c>
      <c r="AM54" s="108">
        <v>7225188</v>
      </c>
      <c r="AN54" s="115">
        <v>17945</v>
      </c>
      <c r="AO54" s="125">
        <v>-2.4</v>
      </c>
      <c r="AP54" s="136">
        <v>26326</v>
      </c>
      <c r="AQ54" s="149">
        <v>9.6</v>
      </c>
      <c r="AR54" s="159">
        <v>-12</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485</v>
      </c>
      <c r="AL55" s="102"/>
      <c r="AM55" s="107">
        <v>22087041</v>
      </c>
      <c r="AN55" s="114">
        <v>54938</v>
      </c>
      <c r="AO55" s="124">
        <v>46.2</v>
      </c>
      <c r="AP55" s="135">
        <v>52191</v>
      </c>
      <c r="AQ55" s="148">
        <v>0.7</v>
      </c>
      <c r="AR55" s="158">
        <v>45.5</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281</v>
      </c>
      <c r="AM56" s="108">
        <v>11515534</v>
      </c>
      <c r="AN56" s="115">
        <v>28643</v>
      </c>
      <c r="AO56" s="125">
        <v>59.6</v>
      </c>
      <c r="AP56" s="136">
        <v>26807</v>
      </c>
      <c r="AQ56" s="149">
        <v>1.8</v>
      </c>
      <c r="AR56" s="159">
        <v>57.8</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532</v>
      </c>
      <c r="AL57" s="102"/>
      <c r="AM57" s="107">
        <v>13309817</v>
      </c>
      <c r="AN57" s="114">
        <v>33198</v>
      </c>
      <c r="AO57" s="124">
        <v>-39.6</v>
      </c>
      <c r="AP57" s="135">
        <v>48105</v>
      </c>
      <c r="AQ57" s="148">
        <v>-7.8</v>
      </c>
      <c r="AR57" s="158">
        <v>-31.8</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281</v>
      </c>
      <c r="AM58" s="108">
        <v>7128835</v>
      </c>
      <c r="AN58" s="115">
        <v>17781</v>
      </c>
      <c r="AO58" s="125">
        <v>-37.9</v>
      </c>
      <c r="AP58" s="136">
        <v>24072</v>
      </c>
      <c r="AQ58" s="149">
        <v>-10.199999999999999</v>
      </c>
      <c r="AR58" s="159">
        <v>-27.7</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139</v>
      </c>
      <c r="AL59" s="102"/>
      <c r="AM59" s="107">
        <v>14921381</v>
      </c>
      <c r="AN59" s="114">
        <v>37343</v>
      </c>
      <c r="AO59" s="124">
        <v>12.5</v>
      </c>
      <c r="AP59" s="135">
        <v>47446</v>
      </c>
      <c r="AQ59" s="148">
        <v>-1.4</v>
      </c>
      <c r="AR59" s="158">
        <v>13.9</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281</v>
      </c>
      <c r="AM60" s="108">
        <v>6616236</v>
      </c>
      <c r="AN60" s="115">
        <v>16558</v>
      </c>
      <c r="AO60" s="125">
        <v>-6.9</v>
      </c>
      <c r="AP60" s="136">
        <v>24371</v>
      </c>
      <c r="AQ60" s="149">
        <v>1.2</v>
      </c>
      <c r="AR60" s="159">
        <v>-8.1</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533</v>
      </c>
      <c r="AL61" s="105"/>
      <c r="AM61" s="107">
        <v>16014631</v>
      </c>
      <c r="AN61" s="114">
        <v>39865</v>
      </c>
      <c r="AO61" s="124">
        <v>4.5999999999999996</v>
      </c>
      <c r="AP61" s="135">
        <v>49210</v>
      </c>
      <c r="AQ61" s="150">
        <v>-0.1</v>
      </c>
      <c r="AR61" s="158">
        <v>4.7</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281</v>
      </c>
      <c r="AM62" s="108">
        <v>7980521</v>
      </c>
      <c r="AN62" s="115">
        <v>19864</v>
      </c>
      <c r="AO62" s="125">
        <v>2.7</v>
      </c>
      <c r="AP62" s="136">
        <v>25119</v>
      </c>
      <c r="AQ62" s="149">
        <v>-0.4</v>
      </c>
      <c r="AR62" s="159">
        <v>3.1</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a5uMIcRsS2NHN4Fu5Zlh9oepgTw+H9JTLl/sHxeKUjm9x7GYQc7xOCGQHHCMApGQ4oWOZbYf45sXvUoVY1c2dg==" saltValue="0D5N1xNKoII9wT6GhDzi6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97</v>
      </c>
    </row>
    <row r="121" spans="125:125" ht="13.5" hidden="1" customHeight="1" x14ac:dyDescent="0.2">
      <c r="DU121" s="78"/>
    </row>
  </sheetData>
  <sheetProtection algorithmName="SHA-512" hashValue="D64zxWVTZra7P8F7HamweEtN9Ly3E+26m5J1JzHN6NHOsM0LIJtAWmy7y/EQFZ/12Z4dJmuqTlfsVjqiE+e/kA==" saltValue="9LvFRKpPuhg8+582klRVNg==" spinCount="100000" sheet="1" objects="1" scenarios="1"/>
  <phoneticPr fontId="5"/>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97</v>
      </c>
    </row>
  </sheetData>
  <sheetProtection algorithmName="SHA-512" hashValue="NvtbFmFrYNxjYxl7VNSUwnNMG6A57pn1ZQBh8W0gnyVo7MIv88taDZbXMwf/HPIO4pcNCaI8McbTde+e+BWZ+w==" saltValue="UeVGIFiqqNfEnUvchjeR3g==" spinCount="100000" sheet="1" objects="1" scenarios="1"/>
  <phoneticPr fontId="5"/>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8</v>
      </c>
      <c r="C46" s="170"/>
      <c r="D46" s="170"/>
      <c r="E46" s="171" t="s">
        <v>16</v>
      </c>
      <c r="F46" s="172" t="s">
        <v>535</v>
      </c>
      <c r="G46" s="176" t="s">
        <v>536</v>
      </c>
      <c r="H46" s="176" t="s">
        <v>537</v>
      </c>
      <c r="I46" s="176" t="s">
        <v>538</v>
      </c>
      <c r="J46" s="181" t="s">
        <v>539</v>
      </c>
    </row>
    <row r="47" spans="2:10" ht="57.75" customHeight="1" x14ac:dyDescent="0.2">
      <c r="B47" s="167"/>
      <c r="C47" s="1038" t="s">
        <v>3</v>
      </c>
      <c r="D47" s="1038"/>
      <c r="E47" s="1039"/>
      <c r="F47" s="173">
        <v>12.42</v>
      </c>
      <c r="G47" s="177">
        <v>11.39</v>
      </c>
      <c r="H47" s="177">
        <v>10.78</v>
      </c>
      <c r="I47" s="177">
        <v>12.41</v>
      </c>
      <c r="J47" s="182">
        <v>16.07</v>
      </c>
    </row>
    <row r="48" spans="2:10" ht="57.75" customHeight="1" x14ac:dyDescent="0.2">
      <c r="B48" s="168"/>
      <c r="C48" s="1040" t="s">
        <v>4</v>
      </c>
      <c r="D48" s="1040"/>
      <c r="E48" s="1041"/>
      <c r="F48" s="174">
        <v>3.77</v>
      </c>
      <c r="G48" s="178">
        <v>3.04</v>
      </c>
      <c r="H48" s="178">
        <v>3.56</v>
      </c>
      <c r="I48" s="178">
        <v>5.24</v>
      </c>
      <c r="J48" s="183">
        <v>4.22</v>
      </c>
    </row>
    <row r="49" spans="2:10" ht="57.75" customHeight="1" x14ac:dyDescent="0.2">
      <c r="B49" s="169"/>
      <c r="C49" s="1042" t="s">
        <v>15</v>
      </c>
      <c r="D49" s="1042"/>
      <c r="E49" s="1043"/>
      <c r="F49" s="175" t="s">
        <v>540</v>
      </c>
      <c r="G49" s="179" t="s">
        <v>40</v>
      </c>
      <c r="H49" s="179" t="s">
        <v>541</v>
      </c>
      <c r="I49" s="179">
        <v>2.08</v>
      </c>
      <c r="J49" s="184" t="s">
        <v>542</v>
      </c>
    </row>
    <row r="50" spans="2:10" ht="13.2" x14ac:dyDescent="0.2"/>
  </sheetData>
  <sheetProtection algorithmName="SHA-512" hashValue="I1/jZlaQiNf1P75gCEOg0cTF8c4lbHxtYuKGRrZWJcHr1Xpfqco/IDHpQX4vMchBozJAovC00nNcibFAu9h8XQ==" saltValue="+WMV9vkvlu/OYO4CCo2Rd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16</v>
      </c>
      <c r="F33" s="195" t="s">
        <v>535</v>
      </c>
      <c r="G33" s="199" t="s">
        <v>536</v>
      </c>
      <c r="H33" s="199" t="s">
        <v>537</v>
      </c>
      <c r="I33" s="199" t="s">
        <v>538</v>
      </c>
      <c r="J33" s="203" t="s">
        <v>539</v>
      </c>
      <c r="K33" s="185"/>
      <c r="L33" s="185"/>
      <c r="M33" s="185"/>
      <c r="N33" s="185"/>
      <c r="O33" s="185"/>
      <c r="P33" s="185"/>
    </row>
    <row r="34" spans="1:16" ht="39" customHeight="1" x14ac:dyDescent="0.2">
      <c r="A34" s="185"/>
      <c r="B34" s="187"/>
      <c r="C34" s="1044" t="s">
        <v>464</v>
      </c>
      <c r="D34" s="1044"/>
      <c r="E34" s="1045"/>
      <c r="F34" s="196">
        <v>8.27</v>
      </c>
      <c r="G34" s="200">
        <v>7.79</v>
      </c>
      <c r="H34" s="200">
        <v>7.08</v>
      </c>
      <c r="I34" s="200">
        <v>6.28</v>
      </c>
      <c r="J34" s="204">
        <v>6.71</v>
      </c>
      <c r="K34" s="185"/>
      <c r="L34" s="185"/>
      <c r="M34" s="185"/>
      <c r="N34" s="185"/>
      <c r="O34" s="185"/>
      <c r="P34" s="185"/>
    </row>
    <row r="35" spans="1:16" ht="39" customHeight="1" x14ac:dyDescent="0.2">
      <c r="A35" s="185"/>
      <c r="B35" s="188"/>
      <c r="C35" s="1046" t="s">
        <v>455</v>
      </c>
      <c r="D35" s="1046"/>
      <c r="E35" s="1047"/>
      <c r="F35" s="197">
        <v>3.76</v>
      </c>
      <c r="G35" s="201">
        <v>3.03</v>
      </c>
      <c r="H35" s="201">
        <v>3.45</v>
      </c>
      <c r="I35" s="201">
        <v>5.2</v>
      </c>
      <c r="J35" s="205">
        <v>4.2</v>
      </c>
      <c r="K35" s="185"/>
      <c r="L35" s="185"/>
      <c r="M35" s="185"/>
      <c r="N35" s="185"/>
      <c r="O35" s="185"/>
      <c r="P35" s="185"/>
    </row>
    <row r="36" spans="1:16" ht="39" customHeight="1" x14ac:dyDescent="0.2">
      <c r="A36" s="185"/>
      <c r="B36" s="188"/>
      <c r="C36" s="1046" t="s">
        <v>205</v>
      </c>
      <c r="D36" s="1046"/>
      <c r="E36" s="1047"/>
      <c r="F36" s="197">
        <v>3.12</v>
      </c>
      <c r="G36" s="201">
        <v>3.37</v>
      </c>
      <c r="H36" s="201">
        <v>3.4</v>
      </c>
      <c r="I36" s="201">
        <v>3.13</v>
      </c>
      <c r="J36" s="205">
        <v>3.11</v>
      </c>
      <c r="K36" s="185"/>
      <c r="L36" s="185"/>
      <c r="M36" s="185"/>
      <c r="N36" s="185"/>
      <c r="O36" s="185"/>
      <c r="P36" s="185"/>
    </row>
    <row r="37" spans="1:16" ht="39" customHeight="1" x14ac:dyDescent="0.2">
      <c r="A37" s="185"/>
      <c r="B37" s="188"/>
      <c r="C37" s="1046" t="s">
        <v>28</v>
      </c>
      <c r="D37" s="1046"/>
      <c r="E37" s="1047"/>
      <c r="F37" s="197">
        <v>0.53</v>
      </c>
      <c r="G37" s="201">
        <v>0.36</v>
      </c>
      <c r="H37" s="201">
        <v>0.72</v>
      </c>
      <c r="I37" s="201">
        <v>2.21</v>
      </c>
      <c r="J37" s="205">
        <v>1.8</v>
      </c>
      <c r="K37" s="185"/>
      <c r="L37" s="185"/>
      <c r="M37" s="185"/>
      <c r="N37" s="185"/>
      <c r="O37" s="185"/>
      <c r="P37" s="185"/>
    </row>
    <row r="38" spans="1:16" ht="39" customHeight="1" x14ac:dyDescent="0.2">
      <c r="A38" s="185"/>
      <c r="B38" s="188"/>
      <c r="C38" s="1046" t="s">
        <v>469</v>
      </c>
      <c r="D38" s="1046"/>
      <c r="E38" s="1047"/>
      <c r="F38" s="197">
        <v>0.16</v>
      </c>
      <c r="G38" s="201">
        <v>0.26</v>
      </c>
      <c r="H38" s="201">
        <v>0.31</v>
      </c>
      <c r="I38" s="201">
        <v>0.53</v>
      </c>
      <c r="J38" s="205">
        <v>0.6</v>
      </c>
      <c r="K38" s="185"/>
      <c r="L38" s="185"/>
      <c r="M38" s="185"/>
      <c r="N38" s="185"/>
      <c r="O38" s="185"/>
      <c r="P38" s="185"/>
    </row>
    <row r="39" spans="1:16" ht="39" customHeight="1" x14ac:dyDescent="0.2">
      <c r="A39" s="185"/>
      <c r="B39" s="188"/>
      <c r="C39" s="1046" t="s">
        <v>234</v>
      </c>
      <c r="D39" s="1046"/>
      <c r="E39" s="1047"/>
      <c r="F39" s="197">
        <v>1.33</v>
      </c>
      <c r="G39" s="201">
        <v>0.11</v>
      </c>
      <c r="H39" s="201">
        <v>0.12</v>
      </c>
      <c r="I39" s="201">
        <v>0.78</v>
      </c>
      <c r="J39" s="205">
        <v>0.52</v>
      </c>
      <c r="K39" s="185"/>
      <c r="L39" s="185"/>
      <c r="M39" s="185"/>
      <c r="N39" s="185"/>
      <c r="O39" s="185"/>
      <c r="P39" s="185"/>
    </row>
    <row r="40" spans="1:16" ht="39" customHeight="1" x14ac:dyDescent="0.2">
      <c r="A40" s="185"/>
      <c r="B40" s="188"/>
      <c r="C40" s="1046" t="s">
        <v>467</v>
      </c>
      <c r="D40" s="1046"/>
      <c r="E40" s="1047"/>
      <c r="F40" s="197">
        <v>0.21</v>
      </c>
      <c r="G40" s="201">
        <v>0.24</v>
      </c>
      <c r="H40" s="201">
        <v>0.27</v>
      </c>
      <c r="I40" s="201">
        <v>0.28000000000000003</v>
      </c>
      <c r="J40" s="205">
        <v>0.32</v>
      </c>
      <c r="K40" s="185"/>
      <c r="L40" s="185"/>
      <c r="M40" s="185"/>
      <c r="N40" s="185"/>
      <c r="O40" s="185"/>
      <c r="P40" s="185"/>
    </row>
    <row r="41" spans="1:16" ht="39" customHeight="1" x14ac:dyDescent="0.2">
      <c r="A41" s="185"/>
      <c r="B41" s="188"/>
      <c r="C41" s="1046" t="s">
        <v>266</v>
      </c>
      <c r="D41" s="1046"/>
      <c r="E41" s="1047"/>
      <c r="F41" s="197">
        <v>7.0000000000000007E-2</v>
      </c>
      <c r="G41" s="201">
        <v>7.0000000000000007E-2</v>
      </c>
      <c r="H41" s="201">
        <v>0.05</v>
      </c>
      <c r="I41" s="201">
        <v>0.06</v>
      </c>
      <c r="J41" s="205">
        <v>7.0000000000000007E-2</v>
      </c>
      <c r="K41" s="185"/>
      <c r="L41" s="185"/>
      <c r="M41" s="185"/>
      <c r="N41" s="185"/>
      <c r="O41" s="185"/>
      <c r="P41" s="185"/>
    </row>
    <row r="42" spans="1:16" ht="39" customHeight="1" x14ac:dyDescent="0.2">
      <c r="A42" s="185"/>
      <c r="B42" s="189"/>
      <c r="C42" s="1046" t="s">
        <v>543</v>
      </c>
      <c r="D42" s="1046"/>
      <c r="E42" s="1047"/>
      <c r="F42" s="197" t="s">
        <v>201</v>
      </c>
      <c r="G42" s="201" t="s">
        <v>201</v>
      </c>
      <c r="H42" s="201" t="s">
        <v>201</v>
      </c>
      <c r="I42" s="201" t="s">
        <v>201</v>
      </c>
      <c r="J42" s="205" t="s">
        <v>201</v>
      </c>
      <c r="K42" s="185"/>
      <c r="L42" s="185"/>
      <c r="M42" s="185"/>
      <c r="N42" s="185"/>
      <c r="O42" s="185"/>
      <c r="P42" s="185"/>
    </row>
    <row r="43" spans="1:16" ht="39" customHeight="1" x14ac:dyDescent="0.2">
      <c r="A43" s="185"/>
      <c r="B43" s="190"/>
      <c r="C43" s="1048" t="s">
        <v>495</v>
      </c>
      <c r="D43" s="1048"/>
      <c r="E43" s="1049"/>
      <c r="F43" s="198">
        <v>0.02</v>
      </c>
      <c r="G43" s="202">
        <v>0.03</v>
      </c>
      <c r="H43" s="202">
        <v>0.12</v>
      </c>
      <c r="I43" s="202">
        <v>0.04</v>
      </c>
      <c r="J43" s="206">
        <v>0.03</v>
      </c>
      <c r="K43" s="185"/>
      <c r="L43" s="185"/>
      <c r="M43" s="185"/>
      <c r="N43" s="185"/>
      <c r="O43" s="185"/>
      <c r="P43" s="185"/>
    </row>
    <row r="44" spans="1:16" ht="39" customHeight="1" x14ac:dyDescent="0.2">
      <c r="A44" s="185"/>
      <c r="B44" s="191" t="s">
        <v>18</v>
      </c>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FIIpWwUL/ONwNznHwiVv6pK5Re4Md88oF8MsP1p9MMkbzPV3emITZanJVtTFMNPF/VUkq+BQfGHUDwizxCtDIQ==" saltValue="c5tiNoTxfgWdogVXsG/Li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4" zoomScale="80" zoomScaleNormal="80" zoomScaleSheetLayoutView="55" workbookViewId="0">
      <selection activeCell="U46" sqref="U46"/>
    </sheetView>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22</v>
      </c>
      <c r="P43" s="85"/>
      <c r="Q43" s="85"/>
      <c r="R43" s="85"/>
      <c r="S43" s="85"/>
      <c r="T43" s="85"/>
      <c r="U43" s="85"/>
    </row>
    <row r="44" spans="1:21" ht="30.75" customHeight="1" x14ac:dyDescent="0.2">
      <c r="A44" s="85"/>
      <c r="B44" s="207" t="s">
        <v>26</v>
      </c>
      <c r="C44" s="213"/>
      <c r="D44" s="213"/>
      <c r="E44" s="221"/>
      <c r="F44" s="221"/>
      <c r="G44" s="221"/>
      <c r="H44" s="221"/>
      <c r="I44" s="221"/>
      <c r="J44" s="224" t="s">
        <v>16</v>
      </c>
      <c r="K44" s="226" t="s">
        <v>535</v>
      </c>
      <c r="L44" s="235" t="s">
        <v>536</v>
      </c>
      <c r="M44" s="235" t="s">
        <v>537</v>
      </c>
      <c r="N44" s="235" t="s">
        <v>538</v>
      </c>
      <c r="O44" s="244" t="s">
        <v>539</v>
      </c>
      <c r="P44" s="85"/>
      <c r="Q44" s="85"/>
      <c r="R44" s="85"/>
      <c r="S44" s="85"/>
      <c r="T44" s="85"/>
      <c r="U44" s="85"/>
    </row>
    <row r="45" spans="1:21" ht="30.75" customHeight="1" x14ac:dyDescent="0.2">
      <c r="A45" s="85"/>
      <c r="B45" s="1065" t="s">
        <v>27</v>
      </c>
      <c r="C45" s="1066"/>
      <c r="D45" s="216"/>
      <c r="E45" s="1079" t="s">
        <v>25</v>
      </c>
      <c r="F45" s="1079"/>
      <c r="G45" s="1079"/>
      <c r="H45" s="1079"/>
      <c r="I45" s="1079"/>
      <c r="J45" s="1080"/>
      <c r="K45" s="227">
        <v>18989</v>
      </c>
      <c r="L45" s="236">
        <v>18029</v>
      </c>
      <c r="M45" s="236">
        <v>16809</v>
      </c>
      <c r="N45" s="236">
        <v>17628</v>
      </c>
      <c r="O45" s="245">
        <v>17477</v>
      </c>
      <c r="P45" s="85"/>
      <c r="Q45" s="85"/>
      <c r="R45" s="85"/>
      <c r="S45" s="85"/>
      <c r="T45" s="85"/>
      <c r="U45" s="85"/>
    </row>
    <row r="46" spans="1:21" ht="30.75" customHeight="1" x14ac:dyDescent="0.2">
      <c r="A46" s="85"/>
      <c r="B46" s="1067"/>
      <c r="C46" s="1068"/>
      <c r="D46" s="217"/>
      <c r="E46" s="1071" t="s">
        <v>29</v>
      </c>
      <c r="F46" s="1071"/>
      <c r="G46" s="1071"/>
      <c r="H46" s="1071"/>
      <c r="I46" s="1071"/>
      <c r="J46" s="1072"/>
      <c r="K46" s="228" t="s">
        <v>201</v>
      </c>
      <c r="L46" s="237" t="s">
        <v>201</v>
      </c>
      <c r="M46" s="237" t="s">
        <v>201</v>
      </c>
      <c r="N46" s="237" t="s">
        <v>201</v>
      </c>
      <c r="O46" s="246" t="s">
        <v>201</v>
      </c>
      <c r="P46" s="85"/>
      <c r="Q46" s="85"/>
      <c r="R46" s="85"/>
      <c r="S46" s="85"/>
      <c r="T46" s="85"/>
      <c r="U46" s="85"/>
    </row>
    <row r="47" spans="1:21" ht="30.75" customHeight="1" x14ac:dyDescent="0.2">
      <c r="A47" s="85"/>
      <c r="B47" s="1067"/>
      <c r="C47" s="1068"/>
      <c r="D47" s="217"/>
      <c r="E47" s="1071" t="s">
        <v>32</v>
      </c>
      <c r="F47" s="1071"/>
      <c r="G47" s="1071"/>
      <c r="H47" s="1071"/>
      <c r="I47" s="1071"/>
      <c r="J47" s="1072"/>
      <c r="K47" s="228">
        <v>227</v>
      </c>
      <c r="L47" s="237">
        <v>143</v>
      </c>
      <c r="M47" s="237">
        <v>61</v>
      </c>
      <c r="N47" s="237" t="s">
        <v>201</v>
      </c>
      <c r="O47" s="246" t="s">
        <v>201</v>
      </c>
      <c r="P47" s="85"/>
      <c r="Q47" s="85"/>
      <c r="R47" s="85"/>
      <c r="S47" s="85"/>
      <c r="T47" s="85"/>
      <c r="U47" s="85"/>
    </row>
    <row r="48" spans="1:21" ht="30.75" customHeight="1" x14ac:dyDescent="0.2">
      <c r="A48" s="85"/>
      <c r="B48" s="1067"/>
      <c r="C48" s="1068"/>
      <c r="D48" s="217"/>
      <c r="E48" s="1071" t="s">
        <v>38</v>
      </c>
      <c r="F48" s="1071"/>
      <c r="G48" s="1071"/>
      <c r="H48" s="1071"/>
      <c r="I48" s="1071"/>
      <c r="J48" s="1072"/>
      <c r="K48" s="228">
        <v>3273</v>
      </c>
      <c r="L48" s="237">
        <v>3122</v>
      </c>
      <c r="M48" s="237">
        <v>2980</v>
      </c>
      <c r="N48" s="237">
        <v>2796</v>
      </c>
      <c r="O48" s="246">
        <v>3115</v>
      </c>
      <c r="P48" s="85"/>
      <c r="Q48" s="85"/>
      <c r="R48" s="85"/>
      <c r="S48" s="85"/>
      <c r="T48" s="85"/>
      <c r="U48" s="85"/>
    </row>
    <row r="49" spans="1:21" ht="30.75" customHeight="1" x14ac:dyDescent="0.2">
      <c r="A49" s="85"/>
      <c r="B49" s="1067"/>
      <c r="C49" s="1068"/>
      <c r="D49" s="217"/>
      <c r="E49" s="1071" t="s">
        <v>0</v>
      </c>
      <c r="F49" s="1071"/>
      <c r="G49" s="1071"/>
      <c r="H49" s="1071"/>
      <c r="I49" s="1071"/>
      <c r="J49" s="1072"/>
      <c r="K49" s="228" t="s">
        <v>201</v>
      </c>
      <c r="L49" s="237" t="s">
        <v>201</v>
      </c>
      <c r="M49" s="237" t="s">
        <v>201</v>
      </c>
      <c r="N49" s="237" t="s">
        <v>201</v>
      </c>
      <c r="O49" s="246" t="s">
        <v>201</v>
      </c>
      <c r="P49" s="85"/>
      <c r="Q49" s="85"/>
      <c r="R49" s="85"/>
      <c r="S49" s="85"/>
      <c r="T49" s="85"/>
      <c r="U49" s="85"/>
    </row>
    <row r="50" spans="1:21" ht="30.75" customHeight="1" x14ac:dyDescent="0.2">
      <c r="A50" s="85"/>
      <c r="B50" s="1067"/>
      <c r="C50" s="1068"/>
      <c r="D50" s="217"/>
      <c r="E50" s="1071" t="s">
        <v>41</v>
      </c>
      <c r="F50" s="1071"/>
      <c r="G50" s="1071"/>
      <c r="H50" s="1071"/>
      <c r="I50" s="1071"/>
      <c r="J50" s="1072"/>
      <c r="K50" s="228">
        <v>45</v>
      </c>
      <c r="L50" s="237">
        <v>3</v>
      </c>
      <c r="M50" s="237">
        <v>7</v>
      </c>
      <c r="N50" s="237">
        <v>8</v>
      </c>
      <c r="O50" s="246">
        <v>7</v>
      </c>
      <c r="P50" s="85"/>
      <c r="Q50" s="85"/>
      <c r="R50" s="85"/>
      <c r="S50" s="85"/>
      <c r="T50" s="85"/>
      <c r="U50" s="85"/>
    </row>
    <row r="51" spans="1:21" ht="30.75" customHeight="1" x14ac:dyDescent="0.2">
      <c r="A51" s="85"/>
      <c r="B51" s="1069"/>
      <c r="C51" s="1070"/>
      <c r="D51" s="218"/>
      <c r="E51" s="1071" t="s">
        <v>45</v>
      </c>
      <c r="F51" s="1071"/>
      <c r="G51" s="1071"/>
      <c r="H51" s="1071"/>
      <c r="I51" s="1071"/>
      <c r="J51" s="1072"/>
      <c r="K51" s="228" t="s">
        <v>201</v>
      </c>
      <c r="L51" s="237">
        <v>0</v>
      </c>
      <c r="M51" s="237">
        <v>1</v>
      </c>
      <c r="N51" s="237">
        <v>1</v>
      </c>
      <c r="O51" s="246">
        <v>0</v>
      </c>
      <c r="P51" s="85"/>
      <c r="Q51" s="85"/>
      <c r="R51" s="85"/>
      <c r="S51" s="85"/>
      <c r="T51" s="85"/>
      <c r="U51" s="85"/>
    </row>
    <row r="52" spans="1:21" ht="30.75" customHeight="1" x14ac:dyDescent="0.2">
      <c r="A52" s="85"/>
      <c r="B52" s="1073" t="s">
        <v>47</v>
      </c>
      <c r="C52" s="1074"/>
      <c r="D52" s="218"/>
      <c r="E52" s="1071" t="s">
        <v>48</v>
      </c>
      <c r="F52" s="1071"/>
      <c r="G52" s="1071"/>
      <c r="H52" s="1071"/>
      <c r="I52" s="1071"/>
      <c r="J52" s="1072"/>
      <c r="K52" s="228">
        <v>16960</v>
      </c>
      <c r="L52" s="237">
        <v>15997</v>
      </c>
      <c r="M52" s="237">
        <v>15247</v>
      </c>
      <c r="N52" s="237">
        <v>14771</v>
      </c>
      <c r="O52" s="246">
        <v>14557</v>
      </c>
      <c r="P52" s="85"/>
      <c r="Q52" s="85"/>
      <c r="R52" s="85"/>
      <c r="S52" s="85"/>
      <c r="T52" s="85"/>
      <c r="U52" s="85"/>
    </row>
    <row r="53" spans="1:21" ht="30.75" customHeight="1" x14ac:dyDescent="0.2">
      <c r="A53" s="85"/>
      <c r="B53" s="1075" t="s">
        <v>49</v>
      </c>
      <c r="C53" s="1076"/>
      <c r="D53" s="219"/>
      <c r="E53" s="1077" t="s">
        <v>52</v>
      </c>
      <c r="F53" s="1077"/>
      <c r="G53" s="1077"/>
      <c r="H53" s="1077"/>
      <c r="I53" s="1077"/>
      <c r="J53" s="1078"/>
      <c r="K53" s="229">
        <v>5574</v>
      </c>
      <c r="L53" s="238">
        <v>5300</v>
      </c>
      <c r="M53" s="238">
        <v>4611</v>
      </c>
      <c r="N53" s="238">
        <v>5662</v>
      </c>
      <c r="O53" s="247">
        <v>6042</v>
      </c>
      <c r="P53" s="85"/>
      <c r="Q53" s="85"/>
      <c r="R53" s="85"/>
      <c r="S53" s="85"/>
      <c r="T53" s="85"/>
      <c r="U53" s="85"/>
    </row>
    <row r="54" spans="1:21" ht="24" customHeight="1" x14ac:dyDescent="0.2">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8" t="s">
        <v>61</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9" t="s">
        <v>5</v>
      </c>
      <c r="C56" s="214"/>
      <c r="D56" s="214"/>
      <c r="E56" s="214"/>
      <c r="F56" s="214"/>
      <c r="G56" s="214"/>
      <c r="H56" s="214"/>
      <c r="I56" s="214"/>
      <c r="J56" s="214"/>
      <c r="K56" s="230"/>
      <c r="L56" s="230"/>
      <c r="M56" s="230"/>
      <c r="N56" s="230"/>
      <c r="O56" s="248" t="s">
        <v>544</v>
      </c>
      <c r="P56" s="85"/>
      <c r="Q56" s="85"/>
      <c r="R56" s="85"/>
      <c r="S56" s="85"/>
      <c r="T56" s="85"/>
      <c r="U56" s="85"/>
    </row>
    <row r="57" spans="1:21" ht="31.5" customHeight="1" x14ac:dyDescent="0.2">
      <c r="A57" s="85"/>
      <c r="B57" s="210"/>
      <c r="C57" s="215"/>
      <c r="D57" s="215"/>
      <c r="E57" s="222"/>
      <c r="F57" s="222"/>
      <c r="G57" s="222"/>
      <c r="H57" s="222"/>
      <c r="I57" s="222"/>
      <c r="J57" s="225" t="s">
        <v>16</v>
      </c>
      <c r="K57" s="231" t="s">
        <v>535</v>
      </c>
      <c r="L57" s="239" t="s">
        <v>536</v>
      </c>
      <c r="M57" s="239" t="s">
        <v>537</v>
      </c>
      <c r="N57" s="239" t="s">
        <v>538</v>
      </c>
      <c r="O57" s="249" t="s">
        <v>539</v>
      </c>
      <c r="P57" s="85"/>
      <c r="Q57" s="85"/>
      <c r="R57" s="85"/>
      <c r="S57" s="85"/>
      <c r="T57" s="85"/>
      <c r="U57" s="85"/>
    </row>
    <row r="58" spans="1:21" ht="31.5" customHeight="1" x14ac:dyDescent="0.2">
      <c r="B58" s="1059" t="s">
        <v>62</v>
      </c>
      <c r="C58" s="1060"/>
      <c r="D58" s="1050" t="s">
        <v>65</v>
      </c>
      <c r="E58" s="1051"/>
      <c r="F58" s="1051"/>
      <c r="G58" s="1051"/>
      <c r="H58" s="1051"/>
      <c r="I58" s="1051"/>
      <c r="J58" s="1052"/>
      <c r="K58" s="232">
        <v>416</v>
      </c>
      <c r="L58" s="240">
        <v>413</v>
      </c>
      <c r="M58" s="240">
        <v>304</v>
      </c>
      <c r="N58" s="240" t="s">
        <v>201</v>
      </c>
      <c r="O58" s="250" t="s">
        <v>201</v>
      </c>
    </row>
    <row r="59" spans="1:21" ht="31.5" customHeight="1" x14ac:dyDescent="0.2">
      <c r="B59" s="1061"/>
      <c r="C59" s="1062"/>
      <c r="D59" s="1053" t="s">
        <v>12</v>
      </c>
      <c r="E59" s="1054"/>
      <c r="F59" s="1054"/>
      <c r="G59" s="1054"/>
      <c r="H59" s="1054"/>
      <c r="I59" s="1054"/>
      <c r="J59" s="1055"/>
      <c r="K59" s="233">
        <v>1200</v>
      </c>
      <c r="L59" s="241">
        <v>900</v>
      </c>
      <c r="M59" s="241">
        <v>500</v>
      </c>
      <c r="N59" s="241" t="s">
        <v>201</v>
      </c>
      <c r="O59" s="251" t="s">
        <v>201</v>
      </c>
    </row>
    <row r="60" spans="1:21" ht="31.5" customHeight="1" x14ac:dyDescent="0.2">
      <c r="B60" s="1063"/>
      <c r="C60" s="1064"/>
      <c r="D60" s="1056" t="s">
        <v>68</v>
      </c>
      <c r="E60" s="1057"/>
      <c r="F60" s="1057"/>
      <c r="G60" s="1057"/>
      <c r="H60" s="1057"/>
      <c r="I60" s="1057"/>
      <c r="J60" s="1058"/>
      <c r="K60" s="234">
        <v>702</v>
      </c>
      <c r="L60" s="242">
        <v>513</v>
      </c>
      <c r="M60" s="242">
        <v>243</v>
      </c>
      <c r="N60" s="242" t="s">
        <v>201</v>
      </c>
      <c r="O60" s="252" t="s">
        <v>201</v>
      </c>
    </row>
    <row r="61" spans="1:21" ht="24" customHeight="1" x14ac:dyDescent="0.2">
      <c r="B61" s="211"/>
      <c r="C61" s="211"/>
      <c r="D61" s="220" t="s">
        <v>46</v>
      </c>
      <c r="E61" s="223"/>
      <c r="F61" s="223"/>
      <c r="G61" s="223"/>
      <c r="H61" s="223"/>
      <c r="I61" s="223"/>
      <c r="J61" s="223"/>
      <c r="K61" s="223"/>
      <c r="L61" s="223"/>
      <c r="M61" s="223"/>
      <c r="N61" s="223"/>
      <c r="O61" s="223"/>
    </row>
    <row r="62" spans="1:21" ht="24" customHeight="1" x14ac:dyDescent="0.2">
      <c r="B62" s="212"/>
      <c r="C62" s="212"/>
      <c r="D62" s="220" t="s">
        <v>39</v>
      </c>
      <c r="E62" s="223"/>
      <c r="F62" s="223"/>
      <c r="G62" s="223"/>
      <c r="H62" s="223"/>
      <c r="I62" s="223"/>
      <c r="J62" s="223"/>
      <c r="K62" s="223"/>
      <c r="L62" s="223"/>
      <c r="M62" s="223"/>
      <c r="N62" s="223"/>
      <c r="O62" s="223"/>
    </row>
    <row r="63" spans="1:21" ht="24" customHeight="1" x14ac:dyDescent="0.2">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jIeRZp+JDwwnAlvySFgJBRwukB1jWCi9hXBLvk6sZ6bWQS2eVqG+O0p3CtTE30bE95MSvLtHS4KrbmSnImN2IQ==" saltValue="S4yDe/7MXLsbFwgdyb2C3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22</v>
      </c>
    </row>
    <row r="40" spans="2:13" ht="27.75" customHeight="1" x14ac:dyDescent="0.2">
      <c r="B40" s="207" t="s">
        <v>26</v>
      </c>
      <c r="C40" s="213"/>
      <c r="D40" s="213"/>
      <c r="E40" s="221"/>
      <c r="F40" s="221"/>
      <c r="G40" s="221"/>
      <c r="H40" s="224" t="s">
        <v>16</v>
      </c>
      <c r="I40" s="226" t="s">
        <v>535</v>
      </c>
      <c r="J40" s="235" t="s">
        <v>536</v>
      </c>
      <c r="K40" s="235" t="s">
        <v>537</v>
      </c>
      <c r="L40" s="235" t="s">
        <v>538</v>
      </c>
      <c r="M40" s="264" t="s">
        <v>539</v>
      </c>
    </row>
    <row r="41" spans="2:13" ht="27.75" customHeight="1" x14ac:dyDescent="0.2">
      <c r="B41" s="1065" t="s">
        <v>34</v>
      </c>
      <c r="C41" s="1066"/>
      <c r="D41" s="216"/>
      <c r="E41" s="1090" t="s">
        <v>69</v>
      </c>
      <c r="F41" s="1090"/>
      <c r="G41" s="1090"/>
      <c r="H41" s="1091"/>
      <c r="I41" s="257">
        <v>182439</v>
      </c>
      <c r="J41" s="261">
        <v>178314</v>
      </c>
      <c r="K41" s="261">
        <v>179526</v>
      </c>
      <c r="L41" s="261">
        <v>176670</v>
      </c>
      <c r="M41" s="265">
        <v>171514</v>
      </c>
    </row>
    <row r="42" spans="2:13" ht="27.75" customHeight="1" x14ac:dyDescent="0.2">
      <c r="B42" s="1067"/>
      <c r="C42" s="1068"/>
      <c r="D42" s="217"/>
      <c r="E42" s="1081" t="s">
        <v>77</v>
      </c>
      <c r="F42" s="1081"/>
      <c r="G42" s="1081"/>
      <c r="H42" s="1082"/>
      <c r="I42" s="258" t="s">
        <v>201</v>
      </c>
      <c r="J42" s="262" t="s">
        <v>201</v>
      </c>
      <c r="K42" s="262" t="s">
        <v>201</v>
      </c>
      <c r="L42" s="262" t="s">
        <v>201</v>
      </c>
      <c r="M42" s="266" t="s">
        <v>201</v>
      </c>
    </row>
    <row r="43" spans="2:13" ht="27.75" customHeight="1" x14ac:dyDescent="0.2">
      <c r="B43" s="1067"/>
      <c r="C43" s="1068"/>
      <c r="D43" s="217"/>
      <c r="E43" s="1081" t="s">
        <v>78</v>
      </c>
      <c r="F43" s="1081"/>
      <c r="G43" s="1081"/>
      <c r="H43" s="1082"/>
      <c r="I43" s="258">
        <v>38797</v>
      </c>
      <c r="J43" s="262">
        <v>37626</v>
      </c>
      <c r="K43" s="262">
        <v>36845</v>
      </c>
      <c r="L43" s="262">
        <v>34446</v>
      </c>
      <c r="M43" s="266">
        <v>30523</v>
      </c>
    </row>
    <row r="44" spans="2:13" ht="27.75" customHeight="1" x14ac:dyDescent="0.2">
      <c r="B44" s="1067"/>
      <c r="C44" s="1068"/>
      <c r="D44" s="217"/>
      <c r="E44" s="1081" t="s">
        <v>17</v>
      </c>
      <c r="F44" s="1081"/>
      <c r="G44" s="1081"/>
      <c r="H44" s="1082"/>
      <c r="I44" s="258" t="s">
        <v>201</v>
      </c>
      <c r="J44" s="262" t="s">
        <v>201</v>
      </c>
      <c r="K44" s="262" t="s">
        <v>201</v>
      </c>
      <c r="L44" s="262" t="s">
        <v>201</v>
      </c>
      <c r="M44" s="266" t="s">
        <v>201</v>
      </c>
    </row>
    <row r="45" spans="2:13" ht="27.75" customHeight="1" x14ac:dyDescent="0.2">
      <c r="B45" s="1067"/>
      <c r="C45" s="1068"/>
      <c r="D45" s="217"/>
      <c r="E45" s="1081" t="s">
        <v>81</v>
      </c>
      <c r="F45" s="1081"/>
      <c r="G45" s="1081"/>
      <c r="H45" s="1082"/>
      <c r="I45" s="258">
        <v>15189</v>
      </c>
      <c r="J45" s="262">
        <v>14797</v>
      </c>
      <c r="K45" s="262">
        <v>14692</v>
      </c>
      <c r="L45" s="262">
        <v>14826</v>
      </c>
      <c r="M45" s="266">
        <v>14774</v>
      </c>
    </row>
    <row r="46" spans="2:13" ht="27.75" customHeight="1" x14ac:dyDescent="0.2">
      <c r="B46" s="1067"/>
      <c r="C46" s="1068"/>
      <c r="D46" s="218"/>
      <c r="E46" s="1081" t="s">
        <v>80</v>
      </c>
      <c r="F46" s="1081"/>
      <c r="G46" s="1081"/>
      <c r="H46" s="1082"/>
      <c r="I46" s="258" t="s">
        <v>201</v>
      </c>
      <c r="J46" s="262" t="s">
        <v>201</v>
      </c>
      <c r="K46" s="262" t="s">
        <v>201</v>
      </c>
      <c r="L46" s="262" t="s">
        <v>201</v>
      </c>
      <c r="M46" s="266" t="s">
        <v>201</v>
      </c>
    </row>
    <row r="47" spans="2:13" ht="27.75" customHeight="1" x14ac:dyDescent="0.2">
      <c r="B47" s="1067"/>
      <c r="C47" s="1068"/>
      <c r="D47" s="254"/>
      <c r="E47" s="1087" t="s">
        <v>83</v>
      </c>
      <c r="F47" s="1088"/>
      <c r="G47" s="1088"/>
      <c r="H47" s="1089"/>
      <c r="I47" s="258" t="s">
        <v>201</v>
      </c>
      <c r="J47" s="262" t="s">
        <v>201</v>
      </c>
      <c r="K47" s="262" t="s">
        <v>201</v>
      </c>
      <c r="L47" s="262" t="s">
        <v>201</v>
      </c>
      <c r="M47" s="266" t="s">
        <v>201</v>
      </c>
    </row>
    <row r="48" spans="2:13" ht="27.75" customHeight="1" x14ac:dyDescent="0.2">
      <c r="B48" s="1067"/>
      <c r="C48" s="1068"/>
      <c r="D48" s="217"/>
      <c r="E48" s="1081" t="s">
        <v>57</v>
      </c>
      <c r="F48" s="1081"/>
      <c r="G48" s="1081"/>
      <c r="H48" s="1082"/>
      <c r="I48" s="258" t="s">
        <v>201</v>
      </c>
      <c r="J48" s="262" t="s">
        <v>201</v>
      </c>
      <c r="K48" s="262" t="s">
        <v>201</v>
      </c>
      <c r="L48" s="262" t="s">
        <v>201</v>
      </c>
      <c r="M48" s="266" t="s">
        <v>201</v>
      </c>
    </row>
    <row r="49" spans="2:13" ht="27.75" customHeight="1" x14ac:dyDescent="0.2">
      <c r="B49" s="1069"/>
      <c r="C49" s="1070"/>
      <c r="D49" s="217"/>
      <c r="E49" s="1081" t="s">
        <v>87</v>
      </c>
      <c r="F49" s="1081"/>
      <c r="G49" s="1081"/>
      <c r="H49" s="1082"/>
      <c r="I49" s="258" t="s">
        <v>201</v>
      </c>
      <c r="J49" s="262" t="s">
        <v>201</v>
      </c>
      <c r="K49" s="262" t="s">
        <v>201</v>
      </c>
      <c r="L49" s="262" t="s">
        <v>201</v>
      </c>
      <c r="M49" s="266" t="s">
        <v>201</v>
      </c>
    </row>
    <row r="50" spans="2:13" ht="27.75" customHeight="1" x14ac:dyDescent="0.2">
      <c r="B50" s="1085" t="s">
        <v>89</v>
      </c>
      <c r="C50" s="1086"/>
      <c r="D50" s="255"/>
      <c r="E50" s="1081" t="s">
        <v>91</v>
      </c>
      <c r="F50" s="1081"/>
      <c r="G50" s="1081"/>
      <c r="H50" s="1082"/>
      <c r="I50" s="258">
        <v>31520</v>
      </c>
      <c r="J50" s="262">
        <v>35090</v>
      </c>
      <c r="K50" s="262">
        <v>32631</v>
      </c>
      <c r="L50" s="262">
        <v>33255</v>
      </c>
      <c r="M50" s="266">
        <v>39561</v>
      </c>
    </row>
    <row r="51" spans="2:13" ht="27.75" customHeight="1" x14ac:dyDescent="0.2">
      <c r="B51" s="1067"/>
      <c r="C51" s="1068"/>
      <c r="D51" s="217"/>
      <c r="E51" s="1081" t="s">
        <v>94</v>
      </c>
      <c r="F51" s="1081"/>
      <c r="G51" s="1081"/>
      <c r="H51" s="1082"/>
      <c r="I51" s="258">
        <v>24263</v>
      </c>
      <c r="J51" s="262">
        <v>24531</v>
      </c>
      <c r="K51" s="262">
        <v>24853</v>
      </c>
      <c r="L51" s="262">
        <v>24900</v>
      </c>
      <c r="M51" s="266">
        <v>24452</v>
      </c>
    </row>
    <row r="52" spans="2:13" ht="27.75" customHeight="1" x14ac:dyDescent="0.2">
      <c r="B52" s="1069"/>
      <c r="C52" s="1070"/>
      <c r="D52" s="217"/>
      <c r="E52" s="1081" t="s">
        <v>43</v>
      </c>
      <c r="F52" s="1081"/>
      <c r="G52" s="1081"/>
      <c r="H52" s="1082"/>
      <c r="I52" s="258">
        <v>144689</v>
      </c>
      <c r="J52" s="262">
        <v>140718</v>
      </c>
      <c r="K52" s="262">
        <v>137792</v>
      </c>
      <c r="L52" s="262">
        <v>134097</v>
      </c>
      <c r="M52" s="266">
        <v>128839</v>
      </c>
    </row>
    <row r="53" spans="2:13" ht="27.75" customHeight="1" x14ac:dyDescent="0.2">
      <c r="B53" s="1075" t="s">
        <v>49</v>
      </c>
      <c r="C53" s="1076"/>
      <c r="D53" s="219"/>
      <c r="E53" s="1083" t="s">
        <v>96</v>
      </c>
      <c r="F53" s="1083"/>
      <c r="G53" s="1083"/>
      <c r="H53" s="1084"/>
      <c r="I53" s="259">
        <v>35952</v>
      </c>
      <c r="J53" s="263">
        <v>30397</v>
      </c>
      <c r="K53" s="263">
        <v>35788</v>
      </c>
      <c r="L53" s="263">
        <v>33690</v>
      </c>
      <c r="M53" s="267">
        <v>23961</v>
      </c>
    </row>
    <row r="54" spans="2:13" ht="27.75" customHeight="1" x14ac:dyDescent="0.2">
      <c r="B54" s="253" t="s">
        <v>71</v>
      </c>
      <c r="C54" s="191"/>
      <c r="D54" s="191"/>
      <c r="E54" s="256"/>
      <c r="F54" s="256"/>
      <c r="G54" s="256"/>
      <c r="H54" s="256"/>
      <c r="I54" s="260"/>
      <c r="J54" s="260"/>
      <c r="K54" s="260"/>
      <c r="L54" s="260"/>
      <c r="M54" s="260"/>
    </row>
    <row r="55" spans="2:13" ht="13.2" x14ac:dyDescent="0.2"/>
  </sheetData>
  <sheetProtection algorithmName="SHA-512" hashValue="5rKG93PqgSeibsYkYEMqguDsbsBaRRCIp5Cubi4ss7Y4MU1alpIvd2CuGZwCMXxBqZZ0avmPzAA9DB19n9oGHQ==" saltValue="5QS8OwuyXyoiaxh27Sge4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5" sqref="H55"/>
    </sheetView>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3" t="s">
        <v>92</v>
      </c>
    </row>
    <row r="54" spans="2:8" ht="29.25" customHeight="1" x14ac:dyDescent="0.25">
      <c r="B54" s="268" t="s">
        <v>8</v>
      </c>
      <c r="C54" s="274"/>
      <c r="D54" s="274"/>
      <c r="E54" s="275" t="s">
        <v>16</v>
      </c>
      <c r="F54" s="276" t="s">
        <v>537</v>
      </c>
      <c r="G54" s="276" t="s">
        <v>538</v>
      </c>
      <c r="H54" s="284" t="s">
        <v>539</v>
      </c>
    </row>
    <row r="55" spans="2:8" ht="52.5" customHeight="1" x14ac:dyDescent="0.2">
      <c r="B55" s="269"/>
      <c r="C55" s="1100" t="s">
        <v>100</v>
      </c>
      <c r="D55" s="1100"/>
      <c r="E55" s="1101"/>
      <c r="F55" s="277">
        <v>9602</v>
      </c>
      <c r="G55" s="277">
        <v>11541</v>
      </c>
      <c r="H55" s="285">
        <v>14703</v>
      </c>
    </row>
    <row r="56" spans="2:8" ht="52.5" customHeight="1" x14ac:dyDescent="0.2">
      <c r="B56" s="270"/>
      <c r="C56" s="1102" t="s">
        <v>103</v>
      </c>
      <c r="D56" s="1102"/>
      <c r="E56" s="1103"/>
      <c r="F56" s="278">
        <v>6645</v>
      </c>
      <c r="G56" s="278">
        <v>8096</v>
      </c>
      <c r="H56" s="286">
        <v>7607</v>
      </c>
    </row>
    <row r="57" spans="2:8" ht="53.25" customHeight="1" x14ac:dyDescent="0.2">
      <c r="B57" s="270"/>
      <c r="C57" s="1104" t="s">
        <v>74</v>
      </c>
      <c r="D57" s="1104"/>
      <c r="E57" s="1105"/>
      <c r="F57" s="279">
        <v>11974</v>
      </c>
      <c r="G57" s="279">
        <v>14674</v>
      </c>
      <c r="H57" s="287">
        <v>16374</v>
      </c>
    </row>
    <row r="58" spans="2:8" ht="45.75" customHeight="1" x14ac:dyDescent="0.2">
      <c r="B58" s="271"/>
      <c r="C58" s="1092" t="s">
        <v>550</v>
      </c>
      <c r="D58" s="1093"/>
      <c r="E58" s="1094"/>
      <c r="F58" s="280">
        <v>5700</v>
      </c>
      <c r="G58" s="280">
        <v>5400</v>
      </c>
      <c r="H58" s="288">
        <v>5100</v>
      </c>
    </row>
    <row r="59" spans="2:8" ht="45.75" customHeight="1" x14ac:dyDescent="0.2">
      <c r="B59" s="271"/>
      <c r="C59" s="1092" t="s">
        <v>551</v>
      </c>
      <c r="D59" s="1093"/>
      <c r="E59" s="1094"/>
      <c r="F59" s="280">
        <v>330</v>
      </c>
      <c r="G59" s="280">
        <v>1357</v>
      </c>
      <c r="H59" s="288">
        <v>2448</v>
      </c>
    </row>
    <row r="60" spans="2:8" ht="45.75" customHeight="1" x14ac:dyDescent="0.2">
      <c r="B60" s="271"/>
      <c r="C60" s="1092" t="s">
        <v>552</v>
      </c>
      <c r="D60" s="1093"/>
      <c r="E60" s="1094"/>
      <c r="F60" s="280">
        <v>1002</v>
      </c>
      <c r="G60" s="280">
        <v>1502</v>
      </c>
      <c r="H60" s="288">
        <v>2302</v>
      </c>
    </row>
    <row r="61" spans="2:8" ht="45.75" customHeight="1" x14ac:dyDescent="0.2">
      <c r="B61" s="271"/>
      <c r="C61" s="1092" t="s">
        <v>553</v>
      </c>
      <c r="D61" s="1093"/>
      <c r="E61" s="1094"/>
      <c r="F61" s="280">
        <v>1643</v>
      </c>
      <c r="G61" s="280">
        <v>1594</v>
      </c>
      <c r="H61" s="288">
        <v>1531</v>
      </c>
    </row>
    <row r="62" spans="2:8" ht="45.75" customHeight="1" x14ac:dyDescent="0.2">
      <c r="B62" s="272"/>
      <c r="C62" s="1095" t="s">
        <v>554</v>
      </c>
      <c r="D62" s="1096"/>
      <c r="E62" s="1097"/>
      <c r="F62" s="281">
        <v>1105</v>
      </c>
      <c r="G62" s="281">
        <v>1095</v>
      </c>
      <c r="H62" s="289">
        <v>1080</v>
      </c>
    </row>
    <row r="63" spans="2:8" ht="52.5" customHeight="1" x14ac:dyDescent="0.2">
      <c r="B63" s="273"/>
      <c r="C63" s="1098" t="s">
        <v>106</v>
      </c>
      <c r="D63" s="1098"/>
      <c r="E63" s="1099"/>
      <c r="F63" s="282">
        <v>28220</v>
      </c>
      <c r="G63" s="282">
        <v>34311</v>
      </c>
      <c r="H63" s="290">
        <v>38684</v>
      </c>
    </row>
    <row r="64" spans="2:8" ht="13.2" x14ac:dyDescent="0.2"/>
  </sheetData>
  <sheetProtection algorithmName="SHA-512" hashValue="karnEgVa+MS4NuB0Va85wOIm0ShcAJ2+ZygmLXap/5Z4aECjNWQC86hyejRqaF5jwxQFBe4U6TYjSf1FyIgKqw==" saltValue="LyMWmWgaHGNHTh/5YgJR7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C46D-F93E-4808-B168-774A01E16EFA}">
  <sheetPr>
    <pageSetUpPr fitToPage="1"/>
  </sheetPr>
  <dimension ref="A1:DE85"/>
  <sheetViews>
    <sheetView showGridLines="0" topLeftCell="W56" zoomScaleSheetLayoutView="55" workbookViewId="0">
      <selection activeCell="BB63" sqref="BB63"/>
    </sheetView>
  </sheetViews>
  <sheetFormatPr defaultColWidth="0" defaultRowHeight="13.5" customHeight="1" zeroHeight="1" x14ac:dyDescent="0.2"/>
  <cols>
    <col min="1" max="1" width="6.33203125" style="90" customWidth="1"/>
    <col min="2" max="107" width="2.44140625" style="90" customWidth="1"/>
    <col min="108" max="108" width="6.109375" style="79" customWidth="1"/>
    <col min="109" max="109" width="5.88671875" style="80" customWidth="1"/>
    <col min="110" max="110" width="8.6640625" style="90" hidden="1" customWidth="1"/>
    <col min="111" max="16384" width="8.6640625" style="90" hidden="1"/>
  </cols>
  <sheetData>
    <row r="1" spans="1:109" ht="42.75" customHeight="1" x14ac:dyDescent="0.2">
      <c r="A1" s="314"/>
      <c r="B1" s="315"/>
      <c r="DD1" s="90"/>
      <c r="DE1" s="90"/>
    </row>
    <row r="2" spans="1:109" ht="25.5" customHeight="1" x14ac:dyDescent="0.2">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90"/>
      <c r="DE2" s="90"/>
    </row>
    <row r="3" spans="1:109" ht="25.5" customHeight="1" x14ac:dyDescent="0.2">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90"/>
      <c r="DE3" s="90"/>
    </row>
    <row r="4" spans="1:109" s="78" customFormat="1" ht="13.2" x14ac:dyDescent="0.2">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78" customFormat="1" ht="13.2" x14ac:dyDescent="0.2">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78" customFormat="1" ht="13.2" x14ac:dyDescent="0.2">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78" customFormat="1" ht="13.2" x14ac:dyDescent="0.2">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78" customFormat="1" ht="13.2" x14ac:dyDescent="0.2">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78" customFormat="1" ht="13.2" x14ac:dyDescent="0.2">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78" customFormat="1" ht="13.2"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78" customFormat="1" ht="13.2" x14ac:dyDescent="0.2">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78" customFormat="1" ht="13.2"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78" customFormat="1" ht="13.2" x14ac:dyDescent="0.2">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78" customFormat="1" ht="13.2" x14ac:dyDescent="0.2">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78" customFormat="1" ht="13.2" x14ac:dyDescent="0.2">
      <c r="A15" s="90"/>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78" customFormat="1" ht="13.2" x14ac:dyDescent="0.2">
      <c r="A16" s="90"/>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78" customFormat="1" ht="13.2" x14ac:dyDescent="0.2">
      <c r="A17" s="90"/>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78" customFormat="1" ht="13.2" x14ac:dyDescent="0.2">
      <c r="A18" s="90"/>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ht="13.2" x14ac:dyDescent="0.2">
      <c r="DD19" s="90"/>
      <c r="DE19" s="90"/>
    </row>
    <row r="20" spans="1:109" ht="13.2" x14ac:dyDescent="0.2">
      <c r="DD20" s="90"/>
      <c r="DE20" s="90"/>
    </row>
    <row r="21" spans="1:109" ht="17.25" customHeight="1" x14ac:dyDescent="0.2">
      <c r="B21" s="317"/>
      <c r="C21" s="86"/>
      <c r="D21" s="86"/>
      <c r="E21" s="86"/>
      <c r="F21" s="86"/>
      <c r="G21" s="86"/>
      <c r="H21" s="86"/>
      <c r="I21" s="86"/>
      <c r="J21" s="86"/>
      <c r="K21" s="86"/>
      <c r="L21" s="86"/>
      <c r="M21" s="86"/>
      <c r="N21" s="318"/>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8"/>
      <c r="AU21" s="86"/>
      <c r="AV21" s="86"/>
      <c r="AW21" s="86"/>
      <c r="AX21" s="86"/>
      <c r="AY21" s="86"/>
      <c r="AZ21" s="86"/>
      <c r="BA21" s="86"/>
      <c r="BB21" s="86"/>
      <c r="BC21" s="86"/>
      <c r="BD21" s="86"/>
      <c r="BE21" s="86"/>
      <c r="BF21" s="318"/>
      <c r="BG21" s="86"/>
      <c r="BH21" s="86"/>
      <c r="BI21" s="86"/>
      <c r="BJ21" s="86"/>
      <c r="BK21" s="86"/>
      <c r="BL21" s="86"/>
      <c r="BM21" s="86"/>
      <c r="BN21" s="86"/>
      <c r="BO21" s="86"/>
      <c r="BP21" s="86"/>
      <c r="BQ21" s="86"/>
      <c r="BR21" s="318"/>
      <c r="BS21" s="86"/>
      <c r="BT21" s="86"/>
      <c r="BU21" s="86"/>
      <c r="BV21" s="86"/>
      <c r="BW21" s="86"/>
      <c r="BX21" s="86"/>
      <c r="BY21" s="86"/>
      <c r="BZ21" s="86"/>
      <c r="CA21" s="86"/>
      <c r="CB21" s="86"/>
      <c r="CC21" s="86"/>
      <c r="CD21" s="318"/>
      <c r="CE21" s="86"/>
      <c r="CF21" s="86"/>
      <c r="CG21" s="86"/>
      <c r="CH21" s="86"/>
      <c r="CI21" s="86"/>
      <c r="CJ21" s="86"/>
      <c r="CK21" s="86"/>
      <c r="CL21" s="86"/>
      <c r="CM21" s="86"/>
      <c r="CN21" s="86"/>
      <c r="CO21" s="86"/>
      <c r="CP21" s="318"/>
      <c r="CQ21" s="86"/>
      <c r="CR21" s="86"/>
      <c r="CS21" s="86"/>
      <c r="CT21" s="86"/>
      <c r="CU21" s="86"/>
      <c r="CV21" s="86"/>
      <c r="CW21" s="86"/>
      <c r="CX21" s="86"/>
      <c r="CY21" s="86"/>
      <c r="CZ21" s="86"/>
      <c r="DA21" s="86"/>
      <c r="DB21" s="318"/>
      <c r="DC21" s="86"/>
      <c r="DD21" s="160"/>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2" x14ac:dyDescent="0.2">
      <c r="B40" s="319"/>
      <c r="DD40" s="319"/>
      <c r="DE40" s="90"/>
    </row>
    <row r="41" spans="2:109" ht="16.2" x14ac:dyDescent="0.2">
      <c r="B41" s="82" t="s">
        <v>555</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2" x14ac:dyDescent="0.2">
      <c r="B42" s="80"/>
      <c r="G42" s="320"/>
      <c r="I42" s="321"/>
      <c r="J42" s="321"/>
      <c r="K42" s="321"/>
      <c r="AM42" s="320"/>
      <c r="AN42" s="320" t="s">
        <v>556</v>
      </c>
      <c r="AP42" s="321"/>
      <c r="AQ42" s="321"/>
      <c r="AR42" s="321"/>
      <c r="AY42" s="320"/>
      <c r="BA42" s="321"/>
      <c r="BB42" s="321"/>
      <c r="BC42" s="321"/>
      <c r="BK42" s="320"/>
      <c r="BM42" s="321"/>
      <c r="BN42" s="321"/>
      <c r="BO42" s="321"/>
      <c r="BW42" s="320"/>
      <c r="BY42" s="321"/>
      <c r="BZ42" s="321"/>
      <c r="CA42" s="321"/>
      <c r="CI42" s="320"/>
      <c r="CK42" s="321"/>
      <c r="CL42" s="321"/>
      <c r="CM42" s="321"/>
      <c r="CU42" s="320"/>
      <c r="CW42" s="321"/>
      <c r="CX42" s="321"/>
      <c r="CY42" s="321"/>
    </row>
    <row r="43" spans="2:109" ht="13.5" customHeight="1" x14ac:dyDescent="0.2">
      <c r="B43" s="80"/>
      <c r="AN43" s="1118" t="s">
        <v>557</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ht="13.2" x14ac:dyDescent="0.2">
      <c r="B44" s="80"/>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ht="13.2" x14ac:dyDescent="0.2">
      <c r="B45" s="80"/>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ht="13.2" x14ac:dyDescent="0.2">
      <c r="B46" s="80"/>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ht="13.2" x14ac:dyDescent="0.2">
      <c r="B47" s="80"/>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ht="13.2" x14ac:dyDescent="0.2">
      <c r="B48" s="80"/>
      <c r="H48" s="322"/>
      <c r="I48" s="322"/>
      <c r="J48" s="322"/>
      <c r="AN48" s="322"/>
      <c r="AO48" s="322"/>
      <c r="AP48" s="322"/>
      <c r="AZ48" s="322"/>
      <c r="BA48" s="322"/>
      <c r="BB48" s="322"/>
      <c r="BL48" s="322"/>
      <c r="BM48" s="322"/>
      <c r="BN48" s="322"/>
      <c r="BX48" s="322"/>
      <c r="BY48" s="322"/>
      <c r="BZ48" s="322"/>
      <c r="CJ48" s="322"/>
      <c r="CK48" s="322"/>
      <c r="CL48" s="322"/>
      <c r="CV48" s="322"/>
      <c r="CW48" s="322"/>
      <c r="CX48" s="322"/>
    </row>
    <row r="49" spans="1:109" ht="13.2" x14ac:dyDescent="0.2">
      <c r="B49" s="80"/>
      <c r="AN49" s="90" t="s">
        <v>558</v>
      </c>
    </row>
    <row r="50" spans="1:109" ht="13.2" x14ac:dyDescent="0.2">
      <c r="B50" s="80"/>
      <c r="G50" s="1112"/>
      <c r="H50" s="1112"/>
      <c r="I50" s="1112"/>
      <c r="J50" s="1112"/>
      <c r="K50" s="323"/>
      <c r="L50" s="323"/>
      <c r="M50" s="324"/>
      <c r="N50" s="324"/>
      <c r="AN50" s="1115"/>
      <c r="AO50" s="1116"/>
      <c r="AP50" s="1116"/>
      <c r="AQ50" s="1116"/>
      <c r="AR50" s="1116"/>
      <c r="AS50" s="1116"/>
      <c r="AT50" s="1116"/>
      <c r="AU50" s="1116"/>
      <c r="AV50" s="1116"/>
      <c r="AW50" s="1116"/>
      <c r="AX50" s="1116"/>
      <c r="AY50" s="1116"/>
      <c r="AZ50" s="1116"/>
      <c r="BA50" s="1116"/>
      <c r="BB50" s="1116"/>
      <c r="BC50" s="1116"/>
      <c r="BD50" s="1116"/>
      <c r="BE50" s="1116"/>
      <c r="BF50" s="1116"/>
      <c r="BG50" s="1116"/>
      <c r="BH50" s="1116"/>
      <c r="BI50" s="1116"/>
      <c r="BJ50" s="1116"/>
      <c r="BK50" s="1116"/>
      <c r="BL50" s="1116"/>
      <c r="BM50" s="1116"/>
      <c r="BN50" s="1116"/>
      <c r="BO50" s="1117"/>
      <c r="BP50" s="1111" t="s">
        <v>535</v>
      </c>
      <c r="BQ50" s="1111"/>
      <c r="BR50" s="1111"/>
      <c r="BS50" s="1111"/>
      <c r="BT50" s="1111"/>
      <c r="BU50" s="1111"/>
      <c r="BV50" s="1111"/>
      <c r="BW50" s="1111"/>
      <c r="BX50" s="1111" t="s">
        <v>536</v>
      </c>
      <c r="BY50" s="1111"/>
      <c r="BZ50" s="1111"/>
      <c r="CA50" s="1111"/>
      <c r="CB50" s="1111"/>
      <c r="CC50" s="1111"/>
      <c r="CD50" s="1111"/>
      <c r="CE50" s="1111"/>
      <c r="CF50" s="1111" t="s">
        <v>537</v>
      </c>
      <c r="CG50" s="1111"/>
      <c r="CH50" s="1111"/>
      <c r="CI50" s="1111"/>
      <c r="CJ50" s="1111"/>
      <c r="CK50" s="1111"/>
      <c r="CL50" s="1111"/>
      <c r="CM50" s="1111"/>
      <c r="CN50" s="1111" t="s">
        <v>538</v>
      </c>
      <c r="CO50" s="1111"/>
      <c r="CP50" s="1111"/>
      <c r="CQ50" s="1111"/>
      <c r="CR50" s="1111"/>
      <c r="CS50" s="1111"/>
      <c r="CT50" s="1111"/>
      <c r="CU50" s="1111"/>
      <c r="CV50" s="1111" t="s">
        <v>539</v>
      </c>
      <c r="CW50" s="1111"/>
      <c r="CX50" s="1111"/>
      <c r="CY50" s="1111"/>
      <c r="CZ50" s="1111"/>
      <c r="DA50" s="1111"/>
      <c r="DB50" s="1111"/>
      <c r="DC50" s="1111"/>
    </row>
    <row r="51" spans="1:109" ht="13.5" customHeight="1" x14ac:dyDescent="0.2">
      <c r="B51" s="80"/>
      <c r="G51" s="1114"/>
      <c r="H51" s="1114"/>
      <c r="I51" s="1127"/>
      <c r="J51" s="1127"/>
      <c r="K51" s="1113"/>
      <c r="L51" s="1113"/>
      <c r="M51" s="1113"/>
      <c r="N51" s="1113"/>
      <c r="AM51" s="322"/>
      <c r="AN51" s="1109" t="s">
        <v>559</v>
      </c>
      <c r="AO51" s="1109"/>
      <c r="AP51" s="1109"/>
      <c r="AQ51" s="1109"/>
      <c r="AR51" s="1109"/>
      <c r="AS51" s="1109"/>
      <c r="AT51" s="1109"/>
      <c r="AU51" s="1109"/>
      <c r="AV51" s="1109"/>
      <c r="AW51" s="1109"/>
      <c r="AX51" s="1109"/>
      <c r="AY51" s="1109"/>
      <c r="AZ51" s="1109"/>
      <c r="BA51" s="1109"/>
      <c r="BB51" s="1109" t="s">
        <v>560</v>
      </c>
      <c r="BC51" s="1109"/>
      <c r="BD51" s="1109"/>
      <c r="BE51" s="1109"/>
      <c r="BF51" s="1109"/>
      <c r="BG51" s="1109"/>
      <c r="BH51" s="1109"/>
      <c r="BI51" s="1109"/>
      <c r="BJ51" s="1109"/>
      <c r="BK51" s="1109"/>
      <c r="BL51" s="1109"/>
      <c r="BM51" s="1109"/>
      <c r="BN51" s="1109"/>
      <c r="BO51" s="1109"/>
      <c r="BP51" s="1106">
        <v>47.9</v>
      </c>
      <c r="BQ51" s="1106"/>
      <c r="BR51" s="1106"/>
      <c r="BS51" s="1106"/>
      <c r="BT51" s="1106"/>
      <c r="BU51" s="1106"/>
      <c r="BV51" s="1106"/>
      <c r="BW51" s="1106"/>
      <c r="BX51" s="1106">
        <v>40.299999999999997</v>
      </c>
      <c r="BY51" s="1106"/>
      <c r="BZ51" s="1106"/>
      <c r="CA51" s="1106"/>
      <c r="CB51" s="1106"/>
      <c r="CC51" s="1106"/>
      <c r="CD51" s="1106"/>
      <c r="CE51" s="1106"/>
      <c r="CF51" s="1106">
        <v>46.7</v>
      </c>
      <c r="CG51" s="1106"/>
      <c r="CH51" s="1106"/>
      <c r="CI51" s="1106"/>
      <c r="CJ51" s="1106"/>
      <c r="CK51" s="1106"/>
      <c r="CL51" s="1106"/>
      <c r="CM51" s="1106"/>
      <c r="CN51" s="1106">
        <v>41.6</v>
      </c>
      <c r="CO51" s="1106"/>
      <c r="CP51" s="1106"/>
      <c r="CQ51" s="1106"/>
      <c r="CR51" s="1106"/>
      <c r="CS51" s="1106"/>
      <c r="CT51" s="1106"/>
      <c r="CU51" s="1106"/>
      <c r="CV51" s="1106">
        <v>30.1</v>
      </c>
      <c r="CW51" s="1106"/>
      <c r="CX51" s="1106"/>
      <c r="CY51" s="1106"/>
      <c r="CZ51" s="1106"/>
      <c r="DA51" s="1106"/>
      <c r="DB51" s="1106"/>
      <c r="DC51" s="1106"/>
    </row>
    <row r="52" spans="1:109" ht="13.2" x14ac:dyDescent="0.2">
      <c r="B52" s="80"/>
      <c r="G52" s="1114"/>
      <c r="H52" s="1114"/>
      <c r="I52" s="1127"/>
      <c r="J52" s="1127"/>
      <c r="K52" s="1113"/>
      <c r="L52" s="1113"/>
      <c r="M52" s="1113"/>
      <c r="N52" s="1113"/>
      <c r="AM52" s="322"/>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c r="BL52" s="1109"/>
      <c r="BM52" s="1109"/>
      <c r="BN52" s="1109"/>
      <c r="BO52" s="1109"/>
      <c r="BP52" s="1106"/>
      <c r="BQ52" s="1106"/>
      <c r="BR52" s="1106"/>
      <c r="BS52" s="1106"/>
      <c r="BT52" s="1106"/>
      <c r="BU52" s="1106"/>
      <c r="BV52" s="1106"/>
      <c r="BW52" s="1106"/>
      <c r="BX52" s="1106"/>
      <c r="BY52" s="1106"/>
      <c r="BZ52" s="1106"/>
      <c r="CA52" s="1106"/>
      <c r="CB52" s="1106"/>
      <c r="CC52" s="1106"/>
      <c r="CD52" s="1106"/>
      <c r="CE52" s="1106"/>
      <c r="CF52" s="1106"/>
      <c r="CG52" s="1106"/>
      <c r="CH52" s="1106"/>
      <c r="CI52" s="1106"/>
      <c r="CJ52" s="1106"/>
      <c r="CK52" s="1106"/>
      <c r="CL52" s="1106"/>
      <c r="CM52" s="1106"/>
      <c r="CN52" s="1106"/>
      <c r="CO52" s="1106"/>
      <c r="CP52" s="1106"/>
      <c r="CQ52" s="1106"/>
      <c r="CR52" s="1106"/>
      <c r="CS52" s="1106"/>
      <c r="CT52" s="1106"/>
      <c r="CU52" s="1106"/>
      <c r="CV52" s="1106"/>
      <c r="CW52" s="1106"/>
      <c r="CX52" s="1106"/>
      <c r="CY52" s="1106"/>
      <c r="CZ52" s="1106"/>
      <c r="DA52" s="1106"/>
      <c r="DB52" s="1106"/>
      <c r="DC52" s="1106"/>
    </row>
    <row r="53" spans="1:109" ht="13.2" x14ac:dyDescent="0.2">
      <c r="A53" s="321"/>
      <c r="B53" s="80"/>
      <c r="G53" s="1114"/>
      <c r="H53" s="1114"/>
      <c r="I53" s="1112"/>
      <c r="J53" s="1112"/>
      <c r="K53" s="1113"/>
      <c r="L53" s="1113"/>
      <c r="M53" s="1113"/>
      <c r="N53" s="1113"/>
      <c r="AM53" s="322"/>
      <c r="AN53" s="1109"/>
      <c r="AO53" s="1109"/>
      <c r="AP53" s="1109"/>
      <c r="AQ53" s="1109"/>
      <c r="AR53" s="1109"/>
      <c r="AS53" s="1109"/>
      <c r="AT53" s="1109"/>
      <c r="AU53" s="1109"/>
      <c r="AV53" s="1109"/>
      <c r="AW53" s="1109"/>
      <c r="AX53" s="1109"/>
      <c r="AY53" s="1109"/>
      <c r="AZ53" s="1109"/>
      <c r="BA53" s="1109"/>
      <c r="BB53" s="1109" t="s">
        <v>561</v>
      </c>
      <c r="BC53" s="1109"/>
      <c r="BD53" s="1109"/>
      <c r="BE53" s="1109"/>
      <c r="BF53" s="1109"/>
      <c r="BG53" s="1109"/>
      <c r="BH53" s="1109"/>
      <c r="BI53" s="1109"/>
      <c r="BJ53" s="1109"/>
      <c r="BK53" s="1109"/>
      <c r="BL53" s="1109"/>
      <c r="BM53" s="1109"/>
      <c r="BN53" s="1109"/>
      <c r="BO53" s="1109"/>
      <c r="BP53" s="1106">
        <v>60.2</v>
      </c>
      <c r="BQ53" s="1106"/>
      <c r="BR53" s="1106"/>
      <c r="BS53" s="1106"/>
      <c r="BT53" s="1106"/>
      <c r="BU53" s="1106"/>
      <c r="BV53" s="1106"/>
      <c r="BW53" s="1106"/>
      <c r="BX53" s="1106">
        <v>61.4</v>
      </c>
      <c r="BY53" s="1106"/>
      <c r="BZ53" s="1106"/>
      <c r="CA53" s="1106"/>
      <c r="CB53" s="1106"/>
      <c r="CC53" s="1106"/>
      <c r="CD53" s="1106"/>
      <c r="CE53" s="1106"/>
      <c r="CF53" s="1106">
        <v>62.6</v>
      </c>
      <c r="CG53" s="1106"/>
      <c r="CH53" s="1106"/>
      <c r="CI53" s="1106"/>
      <c r="CJ53" s="1106"/>
      <c r="CK53" s="1106"/>
      <c r="CL53" s="1106"/>
      <c r="CM53" s="1106"/>
      <c r="CN53" s="1106">
        <v>62.5</v>
      </c>
      <c r="CO53" s="1106"/>
      <c r="CP53" s="1106"/>
      <c r="CQ53" s="1106"/>
      <c r="CR53" s="1106"/>
      <c r="CS53" s="1106"/>
      <c r="CT53" s="1106"/>
      <c r="CU53" s="1106"/>
      <c r="CV53" s="1106">
        <v>63.8</v>
      </c>
      <c r="CW53" s="1106"/>
      <c r="CX53" s="1106"/>
      <c r="CY53" s="1106"/>
      <c r="CZ53" s="1106"/>
      <c r="DA53" s="1106"/>
      <c r="DB53" s="1106"/>
      <c r="DC53" s="1106"/>
    </row>
    <row r="54" spans="1:109" ht="13.2" x14ac:dyDescent="0.2">
      <c r="A54" s="321"/>
      <c r="B54" s="80"/>
      <c r="G54" s="1114"/>
      <c r="H54" s="1114"/>
      <c r="I54" s="1112"/>
      <c r="J54" s="1112"/>
      <c r="K54" s="1113"/>
      <c r="L54" s="1113"/>
      <c r="M54" s="1113"/>
      <c r="N54" s="1113"/>
      <c r="AM54" s="322"/>
      <c r="AN54" s="1109"/>
      <c r="AO54" s="1109"/>
      <c r="AP54" s="1109"/>
      <c r="AQ54" s="1109"/>
      <c r="AR54" s="1109"/>
      <c r="AS54" s="1109"/>
      <c r="AT54" s="1109"/>
      <c r="AU54" s="1109"/>
      <c r="AV54" s="1109"/>
      <c r="AW54" s="1109"/>
      <c r="AX54" s="1109"/>
      <c r="AY54" s="1109"/>
      <c r="AZ54" s="1109"/>
      <c r="BA54" s="1109"/>
      <c r="BB54" s="1109"/>
      <c r="BC54" s="1109"/>
      <c r="BD54" s="1109"/>
      <c r="BE54" s="1109"/>
      <c r="BF54" s="1109"/>
      <c r="BG54" s="1109"/>
      <c r="BH54" s="1109"/>
      <c r="BI54" s="1109"/>
      <c r="BJ54" s="1109"/>
      <c r="BK54" s="1109"/>
      <c r="BL54" s="1109"/>
      <c r="BM54" s="1109"/>
      <c r="BN54" s="1109"/>
      <c r="BO54" s="1109"/>
      <c r="BP54" s="1106"/>
      <c r="BQ54" s="1106"/>
      <c r="BR54" s="1106"/>
      <c r="BS54" s="1106"/>
      <c r="BT54" s="1106"/>
      <c r="BU54" s="1106"/>
      <c r="BV54" s="1106"/>
      <c r="BW54" s="1106"/>
      <c r="BX54" s="1106"/>
      <c r="BY54" s="1106"/>
      <c r="BZ54" s="1106"/>
      <c r="CA54" s="1106"/>
      <c r="CB54" s="1106"/>
      <c r="CC54" s="1106"/>
      <c r="CD54" s="1106"/>
      <c r="CE54" s="1106"/>
      <c r="CF54" s="1106"/>
      <c r="CG54" s="1106"/>
      <c r="CH54" s="1106"/>
      <c r="CI54" s="1106"/>
      <c r="CJ54" s="1106"/>
      <c r="CK54" s="1106"/>
      <c r="CL54" s="1106"/>
      <c r="CM54" s="1106"/>
      <c r="CN54" s="1106"/>
      <c r="CO54" s="1106"/>
      <c r="CP54" s="1106"/>
      <c r="CQ54" s="1106"/>
      <c r="CR54" s="1106"/>
      <c r="CS54" s="1106"/>
      <c r="CT54" s="1106"/>
      <c r="CU54" s="1106"/>
      <c r="CV54" s="1106"/>
      <c r="CW54" s="1106"/>
      <c r="CX54" s="1106"/>
      <c r="CY54" s="1106"/>
      <c r="CZ54" s="1106"/>
      <c r="DA54" s="1106"/>
      <c r="DB54" s="1106"/>
      <c r="DC54" s="1106"/>
    </row>
    <row r="55" spans="1:109" ht="13.2" x14ac:dyDescent="0.2">
      <c r="A55" s="321"/>
      <c r="B55" s="80"/>
      <c r="G55" s="1112"/>
      <c r="H55" s="1112"/>
      <c r="I55" s="1112"/>
      <c r="J55" s="1112"/>
      <c r="K55" s="1113"/>
      <c r="L55" s="1113"/>
      <c r="M55" s="1113"/>
      <c r="N55" s="1113"/>
      <c r="AN55" s="1111" t="s">
        <v>562</v>
      </c>
      <c r="AO55" s="1111"/>
      <c r="AP55" s="1111"/>
      <c r="AQ55" s="1111"/>
      <c r="AR55" s="1111"/>
      <c r="AS55" s="1111"/>
      <c r="AT55" s="1111"/>
      <c r="AU55" s="1111"/>
      <c r="AV55" s="1111"/>
      <c r="AW55" s="1111"/>
      <c r="AX55" s="1111"/>
      <c r="AY55" s="1111"/>
      <c r="AZ55" s="1111"/>
      <c r="BA55" s="1111"/>
      <c r="BB55" s="1109" t="s">
        <v>560</v>
      </c>
      <c r="BC55" s="1109"/>
      <c r="BD55" s="1109"/>
      <c r="BE55" s="1109"/>
      <c r="BF55" s="1109"/>
      <c r="BG55" s="1109"/>
      <c r="BH55" s="1109"/>
      <c r="BI55" s="1109"/>
      <c r="BJ55" s="1109"/>
      <c r="BK55" s="1109"/>
      <c r="BL55" s="1109"/>
      <c r="BM55" s="1109"/>
      <c r="BN55" s="1109"/>
      <c r="BO55" s="1109"/>
      <c r="BP55" s="1106">
        <v>34</v>
      </c>
      <c r="BQ55" s="1106"/>
      <c r="BR55" s="1106"/>
      <c r="BS55" s="1106"/>
      <c r="BT55" s="1106"/>
      <c r="BU55" s="1106"/>
      <c r="BV55" s="1106"/>
      <c r="BW55" s="1106"/>
      <c r="BX55" s="1106">
        <v>33.9</v>
      </c>
      <c r="BY55" s="1106"/>
      <c r="BZ55" s="1106"/>
      <c r="CA55" s="1106"/>
      <c r="CB55" s="1106"/>
      <c r="CC55" s="1106"/>
      <c r="CD55" s="1106"/>
      <c r="CE55" s="1106"/>
      <c r="CF55" s="1106">
        <v>31.5</v>
      </c>
      <c r="CG55" s="1106"/>
      <c r="CH55" s="1106"/>
      <c r="CI55" s="1106"/>
      <c r="CJ55" s="1106"/>
      <c r="CK55" s="1106"/>
      <c r="CL55" s="1106"/>
      <c r="CM55" s="1106"/>
      <c r="CN55" s="1106">
        <v>23.4</v>
      </c>
      <c r="CO55" s="1106"/>
      <c r="CP55" s="1106"/>
      <c r="CQ55" s="1106"/>
      <c r="CR55" s="1106"/>
      <c r="CS55" s="1106"/>
      <c r="CT55" s="1106"/>
      <c r="CU55" s="1106"/>
      <c r="CV55" s="1106">
        <v>18.2</v>
      </c>
      <c r="CW55" s="1106"/>
      <c r="CX55" s="1106"/>
      <c r="CY55" s="1106"/>
      <c r="CZ55" s="1106"/>
      <c r="DA55" s="1106"/>
      <c r="DB55" s="1106"/>
      <c r="DC55" s="1106"/>
    </row>
    <row r="56" spans="1:109" ht="13.2" x14ac:dyDescent="0.2">
      <c r="A56" s="321"/>
      <c r="B56" s="80"/>
      <c r="G56" s="1112"/>
      <c r="H56" s="1112"/>
      <c r="I56" s="1112"/>
      <c r="J56" s="1112"/>
      <c r="K56" s="1113"/>
      <c r="L56" s="1113"/>
      <c r="M56" s="1113"/>
      <c r="N56" s="1113"/>
      <c r="AN56" s="1111"/>
      <c r="AO56" s="1111"/>
      <c r="AP56" s="1111"/>
      <c r="AQ56" s="1111"/>
      <c r="AR56" s="1111"/>
      <c r="AS56" s="1111"/>
      <c r="AT56" s="1111"/>
      <c r="AU56" s="1111"/>
      <c r="AV56" s="1111"/>
      <c r="AW56" s="1111"/>
      <c r="AX56" s="1111"/>
      <c r="AY56" s="1111"/>
      <c r="AZ56" s="1111"/>
      <c r="BA56" s="1111"/>
      <c r="BB56" s="1109"/>
      <c r="BC56" s="1109"/>
      <c r="BD56" s="1109"/>
      <c r="BE56" s="1109"/>
      <c r="BF56" s="1109"/>
      <c r="BG56" s="1109"/>
      <c r="BH56" s="1109"/>
      <c r="BI56" s="1109"/>
      <c r="BJ56" s="1109"/>
      <c r="BK56" s="1109"/>
      <c r="BL56" s="1109"/>
      <c r="BM56" s="1109"/>
      <c r="BN56" s="1109"/>
      <c r="BO56" s="1109"/>
      <c r="BP56" s="1106"/>
      <c r="BQ56" s="1106"/>
      <c r="BR56" s="1106"/>
      <c r="BS56" s="1106"/>
      <c r="BT56" s="1106"/>
      <c r="BU56" s="1106"/>
      <c r="BV56" s="1106"/>
      <c r="BW56" s="1106"/>
      <c r="BX56" s="1106"/>
      <c r="BY56" s="1106"/>
      <c r="BZ56" s="1106"/>
      <c r="CA56" s="1106"/>
      <c r="CB56" s="1106"/>
      <c r="CC56" s="1106"/>
      <c r="CD56" s="1106"/>
      <c r="CE56" s="1106"/>
      <c r="CF56" s="1106"/>
      <c r="CG56" s="1106"/>
      <c r="CH56" s="1106"/>
      <c r="CI56" s="1106"/>
      <c r="CJ56" s="1106"/>
      <c r="CK56" s="1106"/>
      <c r="CL56" s="1106"/>
      <c r="CM56" s="1106"/>
      <c r="CN56" s="1106"/>
      <c r="CO56" s="1106"/>
      <c r="CP56" s="1106"/>
      <c r="CQ56" s="1106"/>
      <c r="CR56" s="1106"/>
      <c r="CS56" s="1106"/>
      <c r="CT56" s="1106"/>
      <c r="CU56" s="1106"/>
      <c r="CV56" s="1106"/>
      <c r="CW56" s="1106"/>
      <c r="CX56" s="1106"/>
      <c r="CY56" s="1106"/>
      <c r="CZ56" s="1106"/>
      <c r="DA56" s="1106"/>
      <c r="DB56" s="1106"/>
      <c r="DC56" s="1106"/>
    </row>
    <row r="57" spans="1:109" s="321" customFormat="1" ht="13.2" x14ac:dyDescent="0.2">
      <c r="B57" s="325"/>
      <c r="G57" s="1112"/>
      <c r="H57" s="1112"/>
      <c r="I57" s="1107"/>
      <c r="J57" s="1107"/>
      <c r="K57" s="1113"/>
      <c r="L57" s="1113"/>
      <c r="M57" s="1113"/>
      <c r="N57" s="1113"/>
      <c r="AM57" s="90"/>
      <c r="AN57" s="1111"/>
      <c r="AO57" s="1111"/>
      <c r="AP57" s="1111"/>
      <c r="AQ57" s="1111"/>
      <c r="AR57" s="1111"/>
      <c r="AS57" s="1111"/>
      <c r="AT57" s="1111"/>
      <c r="AU57" s="1111"/>
      <c r="AV57" s="1111"/>
      <c r="AW57" s="1111"/>
      <c r="AX57" s="1111"/>
      <c r="AY57" s="1111"/>
      <c r="AZ57" s="1111"/>
      <c r="BA57" s="1111"/>
      <c r="BB57" s="1109" t="s">
        <v>561</v>
      </c>
      <c r="BC57" s="1109"/>
      <c r="BD57" s="1109"/>
      <c r="BE57" s="1109"/>
      <c r="BF57" s="1109"/>
      <c r="BG57" s="1109"/>
      <c r="BH57" s="1109"/>
      <c r="BI57" s="1109"/>
      <c r="BJ57" s="1109"/>
      <c r="BK57" s="1109"/>
      <c r="BL57" s="1109"/>
      <c r="BM57" s="1109"/>
      <c r="BN57" s="1109"/>
      <c r="BO57" s="1109"/>
      <c r="BP57" s="1106">
        <v>61.1</v>
      </c>
      <c r="BQ57" s="1106"/>
      <c r="BR57" s="1106"/>
      <c r="BS57" s="1106"/>
      <c r="BT57" s="1106"/>
      <c r="BU57" s="1106"/>
      <c r="BV57" s="1106"/>
      <c r="BW57" s="1106"/>
      <c r="BX57" s="1106">
        <v>61.9</v>
      </c>
      <c r="BY57" s="1106"/>
      <c r="BZ57" s="1106"/>
      <c r="CA57" s="1106"/>
      <c r="CB57" s="1106"/>
      <c r="CC57" s="1106"/>
      <c r="CD57" s="1106"/>
      <c r="CE57" s="1106"/>
      <c r="CF57" s="1106">
        <v>62.7</v>
      </c>
      <c r="CG57" s="1106"/>
      <c r="CH57" s="1106"/>
      <c r="CI57" s="1106"/>
      <c r="CJ57" s="1106"/>
      <c r="CK57" s="1106"/>
      <c r="CL57" s="1106"/>
      <c r="CM57" s="1106"/>
      <c r="CN57" s="1106">
        <v>63.9</v>
      </c>
      <c r="CO57" s="1106"/>
      <c r="CP57" s="1106"/>
      <c r="CQ57" s="1106"/>
      <c r="CR57" s="1106"/>
      <c r="CS57" s="1106"/>
      <c r="CT57" s="1106"/>
      <c r="CU57" s="1106"/>
      <c r="CV57" s="1106">
        <v>64.8</v>
      </c>
      <c r="CW57" s="1106"/>
      <c r="CX57" s="1106"/>
      <c r="CY57" s="1106"/>
      <c r="CZ57" s="1106"/>
      <c r="DA57" s="1106"/>
      <c r="DB57" s="1106"/>
      <c r="DC57" s="1106"/>
      <c r="DD57" s="327"/>
      <c r="DE57" s="325"/>
    </row>
    <row r="58" spans="1:109" s="321" customFormat="1" ht="13.2" x14ac:dyDescent="0.2">
      <c r="A58" s="90"/>
      <c r="B58" s="325"/>
      <c r="G58" s="1112"/>
      <c r="H58" s="1112"/>
      <c r="I58" s="1107"/>
      <c r="J58" s="1107"/>
      <c r="K58" s="1113"/>
      <c r="L58" s="1113"/>
      <c r="M58" s="1113"/>
      <c r="N58" s="1113"/>
      <c r="AM58" s="90"/>
      <c r="AN58" s="1111"/>
      <c r="AO58" s="1111"/>
      <c r="AP58" s="1111"/>
      <c r="AQ58" s="1111"/>
      <c r="AR58" s="1111"/>
      <c r="AS58" s="1111"/>
      <c r="AT58" s="1111"/>
      <c r="AU58" s="1111"/>
      <c r="AV58" s="1111"/>
      <c r="AW58" s="1111"/>
      <c r="AX58" s="1111"/>
      <c r="AY58" s="1111"/>
      <c r="AZ58" s="1111"/>
      <c r="BA58" s="1111"/>
      <c r="BB58" s="1109"/>
      <c r="BC58" s="1109"/>
      <c r="BD58" s="1109"/>
      <c r="BE58" s="1109"/>
      <c r="BF58" s="1109"/>
      <c r="BG58" s="1109"/>
      <c r="BH58" s="1109"/>
      <c r="BI58" s="1109"/>
      <c r="BJ58" s="1109"/>
      <c r="BK58" s="1109"/>
      <c r="BL58" s="1109"/>
      <c r="BM58" s="1109"/>
      <c r="BN58" s="1109"/>
      <c r="BO58" s="1109"/>
      <c r="BP58" s="1106"/>
      <c r="BQ58" s="1106"/>
      <c r="BR58" s="1106"/>
      <c r="BS58" s="1106"/>
      <c r="BT58" s="1106"/>
      <c r="BU58" s="1106"/>
      <c r="BV58" s="1106"/>
      <c r="BW58" s="1106"/>
      <c r="BX58" s="1106"/>
      <c r="BY58" s="1106"/>
      <c r="BZ58" s="1106"/>
      <c r="CA58" s="1106"/>
      <c r="CB58" s="1106"/>
      <c r="CC58" s="1106"/>
      <c r="CD58" s="1106"/>
      <c r="CE58" s="1106"/>
      <c r="CF58" s="1106"/>
      <c r="CG58" s="1106"/>
      <c r="CH58" s="1106"/>
      <c r="CI58" s="1106"/>
      <c r="CJ58" s="1106"/>
      <c r="CK58" s="1106"/>
      <c r="CL58" s="1106"/>
      <c r="CM58" s="1106"/>
      <c r="CN58" s="1106"/>
      <c r="CO58" s="1106"/>
      <c r="CP58" s="1106"/>
      <c r="CQ58" s="1106"/>
      <c r="CR58" s="1106"/>
      <c r="CS58" s="1106"/>
      <c r="CT58" s="1106"/>
      <c r="CU58" s="1106"/>
      <c r="CV58" s="1106"/>
      <c r="CW58" s="1106"/>
      <c r="CX58" s="1106"/>
      <c r="CY58" s="1106"/>
      <c r="CZ58" s="1106"/>
      <c r="DA58" s="1106"/>
      <c r="DB58" s="1106"/>
      <c r="DC58" s="1106"/>
      <c r="DD58" s="327"/>
      <c r="DE58" s="325"/>
    </row>
    <row r="59" spans="1:109" s="321" customFormat="1" ht="13.2" x14ac:dyDescent="0.2">
      <c r="A59" s="90"/>
      <c r="B59" s="325"/>
      <c r="K59" s="328"/>
      <c r="L59" s="328"/>
      <c r="M59" s="328"/>
      <c r="N59" s="328"/>
      <c r="AQ59" s="328"/>
      <c r="AR59" s="328"/>
      <c r="AS59" s="328"/>
      <c r="AT59" s="328"/>
      <c r="BC59" s="328"/>
      <c r="BD59" s="328"/>
      <c r="BE59" s="328"/>
      <c r="BF59" s="328"/>
      <c r="BO59" s="328"/>
      <c r="BP59" s="328"/>
      <c r="BQ59" s="328"/>
      <c r="BR59" s="328"/>
      <c r="CA59" s="328"/>
      <c r="CB59" s="328"/>
      <c r="CC59" s="328"/>
      <c r="CD59" s="328"/>
      <c r="CM59" s="328"/>
      <c r="CN59" s="328"/>
      <c r="CO59" s="328"/>
      <c r="CP59" s="328"/>
      <c r="CY59" s="328"/>
      <c r="CZ59" s="328"/>
      <c r="DA59" s="328"/>
      <c r="DB59" s="328"/>
      <c r="DC59" s="328"/>
      <c r="DD59" s="327"/>
      <c r="DE59" s="325"/>
    </row>
    <row r="60" spans="1:109" s="321" customFormat="1" ht="13.2" x14ac:dyDescent="0.2">
      <c r="A60" s="90"/>
      <c r="B60" s="325"/>
      <c r="K60" s="328"/>
      <c r="L60" s="328"/>
      <c r="M60" s="328"/>
      <c r="N60" s="328"/>
      <c r="AQ60" s="328"/>
      <c r="AR60" s="328"/>
      <c r="AS60" s="328"/>
      <c r="AT60" s="328"/>
      <c r="BC60" s="328"/>
      <c r="BD60" s="328"/>
      <c r="BE60" s="328"/>
      <c r="BF60" s="328"/>
      <c r="BO60" s="328"/>
      <c r="BP60" s="328"/>
      <c r="BQ60" s="328"/>
      <c r="BR60" s="328"/>
      <c r="CA60" s="328"/>
      <c r="CB60" s="328"/>
      <c r="CC60" s="328"/>
      <c r="CD60" s="328"/>
      <c r="CM60" s="328"/>
      <c r="CN60" s="328"/>
      <c r="CO60" s="328"/>
      <c r="CP60" s="328"/>
      <c r="CY60" s="328"/>
      <c r="CZ60" s="328"/>
      <c r="DA60" s="328"/>
      <c r="DB60" s="328"/>
      <c r="DC60" s="328"/>
      <c r="DD60" s="327"/>
      <c r="DE60" s="325"/>
    </row>
    <row r="61" spans="1:109" s="321" customFormat="1" ht="13.2" x14ac:dyDescent="0.2">
      <c r="A61" s="90"/>
      <c r="B61" s="329"/>
      <c r="C61" s="330"/>
      <c r="D61" s="330"/>
      <c r="E61" s="330"/>
      <c r="F61" s="330"/>
      <c r="G61" s="330"/>
      <c r="H61" s="330"/>
      <c r="I61" s="330"/>
      <c r="J61" s="330"/>
      <c r="K61" s="330"/>
      <c r="L61" s="330"/>
      <c r="M61" s="331"/>
      <c r="N61" s="331"/>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1"/>
      <c r="AT61" s="331"/>
      <c r="AU61" s="330"/>
      <c r="AV61" s="330"/>
      <c r="AW61" s="330"/>
      <c r="AX61" s="330"/>
      <c r="AY61" s="330"/>
      <c r="AZ61" s="330"/>
      <c r="BA61" s="330"/>
      <c r="BB61" s="330"/>
      <c r="BC61" s="330"/>
      <c r="BD61" s="330"/>
      <c r="BE61" s="331"/>
      <c r="BF61" s="331"/>
      <c r="BG61" s="330"/>
      <c r="BH61" s="330"/>
      <c r="BI61" s="330"/>
      <c r="BJ61" s="330"/>
      <c r="BK61" s="330"/>
      <c r="BL61" s="330"/>
      <c r="BM61" s="330"/>
      <c r="BN61" s="330"/>
      <c r="BO61" s="330"/>
      <c r="BP61" s="330"/>
      <c r="BQ61" s="331"/>
      <c r="BR61" s="331"/>
      <c r="BS61" s="330"/>
      <c r="BT61" s="330"/>
      <c r="BU61" s="330"/>
      <c r="BV61" s="330"/>
      <c r="BW61" s="330"/>
      <c r="BX61" s="330"/>
      <c r="BY61" s="330"/>
      <c r="BZ61" s="330"/>
      <c r="CA61" s="330"/>
      <c r="CB61" s="330"/>
      <c r="CC61" s="331"/>
      <c r="CD61" s="331"/>
      <c r="CE61" s="330"/>
      <c r="CF61" s="330"/>
      <c r="CG61" s="330"/>
      <c r="CH61" s="330"/>
      <c r="CI61" s="330"/>
      <c r="CJ61" s="330"/>
      <c r="CK61" s="330"/>
      <c r="CL61" s="330"/>
      <c r="CM61" s="330"/>
      <c r="CN61" s="330"/>
      <c r="CO61" s="331"/>
      <c r="CP61" s="331"/>
      <c r="CQ61" s="330"/>
      <c r="CR61" s="330"/>
      <c r="CS61" s="330"/>
      <c r="CT61" s="330"/>
      <c r="CU61" s="330"/>
      <c r="CV61" s="330"/>
      <c r="CW61" s="330"/>
      <c r="CX61" s="330"/>
      <c r="CY61" s="330"/>
      <c r="CZ61" s="330"/>
      <c r="DA61" s="331"/>
      <c r="DB61" s="331"/>
      <c r="DC61" s="331"/>
      <c r="DD61" s="332"/>
      <c r="DE61" s="325"/>
    </row>
    <row r="62" spans="1:109" ht="13.2" x14ac:dyDescent="0.2">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90"/>
    </row>
    <row r="63" spans="1:109" ht="16.2" x14ac:dyDescent="0.2">
      <c r="B63" s="88" t="s">
        <v>563</v>
      </c>
    </row>
    <row r="64" spans="1:109" ht="13.2" x14ac:dyDescent="0.2">
      <c r="B64" s="80"/>
      <c r="G64" s="320"/>
      <c r="N64" s="333"/>
      <c r="AM64" s="320"/>
      <c r="AN64" s="320" t="s">
        <v>556</v>
      </c>
      <c r="AP64" s="321"/>
      <c r="AQ64" s="321"/>
      <c r="AR64" s="321"/>
      <c r="AY64" s="320"/>
      <c r="BA64" s="321"/>
      <c r="BB64" s="321"/>
      <c r="BC64" s="321"/>
      <c r="BK64" s="320"/>
      <c r="BM64" s="321"/>
      <c r="BN64" s="321"/>
      <c r="BO64" s="321"/>
      <c r="BW64" s="320"/>
      <c r="BY64" s="321"/>
      <c r="BZ64" s="321"/>
      <c r="CA64" s="321"/>
      <c r="CI64" s="320"/>
      <c r="CK64" s="321"/>
      <c r="CL64" s="321"/>
      <c r="CM64" s="321"/>
      <c r="CU64" s="320"/>
      <c r="CW64" s="321"/>
      <c r="CX64" s="321"/>
      <c r="CY64" s="321"/>
    </row>
    <row r="65" spans="2:107" ht="13.2" x14ac:dyDescent="0.2">
      <c r="B65" s="80"/>
      <c r="AN65" s="1118" t="s">
        <v>564</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20"/>
    </row>
    <row r="66" spans="2:107" ht="13.2" x14ac:dyDescent="0.2">
      <c r="B66" s="80"/>
      <c r="AN66" s="1121"/>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3"/>
    </row>
    <row r="67" spans="2:107" ht="13.2" x14ac:dyDescent="0.2">
      <c r="B67" s="80"/>
      <c r="AN67" s="1121"/>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3"/>
    </row>
    <row r="68" spans="2:107" ht="13.2" x14ac:dyDescent="0.2">
      <c r="B68" s="80"/>
      <c r="AN68" s="1121"/>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3"/>
    </row>
    <row r="69" spans="2:107" ht="13.2" x14ac:dyDescent="0.2">
      <c r="B69" s="80"/>
      <c r="AN69" s="1124"/>
      <c r="AO69" s="1125"/>
      <c r="AP69" s="1125"/>
      <c r="AQ69" s="1125"/>
      <c r="AR69" s="1125"/>
      <c r="AS69" s="1125"/>
      <c r="AT69" s="1125"/>
      <c r="AU69" s="1125"/>
      <c r="AV69" s="1125"/>
      <c r="AW69" s="1125"/>
      <c r="AX69" s="1125"/>
      <c r="AY69" s="1125"/>
      <c r="AZ69" s="1125"/>
      <c r="BA69" s="1125"/>
      <c r="BB69" s="1125"/>
      <c r="BC69" s="1125"/>
      <c r="BD69" s="1125"/>
      <c r="BE69" s="1125"/>
      <c r="BF69" s="1125"/>
      <c r="BG69" s="1125"/>
      <c r="BH69" s="1125"/>
      <c r="BI69" s="1125"/>
      <c r="BJ69" s="1125"/>
      <c r="BK69" s="1125"/>
      <c r="BL69" s="1125"/>
      <c r="BM69" s="1125"/>
      <c r="BN69" s="1125"/>
      <c r="BO69" s="1125"/>
      <c r="BP69" s="1125"/>
      <c r="BQ69" s="1125"/>
      <c r="BR69" s="1125"/>
      <c r="BS69" s="1125"/>
      <c r="BT69" s="1125"/>
      <c r="BU69" s="1125"/>
      <c r="BV69" s="1125"/>
      <c r="BW69" s="1125"/>
      <c r="BX69" s="1125"/>
      <c r="BY69" s="1125"/>
      <c r="BZ69" s="1125"/>
      <c r="CA69" s="1125"/>
      <c r="CB69" s="1125"/>
      <c r="CC69" s="1125"/>
      <c r="CD69" s="1125"/>
      <c r="CE69" s="1125"/>
      <c r="CF69" s="1125"/>
      <c r="CG69" s="1125"/>
      <c r="CH69" s="1125"/>
      <c r="CI69" s="1125"/>
      <c r="CJ69" s="1125"/>
      <c r="CK69" s="1125"/>
      <c r="CL69" s="1125"/>
      <c r="CM69" s="1125"/>
      <c r="CN69" s="1125"/>
      <c r="CO69" s="1125"/>
      <c r="CP69" s="1125"/>
      <c r="CQ69" s="1125"/>
      <c r="CR69" s="1125"/>
      <c r="CS69" s="1125"/>
      <c r="CT69" s="1125"/>
      <c r="CU69" s="1125"/>
      <c r="CV69" s="1125"/>
      <c r="CW69" s="1125"/>
      <c r="CX69" s="1125"/>
      <c r="CY69" s="1125"/>
      <c r="CZ69" s="1125"/>
      <c r="DA69" s="1125"/>
      <c r="DB69" s="1125"/>
      <c r="DC69" s="1126"/>
    </row>
    <row r="70" spans="2:107" ht="13.2" x14ac:dyDescent="0.2">
      <c r="B70" s="80"/>
      <c r="H70" s="334"/>
      <c r="I70" s="334"/>
      <c r="J70" s="335"/>
      <c r="K70" s="335"/>
      <c r="L70" s="336"/>
      <c r="M70" s="335"/>
      <c r="N70" s="336"/>
      <c r="AN70" s="322"/>
      <c r="AO70" s="322"/>
      <c r="AP70" s="322"/>
      <c r="AZ70" s="322"/>
      <c r="BA70" s="322"/>
      <c r="BB70" s="322"/>
      <c r="BL70" s="322"/>
      <c r="BM70" s="322"/>
      <c r="BN70" s="322"/>
      <c r="BX70" s="322"/>
      <c r="BY70" s="322"/>
      <c r="BZ70" s="322"/>
      <c r="CJ70" s="322"/>
      <c r="CK70" s="322"/>
      <c r="CL70" s="322"/>
      <c r="CV70" s="322"/>
      <c r="CW70" s="322"/>
      <c r="CX70" s="322"/>
    </row>
    <row r="71" spans="2:107" ht="13.2" x14ac:dyDescent="0.2">
      <c r="B71" s="80"/>
      <c r="G71" s="337"/>
      <c r="I71" s="326"/>
      <c r="J71" s="335"/>
      <c r="K71" s="335"/>
      <c r="L71" s="336"/>
      <c r="M71" s="335"/>
      <c r="N71" s="336"/>
      <c r="AM71" s="337"/>
      <c r="AN71" s="90" t="s">
        <v>558</v>
      </c>
    </row>
    <row r="72" spans="2:107" ht="13.2" x14ac:dyDescent="0.2">
      <c r="B72" s="80"/>
      <c r="G72" s="1112"/>
      <c r="H72" s="1112"/>
      <c r="I72" s="1112"/>
      <c r="J72" s="1112"/>
      <c r="K72" s="323"/>
      <c r="L72" s="323"/>
      <c r="M72" s="324"/>
      <c r="N72" s="324"/>
      <c r="AN72" s="1115"/>
      <c r="AO72" s="1116"/>
      <c r="AP72" s="1116"/>
      <c r="AQ72" s="1116"/>
      <c r="AR72" s="1116"/>
      <c r="AS72" s="1116"/>
      <c r="AT72" s="1116"/>
      <c r="AU72" s="1116"/>
      <c r="AV72" s="1116"/>
      <c r="AW72" s="1116"/>
      <c r="AX72" s="1116"/>
      <c r="AY72" s="1116"/>
      <c r="AZ72" s="1116"/>
      <c r="BA72" s="1116"/>
      <c r="BB72" s="1116"/>
      <c r="BC72" s="1116"/>
      <c r="BD72" s="1116"/>
      <c r="BE72" s="1116"/>
      <c r="BF72" s="1116"/>
      <c r="BG72" s="1116"/>
      <c r="BH72" s="1116"/>
      <c r="BI72" s="1116"/>
      <c r="BJ72" s="1116"/>
      <c r="BK72" s="1116"/>
      <c r="BL72" s="1116"/>
      <c r="BM72" s="1116"/>
      <c r="BN72" s="1116"/>
      <c r="BO72" s="1117"/>
      <c r="BP72" s="1111" t="s">
        <v>535</v>
      </c>
      <c r="BQ72" s="1111"/>
      <c r="BR72" s="1111"/>
      <c r="BS72" s="1111"/>
      <c r="BT72" s="1111"/>
      <c r="BU72" s="1111"/>
      <c r="BV72" s="1111"/>
      <c r="BW72" s="1111"/>
      <c r="BX72" s="1111" t="s">
        <v>536</v>
      </c>
      <c r="BY72" s="1111"/>
      <c r="BZ72" s="1111"/>
      <c r="CA72" s="1111"/>
      <c r="CB72" s="1111"/>
      <c r="CC72" s="1111"/>
      <c r="CD72" s="1111"/>
      <c r="CE72" s="1111"/>
      <c r="CF72" s="1111" t="s">
        <v>537</v>
      </c>
      <c r="CG72" s="1111"/>
      <c r="CH72" s="1111"/>
      <c r="CI72" s="1111"/>
      <c r="CJ72" s="1111"/>
      <c r="CK72" s="1111"/>
      <c r="CL72" s="1111"/>
      <c r="CM72" s="1111"/>
      <c r="CN72" s="1111" t="s">
        <v>538</v>
      </c>
      <c r="CO72" s="1111"/>
      <c r="CP72" s="1111"/>
      <c r="CQ72" s="1111"/>
      <c r="CR72" s="1111"/>
      <c r="CS72" s="1111"/>
      <c r="CT72" s="1111"/>
      <c r="CU72" s="1111"/>
      <c r="CV72" s="1111" t="s">
        <v>539</v>
      </c>
      <c r="CW72" s="1111"/>
      <c r="CX72" s="1111"/>
      <c r="CY72" s="1111"/>
      <c r="CZ72" s="1111"/>
      <c r="DA72" s="1111"/>
      <c r="DB72" s="1111"/>
      <c r="DC72" s="1111"/>
    </row>
    <row r="73" spans="2:107" ht="13.2" x14ac:dyDescent="0.2">
      <c r="B73" s="80"/>
      <c r="G73" s="1114"/>
      <c r="H73" s="1114"/>
      <c r="I73" s="1114"/>
      <c r="J73" s="1114"/>
      <c r="K73" s="1110"/>
      <c r="L73" s="1110"/>
      <c r="M73" s="1110"/>
      <c r="N73" s="1110"/>
      <c r="AM73" s="322"/>
      <c r="AN73" s="1109" t="s">
        <v>559</v>
      </c>
      <c r="AO73" s="1109"/>
      <c r="AP73" s="1109"/>
      <c r="AQ73" s="1109"/>
      <c r="AR73" s="1109"/>
      <c r="AS73" s="1109"/>
      <c r="AT73" s="1109"/>
      <c r="AU73" s="1109"/>
      <c r="AV73" s="1109"/>
      <c r="AW73" s="1109"/>
      <c r="AX73" s="1109"/>
      <c r="AY73" s="1109"/>
      <c r="AZ73" s="1109"/>
      <c r="BA73" s="1109"/>
      <c r="BB73" s="1109" t="s">
        <v>560</v>
      </c>
      <c r="BC73" s="1109"/>
      <c r="BD73" s="1109"/>
      <c r="BE73" s="1109"/>
      <c r="BF73" s="1109"/>
      <c r="BG73" s="1109"/>
      <c r="BH73" s="1109"/>
      <c r="BI73" s="1109"/>
      <c r="BJ73" s="1109"/>
      <c r="BK73" s="1109"/>
      <c r="BL73" s="1109"/>
      <c r="BM73" s="1109"/>
      <c r="BN73" s="1109"/>
      <c r="BO73" s="1109"/>
      <c r="BP73" s="1106">
        <v>47.9</v>
      </c>
      <c r="BQ73" s="1106"/>
      <c r="BR73" s="1106"/>
      <c r="BS73" s="1106"/>
      <c r="BT73" s="1106"/>
      <c r="BU73" s="1106"/>
      <c r="BV73" s="1106"/>
      <c r="BW73" s="1106"/>
      <c r="BX73" s="1106">
        <v>40.299999999999997</v>
      </c>
      <c r="BY73" s="1106"/>
      <c r="BZ73" s="1106"/>
      <c r="CA73" s="1106"/>
      <c r="CB73" s="1106"/>
      <c r="CC73" s="1106"/>
      <c r="CD73" s="1106"/>
      <c r="CE73" s="1106"/>
      <c r="CF73" s="1106">
        <v>46.7</v>
      </c>
      <c r="CG73" s="1106"/>
      <c r="CH73" s="1106"/>
      <c r="CI73" s="1106"/>
      <c r="CJ73" s="1106"/>
      <c r="CK73" s="1106"/>
      <c r="CL73" s="1106"/>
      <c r="CM73" s="1106"/>
      <c r="CN73" s="1106">
        <v>41.6</v>
      </c>
      <c r="CO73" s="1106"/>
      <c r="CP73" s="1106"/>
      <c r="CQ73" s="1106"/>
      <c r="CR73" s="1106"/>
      <c r="CS73" s="1106"/>
      <c r="CT73" s="1106"/>
      <c r="CU73" s="1106"/>
      <c r="CV73" s="1106">
        <v>30.1</v>
      </c>
      <c r="CW73" s="1106"/>
      <c r="CX73" s="1106"/>
      <c r="CY73" s="1106"/>
      <c r="CZ73" s="1106"/>
      <c r="DA73" s="1106"/>
      <c r="DB73" s="1106"/>
      <c r="DC73" s="1106"/>
    </row>
    <row r="74" spans="2:107" ht="13.2" x14ac:dyDescent="0.2">
      <c r="B74" s="80"/>
      <c r="G74" s="1114"/>
      <c r="H74" s="1114"/>
      <c r="I74" s="1114"/>
      <c r="J74" s="1114"/>
      <c r="K74" s="1110"/>
      <c r="L74" s="1110"/>
      <c r="M74" s="1110"/>
      <c r="N74" s="1110"/>
      <c r="AM74" s="322"/>
      <c r="AN74" s="1109"/>
      <c r="AO74" s="1109"/>
      <c r="AP74" s="1109"/>
      <c r="AQ74" s="1109"/>
      <c r="AR74" s="1109"/>
      <c r="AS74" s="1109"/>
      <c r="AT74" s="1109"/>
      <c r="AU74" s="1109"/>
      <c r="AV74" s="1109"/>
      <c r="AW74" s="1109"/>
      <c r="AX74" s="1109"/>
      <c r="AY74" s="1109"/>
      <c r="AZ74" s="1109"/>
      <c r="BA74" s="1109"/>
      <c r="BB74" s="1109"/>
      <c r="BC74" s="1109"/>
      <c r="BD74" s="1109"/>
      <c r="BE74" s="1109"/>
      <c r="BF74" s="1109"/>
      <c r="BG74" s="1109"/>
      <c r="BH74" s="1109"/>
      <c r="BI74" s="1109"/>
      <c r="BJ74" s="1109"/>
      <c r="BK74" s="1109"/>
      <c r="BL74" s="1109"/>
      <c r="BM74" s="1109"/>
      <c r="BN74" s="1109"/>
      <c r="BO74" s="1109"/>
      <c r="BP74" s="1106"/>
      <c r="BQ74" s="1106"/>
      <c r="BR74" s="1106"/>
      <c r="BS74" s="1106"/>
      <c r="BT74" s="1106"/>
      <c r="BU74" s="1106"/>
      <c r="BV74" s="1106"/>
      <c r="BW74" s="1106"/>
      <c r="BX74" s="1106"/>
      <c r="BY74" s="1106"/>
      <c r="BZ74" s="1106"/>
      <c r="CA74" s="1106"/>
      <c r="CB74" s="1106"/>
      <c r="CC74" s="1106"/>
      <c r="CD74" s="1106"/>
      <c r="CE74" s="1106"/>
      <c r="CF74" s="1106"/>
      <c r="CG74" s="1106"/>
      <c r="CH74" s="1106"/>
      <c r="CI74" s="1106"/>
      <c r="CJ74" s="1106"/>
      <c r="CK74" s="1106"/>
      <c r="CL74" s="1106"/>
      <c r="CM74" s="1106"/>
      <c r="CN74" s="1106"/>
      <c r="CO74" s="1106"/>
      <c r="CP74" s="1106"/>
      <c r="CQ74" s="1106"/>
      <c r="CR74" s="1106"/>
      <c r="CS74" s="1106"/>
      <c r="CT74" s="1106"/>
      <c r="CU74" s="1106"/>
      <c r="CV74" s="1106"/>
      <c r="CW74" s="1106"/>
      <c r="CX74" s="1106"/>
      <c r="CY74" s="1106"/>
      <c r="CZ74" s="1106"/>
      <c r="DA74" s="1106"/>
      <c r="DB74" s="1106"/>
      <c r="DC74" s="1106"/>
    </row>
    <row r="75" spans="2:107" ht="13.2" x14ac:dyDescent="0.2">
      <c r="B75" s="80"/>
      <c r="G75" s="1114"/>
      <c r="H75" s="1114"/>
      <c r="I75" s="1112"/>
      <c r="J75" s="1112"/>
      <c r="K75" s="1113"/>
      <c r="L75" s="1113"/>
      <c r="M75" s="1113"/>
      <c r="N75" s="1113"/>
      <c r="AM75" s="322"/>
      <c r="AN75" s="1109"/>
      <c r="AO75" s="1109"/>
      <c r="AP75" s="1109"/>
      <c r="AQ75" s="1109"/>
      <c r="AR75" s="1109"/>
      <c r="AS75" s="1109"/>
      <c r="AT75" s="1109"/>
      <c r="AU75" s="1109"/>
      <c r="AV75" s="1109"/>
      <c r="AW75" s="1109"/>
      <c r="AX75" s="1109"/>
      <c r="AY75" s="1109"/>
      <c r="AZ75" s="1109"/>
      <c r="BA75" s="1109"/>
      <c r="BB75" s="1109" t="s">
        <v>565</v>
      </c>
      <c r="BC75" s="1109"/>
      <c r="BD75" s="1109"/>
      <c r="BE75" s="1109"/>
      <c r="BF75" s="1109"/>
      <c r="BG75" s="1109"/>
      <c r="BH75" s="1109"/>
      <c r="BI75" s="1109"/>
      <c r="BJ75" s="1109"/>
      <c r="BK75" s="1109"/>
      <c r="BL75" s="1109"/>
      <c r="BM75" s="1109"/>
      <c r="BN75" s="1109"/>
      <c r="BO75" s="1109"/>
      <c r="BP75" s="1106">
        <v>7.6</v>
      </c>
      <c r="BQ75" s="1106"/>
      <c r="BR75" s="1106"/>
      <c r="BS75" s="1106"/>
      <c r="BT75" s="1106"/>
      <c r="BU75" s="1106"/>
      <c r="BV75" s="1106"/>
      <c r="BW75" s="1106"/>
      <c r="BX75" s="1106">
        <v>6.8</v>
      </c>
      <c r="BY75" s="1106"/>
      <c r="BZ75" s="1106"/>
      <c r="CA75" s="1106"/>
      <c r="CB75" s="1106"/>
      <c r="CC75" s="1106"/>
      <c r="CD75" s="1106"/>
      <c r="CE75" s="1106"/>
      <c r="CF75" s="1106">
        <v>6.8</v>
      </c>
      <c r="CG75" s="1106"/>
      <c r="CH75" s="1106"/>
      <c r="CI75" s="1106"/>
      <c r="CJ75" s="1106"/>
      <c r="CK75" s="1106"/>
      <c r="CL75" s="1106"/>
      <c r="CM75" s="1106"/>
      <c r="CN75" s="1106">
        <v>6.6</v>
      </c>
      <c r="CO75" s="1106"/>
      <c r="CP75" s="1106"/>
      <c r="CQ75" s="1106"/>
      <c r="CR75" s="1106"/>
      <c r="CS75" s="1106"/>
      <c r="CT75" s="1106"/>
      <c r="CU75" s="1106"/>
      <c r="CV75" s="1106">
        <v>6.8</v>
      </c>
      <c r="CW75" s="1106"/>
      <c r="CX75" s="1106"/>
      <c r="CY75" s="1106"/>
      <c r="CZ75" s="1106"/>
      <c r="DA75" s="1106"/>
      <c r="DB75" s="1106"/>
      <c r="DC75" s="1106"/>
    </row>
    <row r="76" spans="2:107" ht="13.2" x14ac:dyDescent="0.2">
      <c r="B76" s="80"/>
      <c r="G76" s="1114"/>
      <c r="H76" s="1114"/>
      <c r="I76" s="1112"/>
      <c r="J76" s="1112"/>
      <c r="K76" s="1113"/>
      <c r="L76" s="1113"/>
      <c r="M76" s="1113"/>
      <c r="N76" s="1113"/>
      <c r="AM76" s="322"/>
      <c r="AN76" s="1109"/>
      <c r="AO76" s="1109"/>
      <c r="AP76" s="1109"/>
      <c r="AQ76" s="1109"/>
      <c r="AR76" s="1109"/>
      <c r="AS76" s="1109"/>
      <c r="AT76" s="1109"/>
      <c r="AU76" s="1109"/>
      <c r="AV76" s="1109"/>
      <c r="AW76" s="1109"/>
      <c r="AX76" s="1109"/>
      <c r="AY76" s="1109"/>
      <c r="AZ76" s="1109"/>
      <c r="BA76" s="1109"/>
      <c r="BB76" s="1109"/>
      <c r="BC76" s="1109"/>
      <c r="BD76" s="1109"/>
      <c r="BE76" s="1109"/>
      <c r="BF76" s="1109"/>
      <c r="BG76" s="1109"/>
      <c r="BH76" s="1109"/>
      <c r="BI76" s="1109"/>
      <c r="BJ76" s="1109"/>
      <c r="BK76" s="1109"/>
      <c r="BL76" s="1109"/>
      <c r="BM76" s="1109"/>
      <c r="BN76" s="1109"/>
      <c r="BO76" s="1109"/>
      <c r="BP76" s="1106"/>
      <c r="BQ76" s="1106"/>
      <c r="BR76" s="1106"/>
      <c r="BS76" s="1106"/>
      <c r="BT76" s="1106"/>
      <c r="BU76" s="1106"/>
      <c r="BV76" s="1106"/>
      <c r="BW76" s="1106"/>
      <c r="BX76" s="1106"/>
      <c r="BY76" s="1106"/>
      <c r="BZ76" s="1106"/>
      <c r="CA76" s="1106"/>
      <c r="CB76" s="1106"/>
      <c r="CC76" s="1106"/>
      <c r="CD76" s="1106"/>
      <c r="CE76" s="1106"/>
      <c r="CF76" s="1106"/>
      <c r="CG76" s="1106"/>
      <c r="CH76" s="1106"/>
      <c r="CI76" s="1106"/>
      <c r="CJ76" s="1106"/>
      <c r="CK76" s="1106"/>
      <c r="CL76" s="1106"/>
      <c r="CM76" s="1106"/>
      <c r="CN76" s="1106"/>
      <c r="CO76" s="1106"/>
      <c r="CP76" s="1106"/>
      <c r="CQ76" s="1106"/>
      <c r="CR76" s="1106"/>
      <c r="CS76" s="1106"/>
      <c r="CT76" s="1106"/>
      <c r="CU76" s="1106"/>
      <c r="CV76" s="1106"/>
      <c r="CW76" s="1106"/>
      <c r="CX76" s="1106"/>
      <c r="CY76" s="1106"/>
      <c r="CZ76" s="1106"/>
      <c r="DA76" s="1106"/>
      <c r="DB76" s="1106"/>
      <c r="DC76" s="1106"/>
    </row>
    <row r="77" spans="2:107" ht="13.2" x14ac:dyDescent="0.2">
      <c r="B77" s="80"/>
      <c r="G77" s="1112"/>
      <c r="H77" s="1112"/>
      <c r="I77" s="1112"/>
      <c r="J77" s="1112"/>
      <c r="K77" s="1110"/>
      <c r="L77" s="1110"/>
      <c r="M77" s="1110"/>
      <c r="N77" s="1110"/>
      <c r="AN77" s="1111" t="s">
        <v>562</v>
      </c>
      <c r="AO77" s="1111"/>
      <c r="AP77" s="1111"/>
      <c r="AQ77" s="1111"/>
      <c r="AR77" s="1111"/>
      <c r="AS77" s="1111"/>
      <c r="AT77" s="1111"/>
      <c r="AU77" s="1111"/>
      <c r="AV77" s="1111"/>
      <c r="AW77" s="1111"/>
      <c r="AX77" s="1111"/>
      <c r="AY77" s="1111"/>
      <c r="AZ77" s="1111"/>
      <c r="BA77" s="1111"/>
      <c r="BB77" s="1109" t="s">
        <v>560</v>
      </c>
      <c r="BC77" s="1109"/>
      <c r="BD77" s="1109"/>
      <c r="BE77" s="1109"/>
      <c r="BF77" s="1109"/>
      <c r="BG77" s="1109"/>
      <c r="BH77" s="1109"/>
      <c r="BI77" s="1109"/>
      <c r="BJ77" s="1109"/>
      <c r="BK77" s="1109"/>
      <c r="BL77" s="1109"/>
      <c r="BM77" s="1109"/>
      <c r="BN77" s="1109"/>
      <c r="BO77" s="1109"/>
      <c r="BP77" s="1106">
        <v>34</v>
      </c>
      <c r="BQ77" s="1106"/>
      <c r="BR77" s="1106"/>
      <c r="BS77" s="1106"/>
      <c r="BT77" s="1106"/>
      <c r="BU77" s="1106"/>
      <c r="BV77" s="1106"/>
      <c r="BW77" s="1106"/>
      <c r="BX77" s="1106">
        <v>33.9</v>
      </c>
      <c r="BY77" s="1106"/>
      <c r="BZ77" s="1106"/>
      <c r="CA77" s="1106"/>
      <c r="CB77" s="1106"/>
      <c r="CC77" s="1106"/>
      <c r="CD77" s="1106"/>
      <c r="CE77" s="1106"/>
      <c r="CF77" s="1106">
        <v>31.5</v>
      </c>
      <c r="CG77" s="1106"/>
      <c r="CH77" s="1106"/>
      <c r="CI77" s="1106"/>
      <c r="CJ77" s="1106"/>
      <c r="CK77" s="1106"/>
      <c r="CL77" s="1106"/>
      <c r="CM77" s="1106"/>
      <c r="CN77" s="1106">
        <v>23.4</v>
      </c>
      <c r="CO77" s="1106"/>
      <c r="CP77" s="1106"/>
      <c r="CQ77" s="1106"/>
      <c r="CR77" s="1106"/>
      <c r="CS77" s="1106"/>
      <c r="CT77" s="1106"/>
      <c r="CU77" s="1106"/>
      <c r="CV77" s="1106">
        <v>18.2</v>
      </c>
      <c r="CW77" s="1106"/>
      <c r="CX77" s="1106"/>
      <c r="CY77" s="1106"/>
      <c r="CZ77" s="1106"/>
      <c r="DA77" s="1106"/>
      <c r="DB77" s="1106"/>
      <c r="DC77" s="1106"/>
    </row>
    <row r="78" spans="2:107" ht="13.2" x14ac:dyDescent="0.2">
      <c r="B78" s="80"/>
      <c r="G78" s="1112"/>
      <c r="H78" s="1112"/>
      <c r="I78" s="1112"/>
      <c r="J78" s="1112"/>
      <c r="K78" s="1110"/>
      <c r="L78" s="1110"/>
      <c r="M78" s="1110"/>
      <c r="N78" s="1110"/>
      <c r="AN78" s="1111"/>
      <c r="AO78" s="1111"/>
      <c r="AP78" s="1111"/>
      <c r="AQ78" s="1111"/>
      <c r="AR78" s="1111"/>
      <c r="AS78" s="1111"/>
      <c r="AT78" s="1111"/>
      <c r="AU78" s="1111"/>
      <c r="AV78" s="1111"/>
      <c r="AW78" s="1111"/>
      <c r="AX78" s="1111"/>
      <c r="AY78" s="1111"/>
      <c r="AZ78" s="1111"/>
      <c r="BA78" s="1111"/>
      <c r="BB78" s="1109"/>
      <c r="BC78" s="1109"/>
      <c r="BD78" s="1109"/>
      <c r="BE78" s="1109"/>
      <c r="BF78" s="1109"/>
      <c r="BG78" s="1109"/>
      <c r="BH78" s="1109"/>
      <c r="BI78" s="1109"/>
      <c r="BJ78" s="1109"/>
      <c r="BK78" s="1109"/>
      <c r="BL78" s="1109"/>
      <c r="BM78" s="1109"/>
      <c r="BN78" s="1109"/>
      <c r="BO78" s="1109"/>
      <c r="BP78" s="1106"/>
      <c r="BQ78" s="1106"/>
      <c r="BR78" s="1106"/>
      <c r="BS78" s="1106"/>
      <c r="BT78" s="1106"/>
      <c r="BU78" s="1106"/>
      <c r="BV78" s="1106"/>
      <c r="BW78" s="1106"/>
      <c r="BX78" s="1106"/>
      <c r="BY78" s="1106"/>
      <c r="BZ78" s="1106"/>
      <c r="CA78" s="1106"/>
      <c r="CB78" s="1106"/>
      <c r="CC78" s="1106"/>
      <c r="CD78" s="1106"/>
      <c r="CE78" s="1106"/>
      <c r="CF78" s="1106"/>
      <c r="CG78" s="1106"/>
      <c r="CH78" s="1106"/>
      <c r="CI78" s="1106"/>
      <c r="CJ78" s="1106"/>
      <c r="CK78" s="1106"/>
      <c r="CL78" s="1106"/>
      <c r="CM78" s="1106"/>
      <c r="CN78" s="1106"/>
      <c r="CO78" s="1106"/>
      <c r="CP78" s="1106"/>
      <c r="CQ78" s="1106"/>
      <c r="CR78" s="1106"/>
      <c r="CS78" s="1106"/>
      <c r="CT78" s="1106"/>
      <c r="CU78" s="1106"/>
      <c r="CV78" s="1106"/>
      <c r="CW78" s="1106"/>
      <c r="CX78" s="1106"/>
      <c r="CY78" s="1106"/>
      <c r="CZ78" s="1106"/>
      <c r="DA78" s="1106"/>
      <c r="DB78" s="1106"/>
      <c r="DC78" s="1106"/>
    </row>
    <row r="79" spans="2:107" ht="13.2" x14ac:dyDescent="0.2">
      <c r="B79" s="80"/>
      <c r="G79" s="1112"/>
      <c r="H79" s="1112"/>
      <c r="I79" s="1107"/>
      <c r="J79" s="1107"/>
      <c r="K79" s="1108"/>
      <c r="L79" s="1108"/>
      <c r="M79" s="1108"/>
      <c r="N79" s="1108"/>
      <c r="AN79" s="1111"/>
      <c r="AO79" s="1111"/>
      <c r="AP79" s="1111"/>
      <c r="AQ79" s="1111"/>
      <c r="AR79" s="1111"/>
      <c r="AS79" s="1111"/>
      <c r="AT79" s="1111"/>
      <c r="AU79" s="1111"/>
      <c r="AV79" s="1111"/>
      <c r="AW79" s="1111"/>
      <c r="AX79" s="1111"/>
      <c r="AY79" s="1111"/>
      <c r="AZ79" s="1111"/>
      <c r="BA79" s="1111"/>
      <c r="BB79" s="1109" t="s">
        <v>565</v>
      </c>
      <c r="BC79" s="1109"/>
      <c r="BD79" s="1109"/>
      <c r="BE79" s="1109"/>
      <c r="BF79" s="1109"/>
      <c r="BG79" s="1109"/>
      <c r="BH79" s="1109"/>
      <c r="BI79" s="1109"/>
      <c r="BJ79" s="1109"/>
      <c r="BK79" s="1109"/>
      <c r="BL79" s="1109"/>
      <c r="BM79" s="1109"/>
      <c r="BN79" s="1109"/>
      <c r="BO79" s="1109"/>
      <c r="BP79" s="1106">
        <v>5.9</v>
      </c>
      <c r="BQ79" s="1106"/>
      <c r="BR79" s="1106"/>
      <c r="BS79" s="1106"/>
      <c r="BT79" s="1106"/>
      <c r="BU79" s="1106"/>
      <c r="BV79" s="1106"/>
      <c r="BW79" s="1106"/>
      <c r="BX79" s="1106">
        <v>5.7</v>
      </c>
      <c r="BY79" s="1106"/>
      <c r="BZ79" s="1106"/>
      <c r="CA79" s="1106"/>
      <c r="CB79" s="1106"/>
      <c r="CC79" s="1106"/>
      <c r="CD79" s="1106"/>
      <c r="CE79" s="1106"/>
      <c r="CF79" s="1106">
        <v>5.4</v>
      </c>
      <c r="CG79" s="1106"/>
      <c r="CH79" s="1106"/>
      <c r="CI79" s="1106"/>
      <c r="CJ79" s="1106"/>
      <c r="CK79" s="1106"/>
      <c r="CL79" s="1106"/>
      <c r="CM79" s="1106"/>
      <c r="CN79" s="1106">
        <v>5.2</v>
      </c>
      <c r="CO79" s="1106"/>
      <c r="CP79" s="1106"/>
      <c r="CQ79" s="1106"/>
      <c r="CR79" s="1106"/>
      <c r="CS79" s="1106"/>
      <c r="CT79" s="1106"/>
      <c r="CU79" s="1106"/>
      <c r="CV79" s="1106">
        <v>5.2</v>
      </c>
      <c r="CW79" s="1106"/>
      <c r="CX79" s="1106"/>
      <c r="CY79" s="1106"/>
      <c r="CZ79" s="1106"/>
      <c r="DA79" s="1106"/>
      <c r="DB79" s="1106"/>
      <c r="DC79" s="1106"/>
    </row>
    <row r="80" spans="2:107" ht="13.2" x14ac:dyDescent="0.2">
      <c r="B80" s="80"/>
      <c r="G80" s="1112"/>
      <c r="H80" s="1112"/>
      <c r="I80" s="1107"/>
      <c r="J80" s="1107"/>
      <c r="K80" s="1108"/>
      <c r="L80" s="1108"/>
      <c r="M80" s="1108"/>
      <c r="N80" s="1108"/>
      <c r="AN80" s="1111"/>
      <c r="AO80" s="1111"/>
      <c r="AP80" s="1111"/>
      <c r="AQ80" s="1111"/>
      <c r="AR80" s="1111"/>
      <c r="AS80" s="1111"/>
      <c r="AT80" s="1111"/>
      <c r="AU80" s="1111"/>
      <c r="AV80" s="1111"/>
      <c r="AW80" s="1111"/>
      <c r="AX80" s="1111"/>
      <c r="AY80" s="1111"/>
      <c r="AZ80" s="1111"/>
      <c r="BA80" s="1111"/>
      <c r="BB80" s="1109"/>
      <c r="BC80" s="1109"/>
      <c r="BD80" s="1109"/>
      <c r="BE80" s="1109"/>
      <c r="BF80" s="1109"/>
      <c r="BG80" s="1109"/>
      <c r="BH80" s="1109"/>
      <c r="BI80" s="1109"/>
      <c r="BJ80" s="1109"/>
      <c r="BK80" s="1109"/>
      <c r="BL80" s="1109"/>
      <c r="BM80" s="1109"/>
      <c r="BN80" s="1109"/>
      <c r="BO80" s="1109"/>
      <c r="BP80" s="1106"/>
      <c r="BQ80" s="1106"/>
      <c r="BR80" s="1106"/>
      <c r="BS80" s="1106"/>
      <c r="BT80" s="1106"/>
      <c r="BU80" s="1106"/>
      <c r="BV80" s="1106"/>
      <c r="BW80" s="1106"/>
      <c r="BX80" s="1106"/>
      <c r="BY80" s="1106"/>
      <c r="BZ80" s="1106"/>
      <c r="CA80" s="1106"/>
      <c r="CB80" s="1106"/>
      <c r="CC80" s="1106"/>
      <c r="CD80" s="1106"/>
      <c r="CE80" s="1106"/>
      <c r="CF80" s="1106"/>
      <c r="CG80" s="1106"/>
      <c r="CH80" s="1106"/>
      <c r="CI80" s="1106"/>
      <c r="CJ80" s="1106"/>
      <c r="CK80" s="1106"/>
      <c r="CL80" s="1106"/>
      <c r="CM80" s="1106"/>
      <c r="CN80" s="1106"/>
      <c r="CO80" s="1106"/>
      <c r="CP80" s="1106"/>
      <c r="CQ80" s="1106"/>
      <c r="CR80" s="1106"/>
      <c r="CS80" s="1106"/>
      <c r="CT80" s="1106"/>
      <c r="CU80" s="1106"/>
      <c r="CV80" s="1106"/>
      <c r="CW80" s="1106"/>
      <c r="CX80" s="1106"/>
      <c r="CY80" s="1106"/>
      <c r="CZ80" s="1106"/>
      <c r="DA80" s="1106"/>
      <c r="DB80" s="1106"/>
      <c r="DC80" s="1106"/>
    </row>
    <row r="81" spans="2:109" ht="13.2" x14ac:dyDescent="0.2">
      <c r="B81" s="80"/>
    </row>
    <row r="82" spans="2:109" ht="16.2" x14ac:dyDescent="0.2">
      <c r="B82" s="80"/>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2" x14ac:dyDescent="0.2">
      <c r="DD84" s="90"/>
      <c r="DE84" s="90"/>
    </row>
    <row r="85" spans="2:109" ht="13.2" x14ac:dyDescent="0.2">
      <c r="DD85" s="90"/>
      <c r="DE85" s="90"/>
    </row>
  </sheetData>
  <sheetProtection algorithmName="SHA-512" hashValue="Zi0xHVoDtcvACeThbayI4+bB957F+H38sm1htrLeRk5u1fYdLwnSfS5v1B1aej06KZoaAUjkpSue0SkOlvqbDA==" saltValue="SYRtmlZow5Hqf6joV/22SQ=="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4"/>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C4E5-2FB2-439D-BD14-9107AA37C7E4}">
  <sheetPr>
    <pageSetUpPr fitToPage="1"/>
  </sheetPr>
  <dimension ref="A1:DR125"/>
  <sheetViews>
    <sheetView showGridLines="0" topLeftCell="A89" zoomScale="85" zoomScaleNormal="85" zoomScaleSheetLayoutView="70" workbookViewId="0">
      <selection activeCell="BB63" sqref="BB63"/>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rtjZVp1TgtzPxCdRdCNohcAoXtejW3uhSq9cpcExtM3xI4UE4+h2nQRUEY8m3sglB2abqLkITMNFWo/eoWN7Kw==" saltValue="axidV5jlHyuGD7Rvk9DjTQ==" spinCount="100000" sheet="1" objects="1" scenarios="1"/>
  <phoneticPr fontId="44"/>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710E-441C-4BD1-9CAC-67CC7E1B4B90}">
  <sheetPr>
    <pageSetUpPr fitToPage="1"/>
  </sheetPr>
  <dimension ref="A1:DR125"/>
  <sheetViews>
    <sheetView showGridLines="0" zoomScale="70" zoomScaleNormal="70" zoomScaleSheetLayoutView="55" workbookViewId="0">
      <selection activeCell="BB63" sqref="BB63"/>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FJOlRIkByAw4PP7HVOAC2L5fyax0LO/L58hYzlkg5hnPcFm+yy+frvHaGCKlJKqHEbb6M0R+D5DaAP/ULNzcmA==" saltValue="ymZptvIUhstPqGaWOJrt8Q==" spinCount="100000" sheet="1" objects="1" scenarios="1"/>
  <phoneticPr fontId="44"/>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1" customWidth="1"/>
    <col min="2" max="8" width="13.33203125" style="291" customWidth="1"/>
    <col min="9" max="16384" width="11.109375" style="291"/>
  </cols>
  <sheetData>
    <row r="1" spans="1:8" x14ac:dyDescent="0.2">
      <c r="A1" s="96"/>
      <c r="B1" s="102"/>
      <c r="C1" s="106"/>
      <c r="D1" s="112"/>
      <c r="E1" s="122"/>
      <c r="F1" s="122"/>
      <c r="G1" s="122"/>
      <c r="H1" s="156"/>
    </row>
    <row r="2" spans="1:8" x14ac:dyDescent="0.2">
      <c r="A2" s="97"/>
      <c r="B2" s="103"/>
      <c r="C2" s="298"/>
      <c r="D2" s="113" t="s">
        <v>54</v>
      </c>
      <c r="E2" s="123"/>
      <c r="F2" s="306" t="s">
        <v>534</v>
      </c>
      <c r="G2" s="147"/>
      <c r="H2" s="157"/>
    </row>
    <row r="3" spans="1:8" x14ac:dyDescent="0.2">
      <c r="A3" s="113" t="s">
        <v>530</v>
      </c>
      <c r="B3" s="105"/>
      <c r="C3" s="299"/>
      <c r="D3" s="302">
        <v>36281</v>
      </c>
      <c r="E3" s="304"/>
      <c r="F3" s="307">
        <v>46457</v>
      </c>
      <c r="G3" s="309"/>
      <c r="H3" s="312"/>
    </row>
    <row r="4" spans="1:8" x14ac:dyDescent="0.2">
      <c r="A4" s="98"/>
      <c r="B4" s="104"/>
      <c r="C4" s="300"/>
      <c r="D4" s="303">
        <v>18393</v>
      </c>
      <c r="E4" s="305"/>
      <c r="F4" s="308">
        <v>24020</v>
      </c>
      <c r="G4" s="310"/>
      <c r="H4" s="313"/>
    </row>
    <row r="5" spans="1:8" x14ac:dyDescent="0.2">
      <c r="A5" s="113" t="s">
        <v>531</v>
      </c>
      <c r="B5" s="105"/>
      <c r="C5" s="299"/>
      <c r="D5" s="302">
        <v>37566</v>
      </c>
      <c r="E5" s="304"/>
      <c r="F5" s="307">
        <v>51849</v>
      </c>
      <c r="G5" s="309"/>
      <c r="H5" s="312"/>
    </row>
    <row r="6" spans="1:8" x14ac:dyDescent="0.2">
      <c r="A6" s="98"/>
      <c r="B6" s="104"/>
      <c r="C6" s="300"/>
      <c r="D6" s="303">
        <v>17945</v>
      </c>
      <c r="E6" s="305"/>
      <c r="F6" s="308">
        <v>26326</v>
      </c>
      <c r="G6" s="310"/>
      <c r="H6" s="313"/>
    </row>
    <row r="7" spans="1:8" x14ac:dyDescent="0.2">
      <c r="A7" s="113" t="s">
        <v>485</v>
      </c>
      <c r="B7" s="105"/>
      <c r="C7" s="299"/>
      <c r="D7" s="302">
        <v>54938</v>
      </c>
      <c r="E7" s="304"/>
      <c r="F7" s="307">
        <v>52191</v>
      </c>
      <c r="G7" s="309"/>
      <c r="H7" s="312"/>
    </row>
    <row r="8" spans="1:8" x14ac:dyDescent="0.2">
      <c r="A8" s="98"/>
      <c r="B8" s="104"/>
      <c r="C8" s="300"/>
      <c r="D8" s="303">
        <v>28643</v>
      </c>
      <c r="E8" s="305"/>
      <c r="F8" s="308">
        <v>26807</v>
      </c>
      <c r="G8" s="310"/>
      <c r="H8" s="313"/>
    </row>
    <row r="9" spans="1:8" x14ac:dyDescent="0.2">
      <c r="A9" s="113" t="s">
        <v>532</v>
      </c>
      <c r="B9" s="105"/>
      <c r="C9" s="299"/>
      <c r="D9" s="302">
        <v>33198</v>
      </c>
      <c r="E9" s="304"/>
      <c r="F9" s="307">
        <v>48105</v>
      </c>
      <c r="G9" s="309"/>
      <c r="H9" s="312"/>
    </row>
    <row r="10" spans="1:8" x14ac:dyDescent="0.2">
      <c r="A10" s="98"/>
      <c r="B10" s="104"/>
      <c r="C10" s="300"/>
      <c r="D10" s="303">
        <v>17781</v>
      </c>
      <c r="E10" s="305"/>
      <c r="F10" s="308">
        <v>24072</v>
      </c>
      <c r="G10" s="310"/>
      <c r="H10" s="313"/>
    </row>
    <row r="11" spans="1:8" x14ac:dyDescent="0.2">
      <c r="A11" s="113" t="s">
        <v>139</v>
      </c>
      <c r="B11" s="105"/>
      <c r="C11" s="299"/>
      <c r="D11" s="302">
        <v>37343</v>
      </c>
      <c r="E11" s="304"/>
      <c r="F11" s="307">
        <v>47446</v>
      </c>
      <c r="G11" s="309"/>
      <c r="H11" s="312"/>
    </row>
    <row r="12" spans="1:8" x14ac:dyDescent="0.2">
      <c r="A12" s="98"/>
      <c r="B12" s="104"/>
      <c r="C12" s="301"/>
      <c r="D12" s="303">
        <v>16558</v>
      </c>
      <c r="E12" s="305"/>
      <c r="F12" s="308">
        <v>24371</v>
      </c>
      <c r="G12" s="310"/>
      <c r="H12" s="313"/>
    </row>
    <row r="13" spans="1:8" x14ac:dyDescent="0.2">
      <c r="A13" s="113"/>
      <c r="B13" s="105"/>
      <c r="C13" s="299"/>
      <c r="D13" s="302">
        <v>39865</v>
      </c>
      <c r="E13" s="304"/>
      <c r="F13" s="307">
        <v>49210</v>
      </c>
      <c r="G13" s="311"/>
      <c r="H13" s="312"/>
    </row>
    <row r="14" spans="1:8" x14ac:dyDescent="0.2">
      <c r="A14" s="98"/>
      <c r="B14" s="104"/>
      <c r="C14" s="300"/>
      <c r="D14" s="303">
        <v>19864</v>
      </c>
      <c r="E14" s="305"/>
      <c r="F14" s="308">
        <v>25119</v>
      </c>
      <c r="G14" s="310"/>
      <c r="H14" s="313"/>
    </row>
    <row r="17" spans="1:11" x14ac:dyDescent="0.2">
      <c r="A17" s="291" t="s">
        <v>23</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86</v>
      </c>
      <c r="B19" s="292">
        <f>ROUND(VALUE(SUBSTITUTE(実質収支比率等に係る経年分析!F$48,"▲","-")),2)</f>
        <v>3.77</v>
      </c>
      <c r="C19" s="292">
        <f>ROUND(VALUE(SUBSTITUTE(実質収支比率等に係る経年分析!G$48,"▲","-")),2)</f>
        <v>3.04</v>
      </c>
      <c r="D19" s="292">
        <f>ROUND(VALUE(SUBSTITUTE(実質収支比率等に係る経年分析!H$48,"▲","-")),2)</f>
        <v>3.56</v>
      </c>
      <c r="E19" s="292">
        <f>ROUND(VALUE(SUBSTITUTE(実質収支比率等に係る経年分析!I$48,"▲","-")),2)</f>
        <v>5.24</v>
      </c>
      <c r="F19" s="292">
        <f>ROUND(VALUE(SUBSTITUTE(実質収支比率等に係る経年分析!J$48,"▲","-")),2)</f>
        <v>4.22</v>
      </c>
    </row>
    <row r="20" spans="1:11" x14ac:dyDescent="0.2">
      <c r="A20" s="292" t="s">
        <v>33</v>
      </c>
      <c r="B20" s="292">
        <f>ROUND(VALUE(SUBSTITUTE(実質収支比率等に係る経年分析!F$47,"▲","-")),2)</f>
        <v>12.42</v>
      </c>
      <c r="C20" s="292">
        <f>ROUND(VALUE(SUBSTITUTE(実質収支比率等に係る経年分析!G$47,"▲","-")),2)</f>
        <v>11.39</v>
      </c>
      <c r="D20" s="292">
        <f>ROUND(VALUE(SUBSTITUTE(実質収支比率等に係る経年分析!H$47,"▲","-")),2)</f>
        <v>10.78</v>
      </c>
      <c r="E20" s="292">
        <f>ROUND(VALUE(SUBSTITUTE(実質収支比率等に係る経年分析!I$47,"▲","-")),2)</f>
        <v>12.41</v>
      </c>
      <c r="F20" s="292">
        <f>ROUND(VALUE(SUBSTITUTE(実質収支比率等に係る経年分析!J$47,"▲","-")),2)</f>
        <v>16.07</v>
      </c>
    </row>
    <row r="21" spans="1:11" x14ac:dyDescent="0.2">
      <c r="A21" s="292" t="s">
        <v>110</v>
      </c>
      <c r="B21" s="292">
        <f>IF(ISNUMBER(VALUE(SUBSTITUTE(実質収支比率等に係る経年分析!F$49,"▲","-"))),ROUND(VALUE(SUBSTITUTE(実質収支比率等に係る経年分析!F$49,"▲","-")),2),NA())</f>
        <v>-0.28999999999999998</v>
      </c>
      <c r="C21" s="292">
        <f>IF(ISNUMBER(VALUE(SUBSTITUTE(実質収支比率等に係る経年分析!G$49,"▲","-"))),ROUND(VALUE(SUBSTITUTE(実質収支比率等に係る経年分析!G$49,"▲","-")),2),NA())</f>
        <v>-4.1100000000000003</v>
      </c>
      <c r="D21" s="292">
        <f>IF(ISNUMBER(VALUE(SUBSTITUTE(実質収支比率等に係る経年分析!H$49,"▲","-"))),ROUND(VALUE(SUBSTITUTE(実質収支比率等に係る経年分析!H$49,"▲","-")),2),NA())</f>
        <v>-1.68</v>
      </c>
      <c r="E21" s="292">
        <f>IF(ISNUMBER(VALUE(SUBSTITUTE(実質収支比率等に係る経年分析!I$49,"▲","-"))),ROUND(VALUE(SUBSTITUTE(実質収支比率等に係る経年分析!I$49,"▲","-")),2),NA())</f>
        <v>2.08</v>
      </c>
      <c r="F21" s="292">
        <f>IF(ISNUMBER(VALUE(SUBSTITUTE(実質収支比率等に係る経年分析!J$49,"▲","-"))),ROUND(VALUE(SUBSTITUTE(実質収支比率等に係る経年分析!J$49,"▲","-")),2),NA())</f>
        <v>-1.04</v>
      </c>
    </row>
    <row r="24" spans="1:11" x14ac:dyDescent="0.2">
      <c r="A24" s="291" t="s">
        <v>98</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111</v>
      </c>
      <c r="C26" s="293" t="s">
        <v>72</v>
      </c>
      <c r="D26" s="293" t="s">
        <v>111</v>
      </c>
      <c r="E26" s="293" t="s">
        <v>72</v>
      </c>
      <c r="F26" s="293" t="s">
        <v>111</v>
      </c>
      <c r="G26" s="293" t="s">
        <v>72</v>
      </c>
      <c r="H26" s="293" t="s">
        <v>111</v>
      </c>
      <c r="I26" s="293" t="s">
        <v>72</v>
      </c>
      <c r="J26" s="293" t="s">
        <v>111</v>
      </c>
      <c r="K26" s="293" t="s">
        <v>72</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0.02</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0.03</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0.12</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0.04</v>
      </c>
      <c r="J27" s="293" t="e">
        <f>IF(ROUND(VALUE(SUBSTITUTE(連結実質赤字比率に係る赤字・黒字の構成分析!J$43,"▲","-")),2)&lt;0,ABS(ROUND(VALUE(SUBSTITUTE(連結実質赤字比率に係る赤字・黒字の構成分析!J$43,"▲","-")),2)),NA())</f>
        <v>#N/A</v>
      </c>
      <c r="K27" s="293">
        <f>IF(ROUND(VALUE(SUBSTITUTE(連結実質赤字比率に係る赤字・黒字の構成分析!J$43,"▲","-")),2)&gt;=0,ABS(ROUND(VALUE(SUBSTITUTE(連結実質赤字比率に係る赤字・黒字の構成分析!J$43,"▲","-")),2)),NA())</f>
        <v>0.03</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工業用水道事業会計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7.0000000000000007E-2</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7.0000000000000007E-2</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0.05</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0.06</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7.0000000000000007E-2</v>
      </c>
    </row>
    <row r="30" spans="1:11" x14ac:dyDescent="0.2">
      <c r="A30" s="293" t="str">
        <f>IF(連結実質赤字比率に係る赤字・黒字の構成分析!C$40="",NA(),連結実質赤字比率に係る赤字・黒字の構成分析!C$40)</f>
        <v>農業集落排水事業会計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0.21</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0.24</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0.27</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0.28000000000000003</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0.32</v>
      </c>
    </row>
    <row r="31" spans="1:11" x14ac:dyDescent="0.2">
      <c r="A31" s="293" t="str">
        <f>IF(連結実質赤字比率に係る赤字・黒字の構成分析!C$39="",NA(),連結実質赤字比率に係る赤字・黒字の構成分析!C$39)</f>
        <v>国民健康保険特別会計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1.33</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0.11</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0.12</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0.78</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0.52</v>
      </c>
    </row>
    <row r="32" spans="1:11" x14ac:dyDescent="0.2">
      <c r="A32" s="293" t="str">
        <f>IF(連結実質赤字比率に係る赤字・黒字の構成分析!C$38="",NA(),連結実質赤字比率に係る赤字・黒字の構成分析!C$38)</f>
        <v>田野病院事業会計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0.16</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0.26</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0.31</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0.53</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0.6</v>
      </c>
    </row>
    <row r="33" spans="1:16" x14ac:dyDescent="0.2">
      <c r="A33" s="293" t="str">
        <f>IF(連結実質赤字比率に係る赤字・黒字の構成分析!C$37="",NA(),連結実質赤字比率に係る赤字・黒字の構成分析!C$37)</f>
        <v>介護保険特別会計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0.53</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0.36</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0.72</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2.21</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1.8</v>
      </c>
    </row>
    <row r="34" spans="1:16" x14ac:dyDescent="0.2">
      <c r="A34" s="293" t="str">
        <f>IF(連結実質赤字比率に係る赤字・黒字の構成分析!C$36="",NA(),連結実質赤字比率に係る赤字・黒字の構成分析!C$36)</f>
        <v>公共下水道事業会計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3.12</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3.37</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3.4</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3.13</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3.11</v>
      </c>
    </row>
    <row r="35" spans="1:16" x14ac:dyDescent="0.2">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3.76</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3.03</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3.45</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5.2</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4.2</v>
      </c>
    </row>
    <row r="36" spans="1:16" x14ac:dyDescent="0.2">
      <c r="A36" s="293" t="str">
        <f>IF(連結実質赤字比率に係る赤字・黒字の構成分析!C$34="",NA(),連結実質赤字比率に係る赤字・黒字の構成分析!C$34)</f>
        <v>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8.27</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7.79</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7.08</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6.28</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6.71</v>
      </c>
    </row>
    <row r="39" spans="1:16" x14ac:dyDescent="0.2">
      <c r="A39" s="291" t="s">
        <v>10</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112</v>
      </c>
      <c r="C41" s="294"/>
      <c r="D41" s="294" t="s">
        <v>115</v>
      </c>
      <c r="E41" s="294" t="s">
        <v>112</v>
      </c>
      <c r="F41" s="294"/>
      <c r="G41" s="294" t="s">
        <v>115</v>
      </c>
      <c r="H41" s="294" t="s">
        <v>112</v>
      </c>
      <c r="I41" s="294"/>
      <c r="J41" s="294" t="s">
        <v>115</v>
      </c>
      <c r="K41" s="294" t="s">
        <v>112</v>
      </c>
      <c r="L41" s="294"/>
      <c r="M41" s="294" t="s">
        <v>115</v>
      </c>
      <c r="N41" s="294" t="s">
        <v>112</v>
      </c>
      <c r="O41" s="294"/>
      <c r="P41" s="294" t="s">
        <v>115</v>
      </c>
    </row>
    <row r="42" spans="1:16" x14ac:dyDescent="0.2">
      <c r="A42" s="294" t="s">
        <v>117</v>
      </c>
      <c r="B42" s="294"/>
      <c r="C42" s="294"/>
      <c r="D42" s="294">
        <f>'実質公債費比率（分子）の構造'!K$52</f>
        <v>16960</v>
      </c>
      <c r="E42" s="294"/>
      <c r="F42" s="294"/>
      <c r="G42" s="294">
        <f>'実質公債費比率（分子）の構造'!L$52</f>
        <v>15997</v>
      </c>
      <c r="H42" s="294"/>
      <c r="I42" s="294"/>
      <c r="J42" s="294">
        <f>'実質公債費比率（分子）の構造'!M$52</f>
        <v>15247</v>
      </c>
      <c r="K42" s="294"/>
      <c r="L42" s="294"/>
      <c r="M42" s="294">
        <f>'実質公債費比率（分子）の構造'!N$52</f>
        <v>14771</v>
      </c>
      <c r="N42" s="294"/>
      <c r="O42" s="294"/>
      <c r="P42" s="294">
        <f>'実質公債費比率（分子）の構造'!O$52</f>
        <v>14557</v>
      </c>
    </row>
    <row r="43" spans="1:16" x14ac:dyDescent="0.2">
      <c r="A43" s="294" t="s">
        <v>45</v>
      </c>
      <c r="B43" s="294" t="str">
        <f>'実質公債費比率（分子）の構造'!K$51</f>
        <v>-</v>
      </c>
      <c r="C43" s="294"/>
      <c r="D43" s="294"/>
      <c r="E43" s="294">
        <f>'実質公債費比率（分子）の構造'!L$51</f>
        <v>0</v>
      </c>
      <c r="F43" s="294"/>
      <c r="G43" s="294"/>
      <c r="H43" s="294">
        <f>'実質公債費比率（分子）の構造'!M$51</f>
        <v>1</v>
      </c>
      <c r="I43" s="294"/>
      <c r="J43" s="294"/>
      <c r="K43" s="294">
        <f>'実質公債費比率（分子）の構造'!N$51</f>
        <v>1</v>
      </c>
      <c r="L43" s="294"/>
      <c r="M43" s="294"/>
      <c r="N43" s="294">
        <f>'実質公債費比率（分子）の構造'!O$51</f>
        <v>0</v>
      </c>
      <c r="O43" s="294"/>
      <c r="P43" s="294"/>
    </row>
    <row r="44" spans="1:16" x14ac:dyDescent="0.2">
      <c r="A44" s="294" t="s">
        <v>41</v>
      </c>
      <c r="B44" s="294">
        <f>'実質公債費比率（分子）の構造'!K$50</f>
        <v>45</v>
      </c>
      <c r="C44" s="294"/>
      <c r="D44" s="294"/>
      <c r="E44" s="294">
        <f>'実質公債費比率（分子）の構造'!L$50</f>
        <v>3</v>
      </c>
      <c r="F44" s="294"/>
      <c r="G44" s="294"/>
      <c r="H44" s="294">
        <f>'実質公債費比率（分子）の構造'!M$50</f>
        <v>7</v>
      </c>
      <c r="I44" s="294"/>
      <c r="J44" s="294"/>
      <c r="K44" s="294">
        <f>'実質公債費比率（分子）の構造'!N$50</f>
        <v>8</v>
      </c>
      <c r="L44" s="294"/>
      <c r="M44" s="294"/>
      <c r="N44" s="294">
        <f>'実質公債費比率（分子）の構造'!O$50</f>
        <v>7</v>
      </c>
      <c r="O44" s="294"/>
      <c r="P44" s="294"/>
    </row>
    <row r="45" spans="1:16" x14ac:dyDescent="0.2">
      <c r="A45" s="294" t="s">
        <v>0</v>
      </c>
      <c r="B45" s="294" t="str">
        <f>'実質公債費比率（分子）の構造'!K$49</f>
        <v>-</v>
      </c>
      <c r="C45" s="294"/>
      <c r="D45" s="294"/>
      <c r="E45" s="294" t="str">
        <f>'実質公債費比率（分子）の構造'!L$49</f>
        <v>-</v>
      </c>
      <c r="F45" s="294"/>
      <c r="G45" s="294"/>
      <c r="H45" s="294" t="str">
        <f>'実質公債費比率（分子）の構造'!M$49</f>
        <v>-</v>
      </c>
      <c r="I45" s="294"/>
      <c r="J45" s="294"/>
      <c r="K45" s="294" t="str">
        <f>'実質公債費比率（分子）の構造'!N$49</f>
        <v>-</v>
      </c>
      <c r="L45" s="294"/>
      <c r="M45" s="294"/>
      <c r="N45" s="294" t="str">
        <f>'実質公債費比率（分子）の構造'!O$49</f>
        <v>-</v>
      </c>
      <c r="O45" s="294"/>
      <c r="P45" s="294"/>
    </row>
    <row r="46" spans="1:16" x14ac:dyDescent="0.2">
      <c r="A46" s="294" t="s">
        <v>38</v>
      </c>
      <c r="B46" s="294">
        <f>'実質公債費比率（分子）の構造'!K$48</f>
        <v>3273</v>
      </c>
      <c r="C46" s="294"/>
      <c r="D46" s="294"/>
      <c r="E46" s="294">
        <f>'実質公債費比率（分子）の構造'!L$48</f>
        <v>3122</v>
      </c>
      <c r="F46" s="294"/>
      <c r="G46" s="294"/>
      <c r="H46" s="294">
        <f>'実質公債費比率（分子）の構造'!M$48</f>
        <v>2980</v>
      </c>
      <c r="I46" s="294"/>
      <c r="J46" s="294"/>
      <c r="K46" s="294">
        <f>'実質公債費比率（分子）の構造'!N$48</f>
        <v>2796</v>
      </c>
      <c r="L46" s="294"/>
      <c r="M46" s="294"/>
      <c r="N46" s="294">
        <f>'実質公債費比率（分子）の構造'!O$48</f>
        <v>3115</v>
      </c>
      <c r="O46" s="294"/>
      <c r="P46" s="294"/>
    </row>
    <row r="47" spans="1:16" x14ac:dyDescent="0.2">
      <c r="A47" s="294" t="s">
        <v>32</v>
      </c>
      <c r="B47" s="294">
        <f>'実質公債費比率（分子）の構造'!K$47</f>
        <v>227</v>
      </c>
      <c r="C47" s="294"/>
      <c r="D47" s="294"/>
      <c r="E47" s="294">
        <f>'実質公債費比率（分子）の構造'!L$47</f>
        <v>143</v>
      </c>
      <c r="F47" s="294"/>
      <c r="G47" s="294"/>
      <c r="H47" s="294">
        <f>'実質公債費比率（分子）の構造'!M$47</f>
        <v>61</v>
      </c>
      <c r="I47" s="294"/>
      <c r="J47" s="294"/>
      <c r="K47" s="294" t="str">
        <f>'実質公債費比率（分子）の構造'!N$47</f>
        <v>-</v>
      </c>
      <c r="L47" s="294"/>
      <c r="M47" s="294"/>
      <c r="N47" s="294" t="str">
        <f>'実質公債費比率（分子）の構造'!O$47</f>
        <v>-</v>
      </c>
      <c r="O47" s="294"/>
      <c r="P47" s="294"/>
    </row>
    <row r="48" spans="1:16" x14ac:dyDescent="0.2">
      <c r="A48" s="294" t="s">
        <v>118</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25</v>
      </c>
      <c r="B49" s="294">
        <f>'実質公債費比率（分子）の構造'!K$45</f>
        <v>18989</v>
      </c>
      <c r="C49" s="294"/>
      <c r="D49" s="294"/>
      <c r="E49" s="294">
        <f>'実質公債費比率（分子）の構造'!L$45</f>
        <v>18029</v>
      </c>
      <c r="F49" s="294"/>
      <c r="G49" s="294"/>
      <c r="H49" s="294">
        <f>'実質公債費比率（分子）の構造'!M$45</f>
        <v>16809</v>
      </c>
      <c r="I49" s="294"/>
      <c r="J49" s="294"/>
      <c r="K49" s="294">
        <f>'実質公債費比率（分子）の構造'!N$45</f>
        <v>17628</v>
      </c>
      <c r="L49" s="294"/>
      <c r="M49" s="294"/>
      <c r="N49" s="294">
        <f>'実質公債費比率（分子）の構造'!O$45</f>
        <v>17477</v>
      </c>
      <c r="O49" s="294"/>
      <c r="P49" s="294"/>
    </row>
    <row r="50" spans="1:16" x14ac:dyDescent="0.2">
      <c r="A50" s="294" t="s">
        <v>52</v>
      </c>
      <c r="B50" s="294" t="e">
        <f>NA()</f>
        <v>#N/A</v>
      </c>
      <c r="C50" s="294">
        <f>IF(ISNUMBER('実質公債費比率（分子）の構造'!K$53),'実質公債費比率（分子）の構造'!K$53,NA())</f>
        <v>5574</v>
      </c>
      <c r="D50" s="294" t="e">
        <f>NA()</f>
        <v>#N/A</v>
      </c>
      <c r="E50" s="294" t="e">
        <f>NA()</f>
        <v>#N/A</v>
      </c>
      <c r="F50" s="294">
        <f>IF(ISNUMBER('実質公債費比率（分子）の構造'!L$53),'実質公債費比率（分子）の構造'!L$53,NA())</f>
        <v>5300</v>
      </c>
      <c r="G50" s="294" t="e">
        <f>NA()</f>
        <v>#N/A</v>
      </c>
      <c r="H50" s="294" t="e">
        <f>NA()</f>
        <v>#N/A</v>
      </c>
      <c r="I50" s="294">
        <f>IF(ISNUMBER('実質公債費比率（分子）の構造'!M$53),'実質公債費比率（分子）の構造'!M$53,NA())</f>
        <v>4611</v>
      </c>
      <c r="J50" s="294" t="e">
        <f>NA()</f>
        <v>#N/A</v>
      </c>
      <c r="K50" s="294" t="e">
        <f>NA()</f>
        <v>#N/A</v>
      </c>
      <c r="L50" s="294">
        <f>IF(ISNUMBER('実質公債費比率（分子）の構造'!N$53),'実質公債費比率（分子）の構造'!N$53,NA())</f>
        <v>5662</v>
      </c>
      <c r="M50" s="294" t="e">
        <f>NA()</f>
        <v>#N/A</v>
      </c>
      <c r="N50" s="294" t="e">
        <f>NA()</f>
        <v>#N/A</v>
      </c>
      <c r="O50" s="294">
        <f>IF(ISNUMBER('実質公債費比率（分子）の構造'!O$53),'実質公債費比率（分子）の構造'!O$53,NA())</f>
        <v>6042</v>
      </c>
      <c r="P50" s="294" t="e">
        <f>NA()</f>
        <v>#N/A</v>
      </c>
    </row>
    <row r="53" spans="1:16" x14ac:dyDescent="0.2">
      <c r="A53" s="291" t="s">
        <v>121</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126</v>
      </c>
      <c r="C55" s="293"/>
      <c r="D55" s="293" t="s">
        <v>129</v>
      </c>
      <c r="E55" s="293" t="s">
        <v>126</v>
      </c>
      <c r="F55" s="293"/>
      <c r="G55" s="293" t="s">
        <v>129</v>
      </c>
      <c r="H55" s="293" t="s">
        <v>126</v>
      </c>
      <c r="I55" s="293"/>
      <c r="J55" s="293" t="s">
        <v>129</v>
      </c>
      <c r="K55" s="293" t="s">
        <v>126</v>
      </c>
      <c r="L55" s="293"/>
      <c r="M55" s="293" t="s">
        <v>129</v>
      </c>
      <c r="N55" s="293" t="s">
        <v>126</v>
      </c>
      <c r="O55" s="293"/>
      <c r="P55" s="293" t="s">
        <v>129</v>
      </c>
    </row>
    <row r="56" spans="1:16" x14ac:dyDescent="0.2">
      <c r="A56" s="293" t="s">
        <v>43</v>
      </c>
      <c r="B56" s="293"/>
      <c r="C56" s="293"/>
      <c r="D56" s="293">
        <f>'将来負担比率（分子）の構造'!I$52</f>
        <v>144689</v>
      </c>
      <c r="E56" s="293"/>
      <c r="F56" s="293"/>
      <c r="G56" s="293">
        <f>'将来負担比率（分子）の構造'!J$52</f>
        <v>140718</v>
      </c>
      <c r="H56" s="293"/>
      <c r="I56" s="293"/>
      <c r="J56" s="293">
        <f>'将来負担比率（分子）の構造'!K$52</f>
        <v>137792</v>
      </c>
      <c r="K56" s="293"/>
      <c r="L56" s="293"/>
      <c r="M56" s="293">
        <f>'将来負担比率（分子）の構造'!L$52</f>
        <v>134097</v>
      </c>
      <c r="N56" s="293"/>
      <c r="O56" s="293"/>
      <c r="P56" s="293">
        <f>'将来負担比率（分子）の構造'!M$52</f>
        <v>128839</v>
      </c>
    </row>
    <row r="57" spans="1:16" x14ac:dyDescent="0.2">
      <c r="A57" s="293" t="s">
        <v>94</v>
      </c>
      <c r="B57" s="293"/>
      <c r="C57" s="293"/>
      <c r="D57" s="293">
        <f>'将来負担比率（分子）の構造'!I$51</f>
        <v>24263</v>
      </c>
      <c r="E57" s="293"/>
      <c r="F57" s="293"/>
      <c r="G57" s="293">
        <f>'将来負担比率（分子）の構造'!J$51</f>
        <v>24531</v>
      </c>
      <c r="H57" s="293"/>
      <c r="I57" s="293"/>
      <c r="J57" s="293">
        <f>'将来負担比率（分子）の構造'!K$51</f>
        <v>24853</v>
      </c>
      <c r="K57" s="293"/>
      <c r="L57" s="293"/>
      <c r="M57" s="293">
        <f>'将来負担比率（分子）の構造'!L$51</f>
        <v>24900</v>
      </c>
      <c r="N57" s="293"/>
      <c r="O57" s="293"/>
      <c r="P57" s="293">
        <f>'将来負担比率（分子）の構造'!M$51</f>
        <v>24452</v>
      </c>
    </row>
    <row r="58" spans="1:16" x14ac:dyDescent="0.2">
      <c r="A58" s="293" t="s">
        <v>91</v>
      </c>
      <c r="B58" s="293"/>
      <c r="C58" s="293"/>
      <c r="D58" s="293">
        <f>'将来負担比率（分子）の構造'!I$50</f>
        <v>31520</v>
      </c>
      <c r="E58" s="293"/>
      <c r="F58" s="293"/>
      <c r="G58" s="293">
        <f>'将来負担比率（分子）の構造'!J$50</f>
        <v>35090</v>
      </c>
      <c r="H58" s="293"/>
      <c r="I58" s="293"/>
      <c r="J58" s="293">
        <f>'将来負担比率（分子）の構造'!K$50</f>
        <v>32631</v>
      </c>
      <c r="K58" s="293"/>
      <c r="L58" s="293"/>
      <c r="M58" s="293">
        <f>'将来負担比率（分子）の構造'!L$50</f>
        <v>33255</v>
      </c>
      <c r="N58" s="293"/>
      <c r="O58" s="293"/>
      <c r="P58" s="293">
        <f>'将来負担比率（分子）の構造'!M$50</f>
        <v>39561</v>
      </c>
    </row>
    <row r="59" spans="1:16" x14ac:dyDescent="0.2">
      <c r="A59" s="293" t="s">
        <v>87</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57</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80</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2">
      <c r="A62" s="293" t="s">
        <v>81</v>
      </c>
      <c r="B62" s="293">
        <f>'将来負担比率（分子）の構造'!I$45</f>
        <v>15189</v>
      </c>
      <c r="C62" s="293"/>
      <c r="D62" s="293"/>
      <c r="E62" s="293">
        <f>'将来負担比率（分子）の構造'!J$45</f>
        <v>14797</v>
      </c>
      <c r="F62" s="293"/>
      <c r="G62" s="293"/>
      <c r="H62" s="293">
        <f>'将来負担比率（分子）の構造'!K$45</f>
        <v>14692</v>
      </c>
      <c r="I62" s="293"/>
      <c r="J62" s="293"/>
      <c r="K62" s="293">
        <f>'将来負担比率（分子）の構造'!L$45</f>
        <v>14826</v>
      </c>
      <c r="L62" s="293"/>
      <c r="M62" s="293"/>
      <c r="N62" s="293">
        <f>'将来負担比率（分子）の構造'!M$45</f>
        <v>14774</v>
      </c>
      <c r="O62" s="293"/>
      <c r="P62" s="293"/>
    </row>
    <row r="63" spans="1:16" x14ac:dyDescent="0.2">
      <c r="A63" s="293" t="s">
        <v>17</v>
      </c>
      <c r="B63" s="293" t="str">
        <f>'将来負担比率（分子）の構造'!I$44</f>
        <v>-</v>
      </c>
      <c r="C63" s="293"/>
      <c r="D63" s="293"/>
      <c r="E63" s="293" t="str">
        <f>'将来負担比率（分子）の構造'!J$44</f>
        <v>-</v>
      </c>
      <c r="F63" s="293"/>
      <c r="G63" s="293"/>
      <c r="H63" s="293" t="str">
        <f>'将来負担比率（分子）の構造'!K$44</f>
        <v>-</v>
      </c>
      <c r="I63" s="293"/>
      <c r="J63" s="293"/>
      <c r="K63" s="293" t="str">
        <f>'将来負担比率（分子）の構造'!L$44</f>
        <v>-</v>
      </c>
      <c r="L63" s="293"/>
      <c r="M63" s="293"/>
      <c r="N63" s="293" t="str">
        <f>'将来負担比率（分子）の構造'!M$44</f>
        <v>-</v>
      </c>
      <c r="O63" s="293"/>
      <c r="P63" s="293"/>
    </row>
    <row r="64" spans="1:16" x14ac:dyDescent="0.2">
      <c r="A64" s="293" t="s">
        <v>78</v>
      </c>
      <c r="B64" s="293">
        <f>'将来負担比率（分子）の構造'!I$43</f>
        <v>38797</v>
      </c>
      <c r="C64" s="293"/>
      <c r="D64" s="293"/>
      <c r="E64" s="293">
        <f>'将来負担比率（分子）の構造'!J$43</f>
        <v>37626</v>
      </c>
      <c r="F64" s="293"/>
      <c r="G64" s="293"/>
      <c r="H64" s="293">
        <f>'将来負担比率（分子）の構造'!K$43</f>
        <v>36845</v>
      </c>
      <c r="I64" s="293"/>
      <c r="J64" s="293"/>
      <c r="K64" s="293">
        <f>'将来負担比率（分子）の構造'!L$43</f>
        <v>34446</v>
      </c>
      <c r="L64" s="293"/>
      <c r="M64" s="293"/>
      <c r="N64" s="293">
        <f>'将来負担比率（分子）の構造'!M$43</f>
        <v>30523</v>
      </c>
      <c r="O64" s="293"/>
      <c r="P64" s="293"/>
    </row>
    <row r="65" spans="1:16" x14ac:dyDescent="0.2">
      <c r="A65" s="293" t="s">
        <v>77</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2">
      <c r="A66" s="293" t="s">
        <v>69</v>
      </c>
      <c r="B66" s="293">
        <f>'将来負担比率（分子）の構造'!I$41</f>
        <v>182439</v>
      </c>
      <c r="C66" s="293"/>
      <c r="D66" s="293"/>
      <c r="E66" s="293">
        <f>'将来負担比率（分子）の構造'!J$41</f>
        <v>178314</v>
      </c>
      <c r="F66" s="293"/>
      <c r="G66" s="293"/>
      <c r="H66" s="293">
        <f>'将来負担比率（分子）の構造'!K$41</f>
        <v>179526</v>
      </c>
      <c r="I66" s="293"/>
      <c r="J66" s="293"/>
      <c r="K66" s="293">
        <f>'将来負担比率（分子）の構造'!L$41</f>
        <v>176670</v>
      </c>
      <c r="L66" s="293"/>
      <c r="M66" s="293"/>
      <c r="N66" s="293">
        <f>'将来負担比率（分子）の構造'!M$41</f>
        <v>171514</v>
      </c>
      <c r="O66" s="293"/>
      <c r="P66" s="293"/>
    </row>
    <row r="67" spans="1:16" x14ac:dyDescent="0.2">
      <c r="A67" s="293" t="s">
        <v>96</v>
      </c>
      <c r="B67" s="293" t="e">
        <f>NA()</f>
        <v>#N/A</v>
      </c>
      <c r="C67" s="293">
        <f>IF(ISNUMBER('将来負担比率（分子）の構造'!I$53),IF('将来負担比率（分子）の構造'!I$53&lt;0,0,'将来負担比率（分子）の構造'!I$53),NA())</f>
        <v>35952</v>
      </c>
      <c r="D67" s="293" t="e">
        <f>NA()</f>
        <v>#N/A</v>
      </c>
      <c r="E67" s="293" t="e">
        <f>NA()</f>
        <v>#N/A</v>
      </c>
      <c r="F67" s="293">
        <f>IF(ISNUMBER('将来負担比率（分子）の構造'!J$53),IF('将来負担比率（分子）の構造'!J$53&lt;0,0,'将来負担比率（分子）の構造'!J$53),NA())</f>
        <v>30397</v>
      </c>
      <c r="G67" s="293" t="e">
        <f>NA()</f>
        <v>#N/A</v>
      </c>
      <c r="H67" s="293" t="e">
        <f>NA()</f>
        <v>#N/A</v>
      </c>
      <c r="I67" s="293">
        <f>IF(ISNUMBER('将来負担比率（分子）の構造'!K$53),IF('将来負担比率（分子）の構造'!K$53&lt;0,0,'将来負担比率（分子）の構造'!K$53),NA())</f>
        <v>35788</v>
      </c>
      <c r="J67" s="293" t="e">
        <f>NA()</f>
        <v>#N/A</v>
      </c>
      <c r="K67" s="293" t="e">
        <f>NA()</f>
        <v>#N/A</v>
      </c>
      <c r="L67" s="293">
        <f>IF(ISNUMBER('将来負担比率（分子）の構造'!L$53),IF('将来負担比率（分子）の構造'!L$53&lt;0,0,'将来負担比率（分子）の構造'!L$53),NA())</f>
        <v>33690</v>
      </c>
      <c r="M67" s="293" t="e">
        <f>NA()</f>
        <v>#N/A</v>
      </c>
      <c r="N67" s="293" t="e">
        <f>NA()</f>
        <v>#N/A</v>
      </c>
      <c r="O67" s="293">
        <f>IF(ISNUMBER('将来負担比率（分子）の構造'!M$53),IF('将来負担比率（分子）の構造'!M$53&lt;0,0,'将来負担比率（分子）の構造'!M$53),NA())</f>
        <v>23961</v>
      </c>
      <c r="P67" s="293" t="e">
        <f>NA()</f>
        <v>#N/A</v>
      </c>
    </row>
    <row r="70" spans="1:16" x14ac:dyDescent="0.2">
      <c r="A70" s="296" t="s">
        <v>131</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133</v>
      </c>
      <c r="B72" s="297">
        <f>基金残高に係る経年分析!F55</f>
        <v>9602</v>
      </c>
      <c r="C72" s="297">
        <f>基金残高に係る経年分析!G55</f>
        <v>11541</v>
      </c>
      <c r="D72" s="297">
        <f>基金残高に係る経年分析!H55</f>
        <v>14703</v>
      </c>
    </row>
    <row r="73" spans="1:16" x14ac:dyDescent="0.2">
      <c r="A73" s="295" t="s">
        <v>134</v>
      </c>
      <c r="B73" s="297">
        <f>基金残高に係る経年分析!F56</f>
        <v>6645</v>
      </c>
      <c r="C73" s="297">
        <f>基金残高に係る経年分析!G56</f>
        <v>8096</v>
      </c>
      <c r="D73" s="297">
        <f>基金残高に係る経年分析!H56</f>
        <v>7607</v>
      </c>
    </row>
    <row r="74" spans="1:16" x14ac:dyDescent="0.2">
      <c r="A74" s="295" t="s">
        <v>136</v>
      </c>
      <c r="B74" s="297">
        <f>基金残高に係る経年分析!F57</f>
        <v>11974</v>
      </c>
      <c r="C74" s="297">
        <f>基金残高に係る経年分析!G57</f>
        <v>14674</v>
      </c>
      <c r="D74" s="297">
        <f>基金残高に係る経年分析!H57</f>
        <v>16374</v>
      </c>
    </row>
  </sheetData>
  <sheetProtection algorithmName="SHA-512" hashValue="ze7mbWGuXZCa08tiQgv/bsMSKuQLKMCSVNGFcWu83SbAZAE8d36HpE4oDu29asSXIih/9mQ4rNZwTlK8EtDGLw==" saltValue="CqKjpeCRDErkFSPN+FrgM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杉尾 唯紀</cp:lastModifiedBy>
  <cp:lastPrinted>2024-03-26T06:35:44Z</cp:lastPrinted>
  <dcterms:created xsi:type="dcterms:W3CDTF">2024-03-14T04:49:07Z</dcterms:created>
  <dcterms:modified xsi:type="dcterms:W3CDTF">2024-09-20T00:06:14Z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2024-03-18T03:12:33Z</vt:filetime>
  </property>
</Properties>
</file>