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C15279F1-9FE4-499F-8018-80890E1B906A}"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c r="BE43" i="10"/>
  <c r="AM43" i="10"/>
  <c r="U43" i="10"/>
  <c r="E43" i="10"/>
  <c r="C43" i="10"/>
  <c r="DG42" i="10"/>
  <c r="CQ42" i="10"/>
  <c r="BY42" i="10"/>
  <c r="BW42" i="10" s="1"/>
  <c r="BE42" i="10"/>
  <c r="AM42" i="10"/>
  <c r="U42" i="10"/>
  <c r="E42" i="10"/>
  <c r="C42" i="10"/>
  <c r="DG41" i="10"/>
  <c r="CQ41" i="10"/>
  <c r="BY41" i="10"/>
  <c r="BW41" i="10" s="1"/>
  <c r="BE41" i="10"/>
  <c r="AM41" i="10"/>
  <c r="U41" i="10"/>
  <c r="E41" i="10"/>
  <c r="C41" i="10"/>
  <c r="DG40" i="10"/>
  <c r="CQ40" i="10"/>
  <c r="BY40" i="10"/>
  <c r="BE40" i="10"/>
  <c r="AM40" i="10"/>
  <c r="U40" i="10"/>
  <c r="E40" i="10"/>
  <c r="C40" i="10"/>
  <c r="DG39" i="10"/>
  <c r="CQ39" i="10"/>
  <c r="BY39" i="10"/>
  <c r="BE39" i="10"/>
  <c r="AM39" i="10"/>
  <c r="U39" i="10"/>
  <c r="E39" i="10"/>
  <c r="C39" i="10"/>
  <c r="DG38" i="10"/>
  <c r="CQ38" i="10"/>
  <c r="BY38" i="10"/>
  <c r="BE38" i="10"/>
  <c r="AM38" i="10"/>
  <c r="U38" i="10"/>
  <c r="E38" i="10"/>
  <c r="C38" i="10"/>
  <c r="DG37" i="10"/>
  <c r="CQ37" i="10"/>
  <c r="BY37" i="10"/>
  <c r="BE37" i="10"/>
  <c r="AM37" i="10"/>
  <c r="U37" i="10"/>
  <c r="E37" i="10"/>
  <c r="C37" i="10"/>
  <c r="DG36" i="10"/>
  <c r="CQ36" i="10"/>
  <c r="BY36" i="10"/>
  <c r="BE36" i="10"/>
  <c r="AM36" i="10"/>
  <c r="W36" i="10"/>
  <c r="E36" i="10"/>
  <c r="C36" i="10" s="1"/>
  <c r="DG35" i="10"/>
  <c r="CQ35" i="10"/>
  <c r="BY35" i="10"/>
  <c r="BE35" i="10"/>
  <c r="AO35" i="10"/>
  <c r="W35" i="10"/>
  <c r="E35" i="10"/>
  <c r="C35" i="10" s="1"/>
  <c r="U34" i="10" s="1"/>
  <c r="DG34" i="10"/>
  <c r="CQ34" i="10"/>
  <c r="BY34" i="10"/>
  <c r="BG34" i="10"/>
  <c r="AO34" i="10"/>
  <c r="W34" i="10"/>
  <c r="E34" i="10"/>
  <c r="C34" i="10"/>
  <c r="U35" i="10" l="1"/>
  <c r="U36" i="10"/>
  <c r="AM34" i="10"/>
  <c r="AM35" i="10" s="1"/>
  <c r="BE34" i="10" l="1"/>
  <c r="CO34" i="10" s="1"/>
  <c r="CO35" i="10" s="1"/>
  <c r="CO36" i="10" s="1"/>
  <c r="CO37" i="10" s="1"/>
  <c r="CO38" i="10" s="1"/>
  <c r="CO39" i="10" s="1"/>
  <c r="CO40" i="10" s="1"/>
  <c r="CO41" i="10" s="1"/>
  <c r="CO42" i="10" s="1"/>
  <c r="CO43" i="10" s="1"/>
  <c r="BW34" i="10"/>
  <c r="BW35" i="10" s="1"/>
  <c r="BW36" i="10" s="1"/>
  <c r="BW37" i="10" s="1"/>
  <c r="BW38" i="10" s="1"/>
  <c r="BW39" i="10" s="1"/>
  <c r="BW40" i="10" s="1"/>
</calcChain>
</file>

<file path=xl/sharedStrings.xml><?xml version="1.0" encoding="utf-8"?>
<sst xmlns="http://schemas.openxmlformats.org/spreadsheetml/2006/main" count="1190" uniqueCount="564">
  <si>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</si>
  <si>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</si>
  <si>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</si>
  <si>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</si>
  <si>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</si>
  <si>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</si>
  <si>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</si>
  <si>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</si>
  <si>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</si>
  <si>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</si>
  <si>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</si>
  <si>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</si>
  <si>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</si>
  <si>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（一財）延岡市高齢者福祉協会</t>
    <rPh sb="1" eb="2">
      <t>イチ</t>
    </rPh>
    <phoneticPr fontId="5"/>
  </si>
  <si>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</si>
  <si>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</si>
  <si>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</si>
  <si>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 0.20</t>
  </si>
  <si>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</si>
  <si>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</si>
  <si>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</si>
  <si>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</si>
  <si>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</si>
  <si>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</si>
  <si>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地域振興基金</t>
    <rPh sb="0" eb="2">
      <t>チイキ</t>
    </rPh>
    <rPh sb="2" eb="4">
      <t>シンコウ</t>
    </rPh>
    <rPh sb="4" eb="6">
      <t>キキン</t>
    </rPh>
    <phoneticPr fontId="35"/>
  </si>
  <si>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</si>
  <si>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</si>
  <si>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</si>
  <si>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</si>
  <si>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</si>
  <si>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</si>
  <si>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</si>
  <si>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</si>
  <si>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</si>
  <si>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</si>
  <si>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</si>
  <si>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</si>
  <si>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</si>
  <si>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</si>
  <si>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</si>
  <si>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</si>
  <si>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（株）ヘルストピア延岡</t>
  </si>
  <si>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</si>
  <si>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</si>
  <si>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</si>
  <si>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</si>
  <si>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</si>
  <si>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</si>
  <si>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</si>
  <si>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</si>
  <si>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</si>
  <si>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</si>
  <si>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</si>
  <si>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</si>
  <si>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</si>
  <si>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</si>
  <si>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</si>
  <si>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</si>
  <si>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</si>
  <si>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</si>
  <si>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</si>
  <si>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</si>
  <si>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</si>
  <si>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</si>
  <si>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</si>
  <si>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</si>
  <si>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</si>
  <si>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</si>
  <si>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</si>
  <si>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社会福祉事業基金</t>
  </si>
  <si>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</si>
  <si>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</si>
  <si>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</si>
  <si>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</si>
  <si>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</si>
  <si>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</si>
  <si>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</si>
  <si>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</si>
  <si>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</si>
  <si>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</si>
  <si>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</si>
  <si>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</si>
  <si>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</si>
  <si>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</si>
  <si>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</si>
  <si>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</si>
  <si>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</si>
  <si>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</si>
  <si>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</si>
  <si>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</si>
  <si>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</si>
  <si>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</si>
  <si>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7"/>
  </si>
  <si>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</si>
  <si>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</si>
  <si>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</si>
  <si>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</si>
  <si>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</si>
  <si>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</si>
  <si>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</si>
  <si>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</si>
  <si>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</si>
  <si>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</si>
  <si>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</si>
  <si>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</si>
  <si>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</si>
  <si>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</si>
  <si>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</si>
  <si>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</si>
  <si>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</si>
  <si>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</si>
  <si>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</si>
  <si>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</si>
  <si>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</si>
  <si>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</si>
  <si>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</si>
  <si>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</si>
  <si>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</si>
  <si>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</si>
  <si>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</si>
  <si>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</si>
  <si>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</si>
  <si>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</si>
  <si>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</si>
  <si>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</si>
  <si>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</si>
  <si>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</si>
  <si>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</si>
  <si>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</si>
  <si>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</si>
  <si>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</si>
  <si>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</si>
  <si>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</si>
  <si>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</si>
  <si>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</si>
  <si>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</si>
  <si>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</si>
  <si>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</si>
  <si>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</si>
  <si>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1-4</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</si>
  <si>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</si>
  <si>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</si>
  <si>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</si>
  <si>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</si>
  <si>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</si>
  <si>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宮崎県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</si>
  <si>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</si>
  <si>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</si>
  <si>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Ⅲ－３</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</si>
  <si>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</si>
  <si>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</si>
  <si>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</si>
  <si>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</si>
  <si>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</si>
  <si>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</si>
  <si>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</si>
  <si>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</si>
  <si>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</si>
  <si>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</si>
  <si>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</si>
  <si>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</si>
  <si>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</si>
  <si>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</si>
  <si>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</si>
  <si>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</si>
  <si>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地方公社・第三セクター等名</t>
    <rPh sb="12" eb="13">
      <t>メイ</t>
    </rPh>
    <phoneticPr fontId="5"/>
  </si>
  <si>
    <t>延岡市</t>
  </si>
  <si>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</si>
  <si>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</si>
  <si>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</si>
  <si>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</si>
  <si>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</si>
  <si>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</si>
  <si>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</si>
  <si>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</si>
  <si>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</si>
  <si>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</si>
  <si>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</si>
  <si>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</si>
  <si>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</si>
  <si>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</si>
  <si>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</si>
  <si>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</si>
  <si>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</si>
  <si>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</si>
  <si>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</si>
  <si>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</si>
  <si>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</si>
  <si>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</si>
  <si>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</si>
  <si>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-5.4</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</si>
  <si>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</si>
  <si>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</si>
  <si>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</si>
  <si>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</si>
  <si>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</si>
  <si>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</si>
  <si>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</si>
  <si>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</si>
  <si>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</si>
  <si>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</si>
  <si>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</si>
  <si>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</si>
  <si>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</si>
  <si>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</si>
  <si>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</si>
  <si>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</si>
  <si>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</si>
  <si>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</si>
  <si>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</si>
  <si>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</si>
  <si>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</si>
  <si>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</si>
  <si>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</si>
  <si>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</si>
  <si>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</si>
  <si>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</si>
  <si>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</si>
  <si>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</si>
  <si>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地域づくり推進事業基金</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</si>
  <si>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</si>
  <si>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</si>
  <si>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</si>
  <si>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</si>
  <si>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</si>
  <si>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</si>
  <si>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</si>
  <si>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</si>
  <si>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</si>
  <si>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</si>
  <si>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-1.5</t>
  </si>
  <si>
    <t>-1.6</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</si>
  <si>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</si>
  <si>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</si>
  <si>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</si>
  <si>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</si>
  <si>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</si>
  <si>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</si>
  <si>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</si>
  <si>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</si>
  <si>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</si>
  <si>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</si>
  <si>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</si>
  <si>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</si>
  <si>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</si>
  <si>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</si>
  <si>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</si>
  <si>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食肉センター特別会計</t>
  </si>
  <si>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</si>
  <si>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</si>
  <si>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</si>
  <si>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</si>
  <si>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</si>
  <si>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</si>
  <si>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</si>
  <si>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</si>
  <si>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</si>
  <si>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</si>
  <si>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</si>
  <si>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</si>
  <si>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</si>
  <si>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</si>
  <si>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</si>
  <si>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（一財）速日の峰振興事業団</t>
    <rPh sb="1" eb="2">
      <t>イチ</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</si>
  <si>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</si>
  <si>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</si>
  <si>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</si>
  <si>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</si>
  <si>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</si>
  <si>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</si>
  <si>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</si>
  <si>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</si>
  <si>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</si>
  <si>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</si>
  <si>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</si>
  <si>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</si>
  <si>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</si>
  <si>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</si>
  <si>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</si>
  <si>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</si>
  <si>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</si>
  <si>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</si>
  <si>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</si>
  <si>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</si>
  <si>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</si>
  <si>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 0.26</t>
  </si>
  <si>
    <t>地方公社・第三セクター等一覧</t>
    <rPh sb="0" eb="2">
      <t>チホウ</t>
    </rPh>
    <rPh sb="2" eb="4">
      <t>コウシャ</t>
    </rPh>
    <rPh sb="5" eb="6">
      <t>ダイ</t>
    </rPh>
    <rPh sb="6" eb="7">
      <t>３</t>
    </rPh>
    <rPh sb="11" eb="12">
      <t>トウ</t>
    </rPh>
    <rPh sb="12" eb="14">
      <t>イチラン</t>
    </rPh>
    <phoneticPr fontId="5"/>
  </si>
  <si>
    <t>宮崎県延岡市</t>
  </si>
  <si>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</si>
  <si>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</si>
  <si>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</si>
  <si>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</si>
  <si>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</si>
  <si>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</si>
  <si>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</si>
  <si>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</si>
  <si>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</si>
  <si>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</si>
  <si>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</si>
  <si>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</si>
  <si>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</si>
  <si>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</si>
  <si>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</si>
  <si>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</si>
  <si>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</si>
  <si>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</si>
  <si>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</si>
  <si>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</si>
  <si>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</si>
  <si>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</si>
  <si>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</si>
  <si>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</si>
  <si>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</si>
  <si>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</si>
  <si>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</si>
  <si>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</si>
  <si>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</si>
  <si>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</si>
  <si>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</si>
  <si>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</si>
  <si>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</si>
  <si>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</si>
  <si>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</si>
  <si>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</si>
  <si>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</si>
  <si>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</si>
  <si>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</si>
  <si>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</si>
  <si>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</si>
  <si>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</si>
  <si>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</si>
  <si>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</si>
  <si>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</si>
  <si>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</si>
  <si>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</si>
  <si>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</si>
  <si>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</si>
  <si>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</si>
  <si>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</si>
  <si>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</si>
  <si>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</si>
  <si>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</si>
  <si>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</si>
  <si>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</si>
  <si>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</si>
  <si>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</si>
  <si>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</si>
  <si>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</si>
  <si>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</si>
  <si>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</si>
  <si>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</si>
  <si>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</si>
  <si>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</si>
  <si>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</si>
  <si>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</si>
  <si>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</si>
  <si>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</si>
  <si>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</si>
  <si>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</si>
  <si>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</si>
  <si>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</si>
  <si>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</si>
  <si>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</si>
  <si>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</si>
  <si>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</si>
  <si>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</si>
  <si>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</si>
  <si>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</si>
  <si>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</si>
  <si>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</si>
  <si>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</si>
  <si>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</si>
  <si>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</si>
  <si>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</si>
  <si>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</si>
  <si>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</si>
  <si>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</si>
  <si>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</si>
  <si>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</si>
  <si>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</si>
  <si>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</si>
  <si>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</si>
  <si>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</si>
  <si>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</si>
  <si>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</si>
  <si>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</si>
  <si>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</si>
  <si>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</si>
  <si>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</si>
  <si>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</si>
  <si>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</si>
  <si>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</si>
  <si>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</si>
  <si>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</si>
  <si>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</si>
  <si>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</si>
  <si>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</si>
  <si>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</si>
  <si>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</si>
  <si>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</si>
  <si>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</si>
  <si>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</si>
  <si>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</si>
  <si>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</si>
  <si>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</si>
  <si>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</si>
  <si>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</si>
  <si>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</si>
  <si>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</si>
  <si>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</si>
  <si>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</si>
  <si>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</si>
  <si>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</si>
  <si>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</si>
  <si>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</si>
  <si>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</si>
  <si>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</si>
  <si>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</si>
  <si>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</si>
  <si>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</si>
  <si>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</si>
  <si>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</si>
  <si>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</si>
  <si>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</si>
  <si>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</si>
  <si>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</si>
  <si>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</si>
  <si>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</si>
  <si>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</si>
  <si>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</si>
  <si>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</si>
  <si>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</si>
  <si>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</si>
  <si>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</si>
  <si>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</si>
  <si>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</si>
  <si>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</si>
  <si>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</si>
  <si>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</si>
  <si>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</si>
  <si>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宮崎県市町村総合事務組合　一般会計</t>
  </si>
  <si>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</si>
  <si>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</si>
  <si>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</si>
  <si>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</si>
  <si>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</si>
  <si>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</si>
  <si>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地方独立行政法人に係る将来負担額</t>
  </si>
  <si>
    <t>▲ 1.37</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</si>
  <si>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</si>
  <si>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</si>
  <si>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</si>
  <si>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</si>
  <si>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</si>
  <si>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</si>
  <si>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</si>
  <si>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</si>
  <si>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</si>
  <si>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</si>
  <si>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</si>
  <si>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</si>
  <si>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</si>
  <si>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</si>
  <si>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</si>
  <si>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</si>
  <si>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</si>
  <si>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</si>
  <si>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</si>
  <si>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</si>
  <si>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</si>
  <si>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</si>
  <si>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</si>
  <si>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</si>
  <si>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</si>
  <si>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</si>
  <si>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</si>
  <si>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</si>
  <si>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</si>
  <si>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</si>
  <si>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</si>
  <si>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</si>
  <si>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</si>
  <si>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</si>
  <si>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</si>
  <si>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</si>
  <si>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</si>
  <si>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</si>
  <si>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</si>
  <si>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</si>
  <si>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</si>
  <si>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</si>
  <si>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</si>
  <si>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宮崎県北部広域行政事務組合（特別会計）</t>
  </si>
  <si>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</si>
  <si>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</si>
  <si>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</si>
  <si>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</si>
  <si>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</si>
  <si>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</si>
  <si>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</si>
  <si>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</si>
  <si>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</si>
  <si>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</si>
  <si>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</si>
  <si>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</si>
  <si>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</si>
  <si>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</si>
  <si>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</si>
  <si>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</si>
  <si>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</si>
  <si>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</si>
  <si>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</si>
  <si>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</si>
  <si>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</si>
  <si>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</si>
  <si>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</si>
  <si>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</si>
  <si>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</si>
  <si>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</si>
  <si>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</si>
  <si>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</si>
  <si>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</si>
  <si>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</si>
  <si>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</si>
  <si>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</si>
  <si>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</si>
  <si>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</si>
  <si>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</si>
  <si>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</si>
  <si>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</si>
  <si>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</si>
  <si>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</si>
  <si>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</si>
  <si>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</si>
  <si>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</si>
  <si>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</si>
  <si>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</si>
  <si>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7"/>
  </si>
  <si>
    <t>宮崎県後期高齢者医療広域連合　一般会計</t>
  </si>
  <si>
    <t>宮崎県北部広域行政事務組合（一般会計）</t>
  </si>
  <si>
    <t>(公財)のべおか文化事業団</t>
    <rPh sb="1" eb="2">
      <t>コウ</t>
    </rPh>
    <rPh sb="2" eb="3">
      <t>ザイ</t>
    </rPh>
    <rPh sb="8" eb="10">
      <t>ブンカ</t>
    </rPh>
    <rPh sb="10" eb="13">
      <t>ジギョウダン</t>
    </rPh>
    <phoneticPr fontId="42"/>
  </si>
  <si>
    <t>（有）延岡市リサイクルプラザゲン丸館</t>
  </si>
  <si>
    <t>（株）延岡地区有機肥料センター</t>
  </si>
  <si>
    <t>延岡市土地開発公社</t>
  </si>
  <si>
    <t>（一財）北浦町農業公社</t>
    <rPh sb="1" eb="2">
      <t>イチ</t>
    </rPh>
    <phoneticPr fontId="5"/>
  </si>
  <si>
    <t>のべおか道の駅（株）</t>
    <rPh sb="4" eb="5">
      <t>ミチ</t>
    </rPh>
    <rPh sb="6" eb="7">
      <t>エキ</t>
    </rPh>
    <rPh sb="8" eb="9">
      <t>カブ</t>
    </rPh>
    <phoneticPr fontId="42"/>
  </si>
  <si>
    <t>（有）祝子川温泉美人の湯</t>
  </si>
  <si>
    <t>(株)まちづくり延岡</t>
    <rPh sb="0" eb="3">
      <t>カブ</t>
    </rPh>
    <rPh sb="8" eb="10">
      <t>ノベオカ</t>
    </rPh>
    <phoneticPr fontId="43"/>
  </si>
  <si>
    <t>(一社）宮崎県林業公社</t>
    <rPh sb="1" eb="2">
      <t>イチ</t>
    </rPh>
    <rPh sb="2" eb="3">
      <t>シャ</t>
    </rPh>
    <phoneticPr fontId="42"/>
  </si>
  <si>
    <t>〇</t>
  </si>
  <si>
    <t>ふるさと延岡応援基金</t>
  </si>
  <si>
    <t>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</si>
  <si>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</si>
  <si>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</si>
  <si>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有形固定資産減価償却率は類似団体よりもやや低い水準にあるが、将来負担比率については類似団体よりもやや高い水準にある。有形固定資産減価償却率については、これまで老朽化した公共施設の更新や学校の耐震化・新増改築事業等を行ってきたことによるものであり、将来負担比率については地方債発行額が元金償還金を下回ったことにより地方債現在高が減少したことが主な要因である。
今後も健全な財政運営を図るため、公共投資の選択・重点化を行うとともに、交付税措置のある有利な市債の活用などの取り組みを継続する。</t>
    <rPh sb="134" eb="137">
      <t>チホウサイ</t>
    </rPh>
    <rPh sb="137" eb="140">
      <t>ハッコウガク</t>
    </rPh>
    <rPh sb="141" eb="146">
      <t>ガンキンショウカンキン</t>
    </rPh>
    <rPh sb="147" eb="149">
      <t>シタマワ</t>
    </rPh>
    <rPh sb="156" eb="159">
      <t>チホウサイ</t>
    </rPh>
    <rPh sb="159" eb="162">
      <t>ゲンザイダカ</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</si>
  <si>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</si>
  <si>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</si>
  <si>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</si>
  <si>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</si>
  <si>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</si>
  <si>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</si>
  <si>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将来負担比率と実質公債費比率ともに類似団体よりも高い水準にある。将来負担比率については、地方債発行額が元金償還額を下回ったことにより地方債現在高が減少したことが比率が低くなった主な要因である。実質公債費比率については、今後大型事業に係る元金償還開始等に伴う公債費の増加要因はあるものの、償還終了となる起債の元金償還額が大きいため、比率に大きな変動はないと見込まれる。今後も健全な財政運営を図るため、交付税措置のある有利な市債の活用などの取り組みを継続する。</t>
    <rPh sb="55" eb="56">
      <t>ガク</t>
    </rPh>
    <rPh sb="80" eb="82">
      <t>ヒリツ</t>
    </rPh>
    <rPh sb="83" eb="84">
      <t>ヒク</t>
    </rPh>
    <phoneticPr fontId="46"/>
  </si>
  <si>
    <t>実質公債費比率</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</si>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</sst>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b/>
      <sz val="16"/>
      <color indexed="8"/>
      <name val="ＭＳ ゴシック"/>
      <family val="3"/>
    </font>
    <font>
      <sz val="11"/>
      <color indexed="8"/>
      <name val="ＭＳ Ｐゴシック"/>
      <family val="3"/>
    </font>
    <font>
      <sz val="13"/>
      <color theme="1"/>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4"/>
      <color indexed="8"/>
      <name val="ＭＳ Ｐゴシック"/>
      <family val="3"/>
    </font>
    <font>
      <sz val="11"/>
      <color theme="1"/>
      <name val="ＭＳ Ｐ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9" fontId="47" fillId="0" borderId="23" xfId="21" applyNumberFormat="1" applyFont="1" applyBorder="1">
      <alignment vertical="center"/>
    </xf>
    <xf numFmtId="0" fontId="47" fillId="0" borderId="16" xfId="21" applyFont="1" applyBorder="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78" fontId="49" fillId="0" borderId="0" xfId="21" applyNumberFormat="1" applyFont="1">
      <alignment vertical="center"/>
    </xf>
    <xf numFmtId="178" fontId="47" fillId="0" borderId="0" xfId="21" applyNumberFormat="1" applyFont="1">
      <alignment vertical="center"/>
    </xf>
    <xf numFmtId="187" fontId="47" fillId="3" borderId="0" xfId="22" applyNumberFormat="1" applyFont="1" applyFill="1" applyAlignment="1">
      <alignment vertical="center" wrapText="1"/>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178" fontId="47" fillId="0" borderId="42" xfId="21" applyNumberFormat="1" applyFont="1" applyBorder="1">
      <alignment vertical="center"/>
    </xf>
    <xf numFmtId="178" fontId="47" fillId="0" borderId="14" xfId="21" applyNumberFormat="1" applyFont="1" applyBorder="1">
      <alignment vertical="center"/>
    </xf>
    <xf numFmtId="191" fontId="47" fillId="0" borderId="0" xfId="21" applyNumberFormat="1" applyFont="1">
      <alignment vertical="center"/>
    </xf>
    <xf numFmtId="178" fontId="47" fillId="0" borderId="31" xfId="21" applyNumberFormat="1" applyFont="1" applyBorder="1">
      <alignment vertical="center"/>
    </xf>
    <xf numFmtId="178" fontId="47" fillId="0" borderId="34" xfId="21" applyNumberFormat="1" applyFont="1" applyBorder="1">
      <alignment vertical="center"/>
    </xf>
    <xf numFmtId="189" fontId="47" fillId="0" borderId="34" xfId="21" applyNumberFormat="1" applyFont="1" applyBorder="1">
      <alignment vertical="center"/>
    </xf>
    <xf numFmtId="178"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9" fontId="47" fillId="0" borderId="0" xfId="22" applyNumberFormat="1" applyFont="1">
      <alignment vertical="center"/>
    </xf>
    <xf numFmtId="178" fontId="45" fillId="0" borderId="0" xfId="23" applyNumberFormat="1" applyAlignment="1">
      <alignment vertical="center"/>
    </xf>
    <xf numFmtId="183" fontId="45" fillId="0" borderId="0" xfId="24" applyNumberFormat="1" applyAlignment="1">
      <alignment horizontal="right" vertical="center"/>
    </xf>
    <xf numFmtId="184" fontId="45" fillId="0" borderId="0" xfId="24" applyNumberFormat="1" applyAlignment="1">
      <alignment horizontal="right" vertical="center"/>
    </xf>
    <xf numFmtId="178" fontId="47" fillId="3" borderId="0" xfId="21" applyNumberFormat="1" applyFont="1" applyFill="1" applyAlignment="1">
      <alignment vertical="center" wrapText="1"/>
    </xf>
    <xf numFmtId="178" fontId="45" fillId="0" borderId="0" xfId="23" applyNumberFormat="1" applyAlignment="1">
      <alignment horizontal="center" vertical="center"/>
    </xf>
    <xf numFmtId="0" fontId="50" fillId="0" borderId="0" xfId="25" applyFont="1">
      <alignment vertical="center"/>
    </xf>
    <xf numFmtId="0" fontId="45"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184" fontId="47" fillId="3" borderId="74" xfId="22" applyNumberFormat="1" applyFont="1" applyFill="1" applyBorder="1" applyAlignment="1">
      <alignment horizontal="center" vertical="center"/>
    </xf>
    <xf numFmtId="178" fontId="45" fillId="0" borderId="0" xfId="21" applyNumberFormat="1" applyAlignment="1">
      <alignment horizontal="center" vertical="center"/>
    </xf>
    <xf numFmtId="184" fontId="47" fillId="0" borderId="0" xfId="21" applyNumberFormat="1" applyFont="1" applyAlignment="1">
      <alignment horizontal="center" vertical="center"/>
    </xf>
    <xf numFmtId="187" fontId="47" fillId="3" borderId="74" xfId="22" applyNumberFormat="1" applyFont="1" applyFill="1" applyBorder="1" applyAlignment="1">
      <alignment horizontal="center" vertical="center" wrapText="1"/>
    </xf>
    <xf numFmtId="184" fontId="47" fillId="3" borderId="0" xfId="22" applyNumberFormat="1" applyFont="1" applyFill="1" applyAlignment="1">
      <alignment horizontal="center" vertical="center" wrapText="1"/>
    </xf>
    <xf numFmtId="0" fontId="47" fillId="0" borderId="74" xfId="21" applyFont="1" applyBorder="1" applyAlignment="1">
      <alignment horizontal="center" vertical="center"/>
    </xf>
    <xf numFmtId="0" fontId="47" fillId="0" borderId="0" xfId="21" applyFont="1" applyAlignment="1">
      <alignment horizontal="center" vertical="center"/>
    </xf>
    <xf numFmtId="184" fontId="47" fillId="3" borderId="0" xfId="22" applyNumberFormat="1" applyFont="1" applyFill="1" applyAlignment="1">
      <alignment horizontal="center" vertical="center"/>
    </xf>
    <xf numFmtId="187" fontId="47" fillId="3" borderId="0" xfId="22" applyNumberFormat="1" applyFont="1" applyFill="1" applyAlignment="1">
      <alignment horizontal="center" vertical="center" wrapText="1"/>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187" fontId="47" fillId="0" borderId="0" xfId="22" applyNumberFormat="1" applyFont="1" applyAlignment="1">
      <alignment horizontal="center" vertical="center" wrapText="1"/>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687FF9F-42B5-4F93-9B95-6CE01E0344B9}"/>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CBD3E32C-5D50-4C35-A3DD-BAB3C1443947}"/>
    <cellStyle name="標準_【レイアウト】（県）資料３（Ｐ２）　歳出比較分析表" xfId="19" xr:uid="{00000000-0005-0000-0000-000013000000}"/>
    <cellStyle name="標準_【レイアウト】（県）資料３（Ｐ２）　歳出比較分析表 2" xfId="21" xr:uid="{1789C54D-A972-4B1C-9BAB-3BE1C7F95F18}"/>
    <cellStyle name="標準_【レイアウト】（市）資料３（Ｐ２）　歳出比較分析表" xfId="18" xr:uid="{00000000-0005-0000-0000-000012000000}"/>
    <cellStyle name="標準_【レイアウト】（市）資料３（Ｐ２）　歳出比較分析表 2" xfId="22" xr:uid="{36C1BFBE-3745-4A4F-A1FB-8CAC0E9A7467}"/>
    <cellStyle name="標準_APAHO251300" xfId="13" xr:uid="{00000000-0005-0000-0000-00000D000000}"/>
    <cellStyle name="標準_APAHO251300 2" xfId="23" xr:uid="{2F474E53-AC73-451D-8CFD-E578E5C881DD}"/>
    <cellStyle name="標準_APAHO252300" xfId="14" xr:uid="{00000000-0005-0000-0000-00000E000000}"/>
    <cellStyle name="標準_APAHO252300 2" xfId="24" xr:uid="{B7F168CC-E5F5-4A98-866E-916198412BD1}"/>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F5B3-4178-93A7-084A05AF1B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47864</c:v>
                </c:pt>
                <c:pt idx="1">
                  <c:v>60192</c:v>
                </c:pt>
                <c:pt idx="2">
                  <c:v>61193</c:v>
                </c:pt>
                <c:pt idx="3">
                  <c:v>87864</c:v>
                </c:pt>
                <c:pt idx="4">
                  <c:v>73641</c:v>
                </c:pt>
              </c:numCache>
            </c:numRef>
          </c:val>
          <c:smooth val="0"/>
          <c:extLst>
            <c:ext xmlns:c16="http://schemas.microsoft.com/office/drawing/2014/chart" uri="{C3380CC4-5D6E-409C-BE32-E72D297353CC}">
              <c16:uniqueId val="{00000001-F5B3-4178-93A7-084A05AF1BD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4.2300000000000004</c:v>
                </c:pt>
                <c:pt idx="1">
                  <c:v>4.51</c:v>
                </c:pt>
                <c:pt idx="2">
                  <c:v>6.55</c:v>
                </c:pt>
                <c:pt idx="3">
                  <c:v>7.67</c:v>
                </c:pt>
                <c:pt idx="4">
                  <c:v>6.56</c:v>
                </c:pt>
              </c:numCache>
            </c:numRef>
          </c:val>
          <c:extLst>
            <c:ext xmlns:c16="http://schemas.microsoft.com/office/drawing/2014/chart" uri="{C3380CC4-5D6E-409C-BE32-E72D297353CC}">
              <c16:uniqueId val="{00000000-F157-4673-AFE8-48408CB673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16.61</c:v>
                </c:pt>
                <c:pt idx="1">
                  <c:v>16.190000000000001</c:v>
                </c:pt>
                <c:pt idx="2">
                  <c:v>15.63</c:v>
                </c:pt>
                <c:pt idx="3">
                  <c:v>15.17</c:v>
                </c:pt>
                <c:pt idx="4">
                  <c:v>15.7</c:v>
                </c:pt>
              </c:numCache>
            </c:numRef>
          </c:val>
          <c:extLst>
            <c:ext xmlns:c16="http://schemas.microsoft.com/office/drawing/2014/chart" uri="{C3380CC4-5D6E-409C-BE32-E72D297353CC}">
              <c16:uniqueId val="{00000001-F157-4673-AFE8-48408CB673A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-0.26</c:v>
                </c:pt>
                <c:pt idx="2">
                  <c:v>1.84</c:v>
                </c:pt>
                <c:pt idx="3">
                  <c:v>1.31</c:v>
                </c:pt>
                <c:pt idx="4">
                  <c:v>-1.37</c:v>
                </c:pt>
              </c:numCache>
            </c:numRef>
          </c:val>
          <c:smooth val="0"/>
          <c:extLst>
            <c:ext xmlns:c16="http://schemas.microsoft.com/office/drawing/2014/chart" uri="{C3380CC4-5D6E-409C-BE32-E72D297353CC}">
              <c16:uniqueId val="{00000002-F157-4673-AFE8-48408CB673A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0-47F8-AE02-A55B10617D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90-47F8-AE02-A55B10617D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90-47F8-AE02-A55B10617D67}"/>
            </c:ext>
          </c:extLst>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990-47F8-AE02-A55B10617D6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F990-47F8-AE02-A55B10617D6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0.27</c:v>
                </c:pt>
                <c:pt idx="4">
                  <c:v>#N/A</c:v>
                </c:pt>
                <c:pt idx="5">
                  <c:v>1.05</c:v>
                </c:pt>
                <c:pt idx="6">
                  <c:v>#N/A</c:v>
                </c:pt>
                <c:pt idx="7">
                  <c:v>0.56999999999999995</c:v>
                </c:pt>
                <c:pt idx="8">
                  <c:v>#N/A</c:v>
                </c:pt>
                <c:pt idx="9">
                  <c:v>0.97</c:v>
                </c:pt>
              </c:numCache>
            </c:numRef>
          </c:val>
          <c:extLst>
            <c:ext xmlns:c16="http://schemas.microsoft.com/office/drawing/2014/chart" uri="{C3380CC4-5D6E-409C-BE32-E72D297353CC}">
              <c16:uniqueId val="{00000005-F990-47F8-AE02-A55B10617D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2.2599999999999998</c:v>
                </c:pt>
                <c:pt idx="2">
                  <c:v>#N/A</c:v>
                </c:pt>
                <c:pt idx="3">
                  <c:v>0.6</c:v>
                </c:pt>
                <c:pt idx="4">
                  <c:v>#N/A</c:v>
                </c:pt>
                <c:pt idx="5">
                  <c:v>0.3</c:v>
                </c:pt>
                <c:pt idx="6">
                  <c:v>#N/A</c:v>
                </c:pt>
                <c:pt idx="7">
                  <c:v>1.26</c:v>
                </c:pt>
                <c:pt idx="8">
                  <c:v>#N/A</c:v>
                </c:pt>
                <c:pt idx="9">
                  <c:v>1.3</c:v>
                </c:pt>
              </c:numCache>
            </c:numRef>
          </c:val>
          <c:extLst>
            <c:ext xmlns:c16="http://schemas.microsoft.com/office/drawing/2014/chart" uri="{C3380CC4-5D6E-409C-BE32-E72D297353CC}">
              <c16:uniqueId val="{00000006-F990-47F8-AE02-A55B10617D6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1.1000000000000001</c:v>
                </c:pt>
                <c:pt idx="2">
                  <c:v>#N/A</c:v>
                </c:pt>
                <c:pt idx="3">
                  <c:v>1.08</c:v>
                </c:pt>
                <c:pt idx="4">
                  <c:v>#N/A</c:v>
                </c:pt>
                <c:pt idx="5">
                  <c:v>1.32</c:v>
                </c:pt>
                <c:pt idx="6">
                  <c:v>#N/A</c:v>
                </c:pt>
                <c:pt idx="7">
                  <c:v>1.3</c:v>
                </c:pt>
                <c:pt idx="8">
                  <c:v>#N/A</c:v>
                </c:pt>
                <c:pt idx="9">
                  <c:v>1.52</c:v>
                </c:pt>
              </c:numCache>
            </c:numRef>
          </c:val>
          <c:extLst>
            <c:ext xmlns:c16="http://schemas.microsoft.com/office/drawing/2014/chart" uri="{C3380CC4-5D6E-409C-BE32-E72D297353CC}">
              <c16:uniqueId val="{00000007-F990-47F8-AE02-A55B10617D6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5.52</c:v>
                </c:pt>
                <c:pt idx="2">
                  <c:v>#N/A</c:v>
                </c:pt>
                <c:pt idx="3">
                  <c:v>5.35</c:v>
                </c:pt>
                <c:pt idx="4">
                  <c:v>#N/A</c:v>
                </c:pt>
                <c:pt idx="5">
                  <c:v>5.08</c:v>
                </c:pt>
                <c:pt idx="6">
                  <c:v>#N/A</c:v>
                </c:pt>
                <c:pt idx="7">
                  <c:v>5.63</c:v>
                </c:pt>
                <c:pt idx="8">
                  <c:v>#N/A</c:v>
                </c:pt>
                <c:pt idx="9">
                  <c:v>6.18</c:v>
                </c:pt>
              </c:numCache>
            </c:numRef>
          </c:val>
          <c:extLst>
            <c:ext xmlns:c16="http://schemas.microsoft.com/office/drawing/2014/chart" uri="{C3380CC4-5D6E-409C-BE32-E72D297353CC}">
              <c16:uniqueId val="{00000008-F990-47F8-AE02-A55B10617D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4.2300000000000004</c:v>
                </c:pt>
                <c:pt idx="2">
                  <c:v>#N/A</c:v>
                </c:pt>
                <c:pt idx="3">
                  <c:v>4.51</c:v>
                </c:pt>
                <c:pt idx="4">
                  <c:v>#N/A</c:v>
                </c:pt>
                <c:pt idx="5">
                  <c:v>6.55</c:v>
                </c:pt>
                <c:pt idx="6">
                  <c:v>#N/A</c:v>
                </c:pt>
                <c:pt idx="7">
                  <c:v>7.66</c:v>
                </c:pt>
                <c:pt idx="8">
                  <c:v>#N/A</c:v>
                </c:pt>
                <c:pt idx="9">
                  <c:v>6.56</c:v>
                </c:pt>
              </c:numCache>
            </c:numRef>
          </c:val>
          <c:extLst>
            <c:ext xmlns:c16="http://schemas.microsoft.com/office/drawing/2014/chart" uri="{C3380CC4-5D6E-409C-BE32-E72D297353CC}">
              <c16:uniqueId val="{00000009-F990-47F8-AE02-A55B10617D6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5847</c:v>
                </c:pt>
                <c:pt idx="5">
                  <c:v>5488</c:v>
                </c:pt>
                <c:pt idx="8">
                  <c:v>5388</c:v>
                </c:pt>
                <c:pt idx="11">
                  <c:v>5227</c:v>
                </c:pt>
                <c:pt idx="14">
                  <c:v>4996</c:v>
                </c:pt>
              </c:numCache>
            </c:numRef>
          </c:val>
          <c:extLst>
            <c:ext xmlns:c16="http://schemas.microsoft.com/office/drawing/2014/chart" uri="{C3380CC4-5D6E-409C-BE32-E72D297353CC}">
              <c16:uniqueId val="{00000000-4834-4A2A-B20B-D2D3CCEBE0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34-4A2A-B20B-D2D3CCEBE0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26</c:v>
                </c:pt>
                <c:pt idx="6">
                  <c:v>22</c:v>
                </c:pt>
                <c:pt idx="9">
                  <c:v>19</c:v>
                </c:pt>
                <c:pt idx="12">
                  <c:v>10</c:v>
                </c:pt>
              </c:numCache>
            </c:numRef>
          </c:val>
          <c:extLst>
            <c:ext xmlns:c16="http://schemas.microsoft.com/office/drawing/2014/chart" uri="{C3380CC4-5D6E-409C-BE32-E72D297353CC}">
              <c16:uniqueId val="{00000002-4834-4A2A-B20B-D2D3CCEBE0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34-4A2A-B20B-D2D3CCEBE0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912</c:v>
                </c:pt>
                <c:pt idx="3">
                  <c:v>879</c:v>
                </c:pt>
                <c:pt idx="6">
                  <c:v>822</c:v>
                </c:pt>
                <c:pt idx="9">
                  <c:v>773</c:v>
                </c:pt>
                <c:pt idx="12">
                  <c:v>838</c:v>
                </c:pt>
              </c:numCache>
            </c:numRef>
          </c:val>
          <c:extLst>
            <c:ext xmlns:c16="http://schemas.microsoft.com/office/drawing/2014/chart" uri="{C3380CC4-5D6E-409C-BE32-E72D297353CC}">
              <c16:uniqueId val="{00000004-4834-4A2A-B20B-D2D3CCEBE0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34-4A2A-B20B-D2D3CCEBE0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34-4A2A-B20B-D2D3CCEBE0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7234</c:v>
                </c:pt>
                <c:pt idx="3">
                  <c:v>6707</c:v>
                </c:pt>
                <c:pt idx="6">
                  <c:v>6598</c:v>
                </c:pt>
                <c:pt idx="9">
                  <c:v>6540</c:v>
                </c:pt>
                <c:pt idx="12">
                  <c:v>6430</c:v>
                </c:pt>
              </c:numCache>
            </c:numRef>
          </c:val>
          <c:extLst>
            <c:ext xmlns:c16="http://schemas.microsoft.com/office/drawing/2014/chart" uri="{C3380CC4-5D6E-409C-BE32-E72D297353CC}">
              <c16:uniqueId val="{00000007-4834-4A2A-B20B-D2D3CCEBE0D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2325</c:v>
                </c:pt>
                <c:pt idx="2">
                  <c:v>#N/A</c:v>
                </c:pt>
                <c:pt idx="3">
                  <c:v>#N/A</c:v>
                </c:pt>
                <c:pt idx="4">
                  <c:v>2124</c:v>
                </c:pt>
                <c:pt idx="5">
                  <c:v>#N/A</c:v>
                </c:pt>
                <c:pt idx="6">
                  <c:v>#N/A</c:v>
                </c:pt>
                <c:pt idx="7">
                  <c:v>2054</c:v>
                </c:pt>
                <c:pt idx="8">
                  <c:v>#N/A</c:v>
                </c:pt>
                <c:pt idx="9">
                  <c:v>#N/A</c:v>
                </c:pt>
                <c:pt idx="10">
                  <c:v>2105</c:v>
                </c:pt>
                <c:pt idx="11">
                  <c:v>#N/A</c:v>
                </c:pt>
                <c:pt idx="12">
                  <c:v>#N/A</c:v>
                </c:pt>
                <c:pt idx="13">
                  <c:v>2282</c:v>
                </c:pt>
                <c:pt idx="14">
                  <c:v>#N/A</c:v>
                </c:pt>
              </c:numCache>
            </c:numRef>
          </c:val>
          <c:smooth val="0"/>
          <c:extLst>
            <c:ext xmlns:c16="http://schemas.microsoft.com/office/drawing/2014/chart" uri="{C3380CC4-5D6E-409C-BE32-E72D297353CC}">
              <c16:uniqueId val="{00000008-4834-4A2A-B20B-D2D3CCEBE0D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54386</c:v>
                </c:pt>
                <c:pt idx="5">
                  <c:v>52603</c:v>
                </c:pt>
                <c:pt idx="8">
                  <c:v>50942</c:v>
                </c:pt>
                <c:pt idx="11">
                  <c:v>49966</c:v>
                </c:pt>
                <c:pt idx="14">
                  <c:v>48588</c:v>
                </c:pt>
              </c:numCache>
            </c:numRef>
          </c:val>
          <c:extLst>
            <c:ext xmlns:c16="http://schemas.microsoft.com/office/drawing/2014/chart" uri="{C3380CC4-5D6E-409C-BE32-E72D297353CC}">
              <c16:uniqueId val="{00000000-EE83-4FD0-82EC-85FF53CDFC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1691</c:v>
                </c:pt>
                <c:pt idx="5">
                  <c:v>1836</c:v>
                </c:pt>
                <c:pt idx="8">
                  <c:v>1739</c:v>
                </c:pt>
                <c:pt idx="11">
                  <c:v>1730</c:v>
                </c:pt>
                <c:pt idx="14">
                  <c:v>1778</c:v>
                </c:pt>
              </c:numCache>
            </c:numRef>
          </c:val>
          <c:extLst>
            <c:ext xmlns:c16="http://schemas.microsoft.com/office/drawing/2014/chart" uri="{C3380CC4-5D6E-409C-BE32-E72D297353CC}">
              <c16:uniqueId val="{00000001-EE83-4FD0-82EC-85FF53CDFC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22502</c:v>
                </c:pt>
                <c:pt idx="5">
                  <c:v>22892</c:v>
                </c:pt>
                <c:pt idx="8">
                  <c:v>22235</c:v>
                </c:pt>
                <c:pt idx="11">
                  <c:v>21934</c:v>
                </c:pt>
                <c:pt idx="14">
                  <c:v>21417</c:v>
                </c:pt>
              </c:numCache>
            </c:numRef>
          </c:val>
          <c:extLst>
            <c:ext xmlns:c16="http://schemas.microsoft.com/office/drawing/2014/chart" uri="{C3380CC4-5D6E-409C-BE32-E72D297353CC}">
              <c16:uniqueId val="{00000002-EE83-4FD0-82EC-85FF53CDFC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83-4FD0-82EC-85FF53CDFC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83-4FD0-82EC-85FF53CDFC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83-4FD0-82EC-85FF53CDFC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8340</c:v>
                </c:pt>
                <c:pt idx="3">
                  <c:v>8163</c:v>
                </c:pt>
                <c:pt idx="6">
                  <c:v>8236</c:v>
                </c:pt>
                <c:pt idx="9">
                  <c:v>8341</c:v>
                </c:pt>
                <c:pt idx="12">
                  <c:v>8116</c:v>
                </c:pt>
              </c:numCache>
            </c:numRef>
          </c:val>
          <c:extLst>
            <c:ext xmlns:c16="http://schemas.microsoft.com/office/drawing/2014/chart" uri="{C3380CC4-5D6E-409C-BE32-E72D297353CC}">
              <c16:uniqueId val="{00000006-EE83-4FD0-82EC-85FF53CDFC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E83-4FD0-82EC-85FF53CDFC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12363</c:v>
                </c:pt>
                <c:pt idx="3">
                  <c:v>11743</c:v>
                </c:pt>
                <c:pt idx="6">
                  <c:v>11104</c:v>
                </c:pt>
                <c:pt idx="9">
                  <c:v>10223</c:v>
                </c:pt>
                <c:pt idx="12">
                  <c:v>9719</c:v>
                </c:pt>
              </c:numCache>
            </c:numRef>
          </c:val>
          <c:extLst>
            <c:ext xmlns:c16="http://schemas.microsoft.com/office/drawing/2014/chart" uri="{C3380CC4-5D6E-409C-BE32-E72D297353CC}">
              <c16:uniqueId val="{00000008-EE83-4FD0-82EC-85FF53CDFC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90</c:v>
                </c:pt>
                <c:pt idx="3">
                  <c:v>65</c:v>
                </c:pt>
                <c:pt idx="6">
                  <c:v>44</c:v>
                </c:pt>
                <c:pt idx="9">
                  <c:v>26</c:v>
                </c:pt>
                <c:pt idx="12">
                  <c:v>16</c:v>
                </c:pt>
              </c:numCache>
            </c:numRef>
          </c:val>
          <c:extLst>
            <c:ext xmlns:c16="http://schemas.microsoft.com/office/drawing/2014/chart" uri="{C3380CC4-5D6E-409C-BE32-E72D297353CC}">
              <c16:uniqueId val="{00000009-EE83-4FD0-82EC-85FF53CDFC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57157</c:v>
                </c:pt>
                <c:pt idx="3">
                  <c:v>56152</c:v>
                </c:pt>
                <c:pt idx="6">
                  <c:v>55429</c:v>
                </c:pt>
                <c:pt idx="9">
                  <c:v>56173</c:v>
                </c:pt>
                <c:pt idx="12">
                  <c:v>54690</c:v>
                </c:pt>
              </c:numCache>
            </c:numRef>
          </c:val>
          <c:extLst>
            <c:ext xmlns:c16="http://schemas.microsoft.com/office/drawing/2014/chart" uri="{C3380CC4-5D6E-409C-BE32-E72D297353CC}">
              <c16:uniqueId val="{0000000A-EE83-4FD0-82EC-85FF53CDFC2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1133</c:v>
                </c:pt>
                <c:pt idx="11">
                  <c:v>#N/A</c:v>
                </c:pt>
                <c:pt idx="12">
                  <c:v>#N/A</c:v>
                </c:pt>
                <c:pt idx="13">
                  <c:v>758</c:v>
                </c:pt>
                <c:pt idx="14">
                  <c:v>#N/A</c:v>
                </c:pt>
              </c:numCache>
            </c:numRef>
          </c:val>
          <c:smooth val="0"/>
          <c:extLst>
            <c:ext xmlns:c16="http://schemas.microsoft.com/office/drawing/2014/chart" uri="{C3380CC4-5D6E-409C-BE32-E72D297353CC}">
              <c16:uniqueId val="{0000000B-EE83-4FD0-82EC-85FF53CDFC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5033</c:v>
                </c:pt>
                <c:pt idx="1">
                  <c:v>5033</c:v>
                </c:pt>
                <c:pt idx="2">
                  <c:v>5033</c:v>
                </c:pt>
              </c:numCache>
            </c:numRef>
          </c:val>
          <c:extLst>
            <c:ext xmlns:c16="http://schemas.microsoft.com/office/drawing/2014/chart" uri="{C3380CC4-5D6E-409C-BE32-E72D297353CC}">
              <c16:uniqueId val="{00000000-C702-4C54-B3F4-4BBA3E5E35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2384</c:v>
                </c:pt>
                <c:pt idx="1">
                  <c:v>2844</c:v>
                </c:pt>
                <c:pt idx="2">
                  <c:v>2753</c:v>
                </c:pt>
              </c:numCache>
            </c:numRef>
          </c:val>
          <c:extLst>
            <c:ext xmlns:c16="http://schemas.microsoft.com/office/drawing/2014/chart" uri="{C3380CC4-5D6E-409C-BE32-E72D297353CC}">
              <c16:uniqueId val="{00000001-C702-4C54-B3F4-4BBA3E5E35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11780</c:v>
                </c:pt>
                <c:pt idx="1">
                  <c:v>10686</c:v>
                </c:pt>
                <c:pt idx="2">
                  <c:v>9284</c:v>
                </c:pt>
              </c:numCache>
            </c:numRef>
          </c:val>
          <c:extLst>
            <c:ext xmlns:c16="http://schemas.microsoft.com/office/drawing/2014/chart" uri="{C3380CC4-5D6E-409C-BE32-E72D297353CC}">
              <c16:uniqueId val="{00000002-C702-4C54-B3F4-4BBA3E5E35A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{0D07C3BE-43EB-4070-B1B1-7C0CF97F56DE}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665-4D06-80B9-5DE86F3689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{50A0447C-EE22-434B-B9EB-1CCB2EE0C5B0}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65-4D06-80B9-5DE86F3689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{FC347095-192C-47CA-B08E-55CB5AA9CB2A}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65-4D06-80B9-5DE86F3689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{BDDAC222-37E1-4011-B3F1-CA2834FAC31D}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65-4D06-80B9-5DE86F3689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{8A300704-3AB2-4D2B-8DFE-C41622241EE9}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65-4D06-80B9-5DE86F36891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{AB258068-D669-4CCC-852F-03106407721E}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665-4D06-80B9-5DE86F36891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{9125CE44-B25C-47BE-8376-BC949F437022}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665-4D06-80B9-5DE86F36891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{892930FC-6032-4B56-9D17-10744D073791}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665-4D06-80B9-5DE86F36891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{3DCACD96-9B25-4744-888A-183F15764907}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665-4D06-80B9-5DE86F3689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56.8</c:v>
                </c:pt>
                <c:pt idx="16">
                  <c:v>58.1</c:v>
                </c:pt>
                <c:pt idx="24">
                  <c:v>59.2</c:v>
                </c:pt>
                <c:pt idx="32">
                  <c:v>59.2</c:v>
                </c:pt>
              </c:numCache>
            </c:numRef>
          </c:xVal>
          <c:yVal>
            <c:numRef>
              <c:f>公会計指標分析・財政指標組合せ分析表!$BP$51:$DC$51</c:f>
              <c:numCache>
                <c:formatCode>#,##0.0;"▲ "#,##0.0</c:formatCode>
                <c:ptCount val="40"/>
                <c:pt idx="24">
                  <c:v>4</c:v>
                </c:pt>
                <c:pt idx="32">
                  <c:v>2.7</c:v>
                </c:pt>
              </c:numCache>
            </c:numRef>
          </c:yVal>
          <c:smooth val="0"/>
          <c:extLst>
            <c:ext xmlns:c16="http://schemas.microsoft.com/office/drawing/2014/chart" uri="{C3380CC4-5D6E-409C-BE32-E72D297353CC}">
              <c16:uniqueId val="{00000009-6665-4D06-80B9-5DE86F3689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{F5FDAF04-EA6C-4D5C-8BED-53144AEAB0D6}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665-4D06-80B9-5DE86F3689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{3320DF05-853C-4CB4-97FC-4F1FE9732D8F}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65-4D06-80B9-5DE86F3689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{F2C7E8A4-EBF8-4A70-89E4-C8B7E3FE0F2C}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65-4D06-80B9-5DE86F3689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{3EBFA53E-D7EA-4F02-8DA5-D50B81444DAF}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65-4D06-80B9-5DE86F3689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{3144E193-6220-4D8A-A6F2-B09AE5370769}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65-4D06-80B9-5DE86F36891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{841A327F-208D-4D5B-8474-7CC4D9CD41DE}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665-4D06-80B9-5DE86F36891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{9774245D-204F-4E99-9750-9AD21418D2A5}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665-4D06-80B9-5DE86F36891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{FD29C922-2FB4-4CBD-B199-A67CC7DF751B}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665-4D06-80B9-5DE86F36891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{CAF619F7-537D-4C03-92E0-B776C314C4F1}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665-4D06-80B9-5DE86F3689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665-4D06-80B9-5DE86F368910}"/>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{758BE5FF-2590-4911-937B-A857F31D2A86}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80E-4D2D-BD9F-418035968B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{AD98F808-7DCE-4B9D-B80C-118B6D285BBE}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E-4D2D-BD9F-418035968B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{8A9CD111-9645-4909-95A5-CCB2770C0419}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E-4D2D-BD9F-418035968B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{2D39FEC0-2A9C-4199-A3C7-FCA9946FBF7B}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E-4D2D-BD9F-418035968B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{557540DC-AE9E-4F2D-8810-B00D1C5862E9}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E-4D2D-BD9F-418035968B0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{685DF07C-5D6B-45BD-AFD0-5D93DFC65EF5}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80E-4D2D-BD9F-418035968B0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{09E324E6-8A45-4C5C-83D0-042CE5D99641}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80E-4D2D-BD9F-418035968B0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{3B9DF3B1-B1F5-4FDB-9971-6E894EB23B08}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80E-4D2D-BD9F-418035968B0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{278CF04F-A52B-4934-8E05-A0A60D4E50DE}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80E-4D2D-BD9F-418035968B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8.1</c:v>
                </c:pt>
                <c:pt idx="24">
                  <c:v>7.7</c:v>
                </c:pt>
                <c:pt idx="32">
                  <c:v>7.8</c:v>
                </c:pt>
              </c:numCache>
            </c:numRef>
          </c:xVal>
          <c:yVal>
            <c:numRef>
              <c:f>公会計指標分析・財政指標組合せ分析表!$BP$73:$DC$73</c:f>
              <c:numCache>
                <c:formatCode>#,##0.0;"▲ "#,##0.0</c:formatCode>
                <c:ptCount val="40"/>
                <c:pt idx="24">
                  <c:v>4</c:v>
                </c:pt>
                <c:pt idx="32">
                  <c:v>2.7</c:v>
                </c:pt>
              </c:numCache>
            </c:numRef>
          </c:yVal>
          <c:smooth val="0"/>
          <c:extLst>
            <c:ext xmlns:c16="http://schemas.microsoft.com/office/drawing/2014/chart" uri="{C3380CC4-5D6E-409C-BE32-E72D297353CC}">
              <c16:uniqueId val="{00000009-380E-4D2D-BD9F-418035968B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{71D0A60D-F953-430F-B0C3-FCB1864E31AD}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80E-4D2D-BD9F-418035968B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{307D4495-9208-4ECB-A22D-57D23EB734D9}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E-4D2D-BD9F-418035968B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{462BB0F4-151A-435A-A5DE-855C99478610}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E-4D2D-BD9F-418035968B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{819B1F41-D287-4AD3-8CFC-010D2AD0AE3C}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E-4D2D-BD9F-418035968B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{236865A2-0F4D-477B-8303-ED9DC21BEDDB}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E-4D2D-BD9F-418035968B0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{27F1223B-BA04-4A75-AD9A-480D95C3E87F}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80E-4D2D-BD9F-418035968B0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{070A96C4-56E5-41E7-A20A-8EA94BAF13C9}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80E-4D2D-BD9F-418035968B0F}"/>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{92C22FCA-441D-41CA-AAF7-F4C3A668B72D}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80E-4D2D-BD9F-418035968B0F}"/>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{1ECF1C5A-A5AE-49EE-BE99-09BAD173D6A8}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80E-4D2D-BD9F-418035968B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380E-4D2D-BD9F-418035968B0F}"/>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484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月１日現在：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34.95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り、社会保障関係経費が高い状況であるため、類似団体平均を下回っている。歳出の徹底的な見直し、定員管理・給与の適正化などの取組を進めるとともに歳入確保対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131445</xdr:rowOff>
    </xdr:from>
    <xdr:to>
      <xdr:col>27</xdr:col>
      <xdr:colOff>184150</xdr:colOff>
      <xdr:row>45</xdr:row>
      <xdr:rowOff>131445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90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10795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96815" y="6175375"/>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154305</xdr:rowOff>
    </xdr:from>
    <xdr:ext cx="761365"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87620" y="7530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907915" y="75545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1365" cy="2584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87620" y="5922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907915" y="6175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130810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50995" y="750697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8255</xdr:rowOff>
    </xdr:from>
    <xdr:ext cx="761365"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87620" y="68814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163195</xdr:rowOff>
    </xdr:from>
    <xdr:to>
      <xdr:col>23</xdr:col>
      <xdr:colOff>184150</xdr:colOff>
      <xdr:row>42</xdr:row>
      <xdr:rowOff>93345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46015" y="703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130810</xdr:rowOff>
    </xdr:from>
    <xdr:to>
      <xdr:col>19</xdr:col>
      <xdr:colOff>133350</xdr:colOff>
      <xdr:row>44</xdr:row>
      <xdr:rowOff>147955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54375" y="7506970"/>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100195" y="700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69215</xdr:rowOff>
    </xdr:from>
    <xdr:ext cx="735965" cy="2584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66185" y="67748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147955</xdr:rowOff>
    </xdr:from>
    <xdr:to>
      <xdr:col>15</xdr:col>
      <xdr:colOff>82550</xdr:colOff>
      <xdr:row>44</xdr:row>
      <xdr:rowOff>147955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57755" y="752411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203575" y="6967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84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69565" y="6740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147955</xdr:rowOff>
    </xdr:from>
    <xdr:to>
      <xdr:col>11</xdr:col>
      <xdr:colOff>31750</xdr:colOff>
      <xdr:row>44</xdr:row>
      <xdr:rowOff>165100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59230" y="7524115"/>
          <a:ext cx="898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305050" y="6967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72945" y="6740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408430" y="6967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34925</xdr:rowOff>
    </xdr:from>
    <xdr:ext cx="761365"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76325" y="6740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80010</xdr:rowOff>
    </xdr:from>
    <xdr:to>
      <xdr:col>23</xdr:col>
      <xdr:colOff>184150</xdr:colOff>
      <xdr:row>45</xdr:row>
      <xdr:rowOff>10160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46015" y="745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147320</xdr:rowOff>
    </xdr:from>
    <xdr:ext cx="761365" cy="2584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87620" y="7355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100195" y="745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166370</xdr:rowOff>
    </xdr:from>
    <xdr:ext cx="735965"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66185" y="75425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97155</xdr:rowOff>
    </xdr:from>
    <xdr:to>
      <xdr:col>15</xdr:col>
      <xdr:colOff>133350</xdr:colOff>
      <xdr:row>45</xdr:row>
      <xdr:rowOff>27305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203575" y="747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12065</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69565" y="755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97155</xdr:rowOff>
    </xdr:from>
    <xdr:to>
      <xdr:col>11</xdr:col>
      <xdr:colOff>82550</xdr:colOff>
      <xdr:row>45</xdr:row>
      <xdr:rowOff>27305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305050" y="74733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12065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72945" y="755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408430" y="74904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29210</xdr:rowOff>
    </xdr:from>
    <xdr:ext cx="761365" cy="2584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76325" y="757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博物館の新規開館による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管理運営経費の増や退職者増による退職手当の増等により経常経費が増えている。また、経常一般財源等においても普通交付税や臨時財政対策債等の減により減少しているため比率は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た。公共施設に係る維持管理経費や社会保障関係経費等の増加が今後も見込まれるため、市税の課税客体の把握に努めながら、使用料等も含めた収納率の向上を図り、自主財源を確保するとともに、市債残高の抑制や定員管理の適正化等により、安定的な財政基盤の確立を目指す。</a:t>
          </a:r>
        </a:p>
      </xdr:txBody>
    </xdr:sp>
    <xdr:clientData/>
  </xdr:twoCellAnchor>
  <xdr:oneCellAnchor>
    <xdr:from>
      <xdr:col>3</xdr:col>
      <xdr:colOff>95250</xdr:colOff>
      <xdr:row>54</xdr:row>
      <xdr:rowOff>140335</xdr:rowOff>
    </xdr:from>
    <xdr:ext cx="298450" cy="22479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96815" y="976185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1365" cy="2584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87620" y="11268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907915" y="112960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1365" cy="2584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87620" y="9512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907915" y="97618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41275</xdr:rowOff>
    </xdr:from>
    <xdr:to>
      <xdr:col>23</xdr:col>
      <xdr:colOff>133350</xdr:colOff>
      <xdr:row>61</xdr:row>
      <xdr:rowOff>62865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50995" y="10099675"/>
          <a:ext cx="8458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73025</xdr:rowOff>
    </xdr:from>
    <xdr:ext cx="761365" cy="2584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87620" y="102990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46015" y="1032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41275</xdr:rowOff>
    </xdr:from>
    <xdr:to>
      <xdr:col>19</xdr:col>
      <xdr:colOff>133350</xdr:colOff>
      <xdr:row>61</xdr:row>
      <xdr:rowOff>159385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54375" y="10099675"/>
          <a:ext cx="89662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100195"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109220</xdr:rowOff>
    </xdr:from>
    <xdr:ext cx="735965"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66185" y="101676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159385</xdr:rowOff>
    </xdr:from>
    <xdr:to>
      <xdr:col>15</xdr:col>
      <xdr:colOff>82550</xdr:colOff>
      <xdr:row>62</xdr:row>
      <xdr:rowOff>108585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57755" y="10385425"/>
          <a:ext cx="8966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26035</xdr:rowOff>
    </xdr:from>
    <xdr:to>
      <xdr:col>15</xdr:col>
      <xdr:colOff>133350</xdr:colOff>
      <xdr:row>62</xdr:row>
      <xdr:rowOff>127635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203575" y="104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112395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69565" y="1050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111125</xdr:rowOff>
    </xdr:from>
    <xdr:to>
      <xdr:col>11</xdr:col>
      <xdr:colOff>31750</xdr:colOff>
      <xdr:row>62</xdr:row>
      <xdr:rowOff>108585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59230" y="10337165"/>
          <a:ext cx="8985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57785</xdr:rowOff>
    </xdr:from>
    <xdr:to>
      <xdr:col>11</xdr:col>
      <xdr:colOff>82550</xdr:colOff>
      <xdr:row>62</xdr:row>
      <xdr:rowOff>159385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305050" y="104514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167640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72945" y="1022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408430" y="104197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112395</xdr:rowOff>
    </xdr:from>
    <xdr:ext cx="761365"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76325" y="10506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12065</xdr:rowOff>
    </xdr:from>
    <xdr:to>
      <xdr:col>23</xdr:col>
      <xdr:colOff>184150</xdr:colOff>
      <xdr:row>61</xdr:row>
      <xdr:rowOff>113665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46015"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28575</xdr:rowOff>
    </xdr:from>
    <xdr:ext cx="761365" cy="2584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87620" y="10086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161925</xdr:rowOff>
    </xdr:from>
    <xdr:to>
      <xdr:col>19</xdr:col>
      <xdr:colOff>184150</xdr:colOff>
      <xdr:row>60</xdr:row>
      <xdr:rowOff>92075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100195" y="10052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102870</xdr:rowOff>
    </xdr:from>
    <xdr:ext cx="735965"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66185" y="98259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108585</xdr:rowOff>
    </xdr:from>
    <xdr:to>
      <xdr:col>15</xdr:col>
      <xdr:colOff>133350</xdr:colOff>
      <xdr:row>62</xdr:row>
      <xdr:rowOff>38735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203575" y="10334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48895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69565" y="1010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57785</xdr:rowOff>
    </xdr:from>
    <xdr:to>
      <xdr:col>11</xdr:col>
      <xdr:colOff>82550</xdr:colOff>
      <xdr:row>62</xdr:row>
      <xdr:rowOff>159385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305050" y="104514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144145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72945"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60325</xdr:rowOff>
    </xdr:from>
    <xdr:to>
      <xdr:col>7</xdr:col>
      <xdr:colOff>31750</xdr:colOff>
      <xdr:row>61</xdr:row>
      <xdr:rowOff>161925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408430" y="102863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635</xdr:rowOff>
    </xdr:from>
    <xdr:ext cx="761365" cy="25908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76325" y="1005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[170,035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上回っている主な要因は、人口減少に加え、物件費においては物価高騰対策事業や新型コロナウイルス感染症対策事業を行ったことによる事業費の増であり、人件費においては類似団体と比較し職員数が多いことや、職員構成の違いなどから平均給料が高いことである。これまで定員適正化の取組や給料の減額措置などを実施し給与水準の適正化を実施してきたが、今後も民間活力の導入や事務事業の見直し等を図るとともに、国、県や他団体の状況等を踏まえた給与制度・水準の実現などの取組を進め、定員管理や給与の適正化に努めていく。</a:t>
          </a:r>
        </a:p>
      </xdr:txBody>
    </xdr:sp>
    <xdr:clientData/>
  </xdr:twoCellAnchor>
  <xdr:oneCellAnchor>
    <xdr:from>
      <xdr:col>3</xdr:col>
      <xdr:colOff>95250</xdr:colOff>
      <xdr:row>77</xdr:row>
      <xdr:rowOff>6350</xdr:rowOff>
    </xdr:from>
    <xdr:ext cx="349885" cy="22542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54610</xdr:rowOff>
    </xdr:from>
    <xdr:to>
      <xdr:col>23</xdr:col>
      <xdr:colOff>133350</xdr:colOff>
      <xdr:row>88</xdr:row>
      <xdr:rowOff>84455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96815" y="13465810"/>
          <a:ext cx="0" cy="1370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56515</xdr:rowOff>
    </xdr:from>
    <xdr:ext cx="761365" cy="25908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87620" y="14808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84455</xdr:rowOff>
    </xdr:from>
    <xdr:to>
      <xdr:col>24</xdr:col>
      <xdr:colOff>12700</xdr:colOff>
      <xdr:row>88</xdr:row>
      <xdr:rowOff>84455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907915" y="14836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140970</xdr:rowOff>
    </xdr:from>
    <xdr:ext cx="761365" cy="2584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87620" y="13216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54610</xdr:rowOff>
    </xdr:from>
    <xdr:to>
      <xdr:col>24</xdr:col>
      <xdr:colOff>12700</xdr:colOff>
      <xdr:row>80</xdr:row>
      <xdr:rowOff>54610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907915" y="13465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22225</xdr:rowOff>
    </xdr:from>
    <xdr:to>
      <xdr:col>23</xdr:col>
      <xdr:colOff>133350</xdr:colOff>
      <xdr:row>86</xdr:row>
      <xdr:rowOff>128905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50995" y="14271625"/>
          <a:ext cx="84582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99060</xdr:rowOff>
    </xdr:from>
    <xdr:ext cx="761365" cy="25908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87620" y="138455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46015"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74295</xdr:rowOff>
    </xdr:from>
    <xdr:to>
      <xdr:col>19</xdr:col>
      <xdr:colOff>133350</xdr:colOff>
      <xdr:row>85</xdr:row>
      <xdr:rowOff>22225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54375" y="14156055"/>
          <a:ext cx="89662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20320</xdr:rowOff>
    </xdr:from>
    <xdr:to>
      <xdr:col>19</xdr:col>
      <xdr:colOff>184150</xdr:colOff>
      <xdr:row>83</xdr:row>
      <xdr:rowOff>121920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100195"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132080</xdr:rowOff>
    </xdr:from>
    <xdr:ext cx="735965"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66185" y="13710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93345</xdr:rowOff>
    </xdr:from>
    <xdr:to>
      <xdr:col>15</xdr:col>
      <xdr:colOff>82550</xdr:colOff>
      <xdr:row>84</xdr:row>
      <xdr:rowOff>74295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57755" y="14007465"/>
          <a:ext cx="89662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90170</xdr:rowOff>
    </xdr:from>
    <xdr:to>
      <xdr:col>15</xdr:col>
      <xdr:colOff>133350</xdr:colOff>
      <xdr:row>83</xdr:row>
      <xdr:rowOff>20320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203575"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30480</xdr:rowOff>
    </xdr:from>
    <xdr:ext cx="762000" cy="25781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69565" y="13609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0</xdr:rowOff>
    </xdr:from>
    <xdr:to>
      <xdr:col>11</xdr:col>
      <xdr:colOff>31750</xdr:colOff>
      <xdr:row>83</xdr:row>
      <xdr:rowOff>93345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59230" y="13914120"/>
          <a:ext cx="8985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xdr:rowOff>
    </xdr:from>
    <xdr:to>
      <xdr:col>11</xdr:col>
      <xdr:colOff>82550</xdr:colOff>
      <xdr:row>82</xdr:row>
      <xdr:rowOff>105410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305050" y="137502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115570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72945"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67945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408430" y="137166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78105</xdr:rowOff>
    </xdr:from>
    <xdr:ext cx="761365"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76325" y="13489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86</xdr:row>
      <xdr:rowOff>78105</xdr:rowOff>
    </xdr:from>
    <xdr:to>
      <xdr:col>23</xdr:col>
      <xdr:colOff>184150</xdr:colOff>
      <xdr:row>87</xdr:row>
      <xdr:rowOff>8255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46015" y="1449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50165</xdr:rowOff>
    </xdr:from>
    <xdr:ext cx="761365" cy="2584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87620" y="14467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142875</xdr:rowOff>
    </xdr:from>
    <xdr:to>
      <xdr:col>19</xdr:col>
      <xdr:colOff>184150</xdr:colOff>
      <xdr:row>85</xdr:row>
      <xdr:rowOff>73025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100195" y="1422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57785</xdr:rowOff>
    </xdr:from>
    <xdr:ext cx="73596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66185" y="14307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23495</xdr:rowOff>
    </xdr:from>
    <xdr:to>
      <xdr:col>15</xdr:col>
      <xdr:colOff>133350</xdr:colOff>
      <xdr:row>84</xdr:row>
      <xdr:rowOff>125095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203575"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109855</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69565" y="1419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42545</xdr:rowOff>
    </xdr:from>
    <xdr:to>
      <xdr:col>11</xdr:col>
      <xdr:colOff>82550</xdr:colOff>
      <xdr:row>83</xdr:row>
      <xdr:rowOff>144145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305050" y="139566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128905</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72945" y="1404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128,994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120650</xdr:rowOff>
    </xdr:from>
    <xdr:to>
      <xdr:col>7</xdr:col>
      <xdr:colOff>31750</xdr:colOff>
      <xdr:row>83</xdr:row>
      <xdr:rowOff>50800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408430" y="13867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35560</xdr:rowOff>
    </xdr:from>
    <xdr:ext cx="761365" cy="2584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76325" y="13949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122,055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本市の給与水準は、数次にわたる是正の結果、逓減傾向で推移してきたが、更なる適正化を図るため、平成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年４月から３か月間、一律</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％の給料減額措置を実施するとともに、同年７月以降は定期昇給の抑制措置を行った。また、平成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年度には国に準じて給料表の引下げ改定（平均▲２％）を実施したうえで、同年度から平成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年度までの各年度において、４月から３か月間は引下げに伴う経過措置（現給保障）を行わないとともに、７月以降は定期昇給の抑制措置を実施した。平成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からは、給料表の等級と職務の関係の整理や新たな職の設置などによる給料表の運用基準の見直しを実施しており、給与の適正化に引き続き取り組んでいる。今後も給与制度全般について、国・県や他団体の状況等を踏まえ適切に対応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35560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172305" y="13489940"/>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1365" cy="25908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261205" y="14927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7081500" y="149555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1365" cy="2584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261205" y="13241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7081500" y="134899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83185</xdr:rowOff>
    </xdr:from>
    <xdr:to>
      <xdr:col>81</xdr:col>
      <xdr:colOff>44450</xdr:colOff>
      <xdr:row>85</xdr:row>
      <xdr:rowOff>135255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326485" y="14332585"/>
          <a:ext cx="8458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151765</xdr:rowOff>
    </xdr:from>
    <xdr:ext cx="761365"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261205" y="140658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135255</xdr:rowOff>
    </xdr:from>
    <xdr:to>
      <xdr:col>81</xdr:col>
      <xdr:colOff>95250</xdr:colOff>
      <xdr:row>85</xdr:row>
      <xdr:rowOff>64770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7119600" y="1421701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118110</xdr:rowOff>
    </xdr:from>
    <xdr:to>
      <xdr:col>77</xdr:col>
      <xdr:colOff>44450</xdr:colOff>
      <xdr:row>85</xdr:row>
      <xdr:rowOff>135255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427960" y="14367510"/>
          <a:ext cx="898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273780" y="142341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5965"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41675" y="140068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118110</xdr:rowOff>
    </xdr:from>
    <xdr:to>
      <xdr:col>72</xdr:col>
      <xdr:colOff>203200</xdr:colOff>
      <xdr:row>85</xdr:row>
      <xdr:rowOff>167640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531340" y="14367510"/>
          <a:ext cx="8966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377160" y="14333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167640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45055"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167640</xdr:rowOff>
    </xdr:from>
    <xdr:to>
      <xdr:col>68</xdr:col>
      <xdr:colOff>152400</xdr:colOff>
      <xdr:row>86</xdr:row>
      <xdr:rowOff>32385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634720" y="14417040"/>
          <a:ext cx="896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167640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480540" y="14316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46530" y="1408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58392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4991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32385</xdr:rowOff>
    </xdr:from>
    <xdr:to>
      <xdr:col>81</xdr:col>
      <xdr:colOff>95250</xdr:colOff>
      <xdr:row>85</xdr:row>
      <xdr:rowOff>133985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7119600" y="142817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4445</xdr:rowOff>
    </xdr:from>
    <xdr:ext cx="761365" cy="25908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261205" y="1425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84455</xdr:rowOff>
    </xdr:from>
    <xdr:to>
      <xdr:col>77</xdr:col>
      <xdr:colOff>95250</xdr:colOff>
      <xdr:row>86</xdr:row>
      <xdr:rowOff>14605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273780" y="143338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167640</xdr:rowOff>
    </xdr:from>
    <xdr:ext cx="735965"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941675" y="14417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67310</xdr:rowOff>
    </xdr:from>
    <xdr:to>
      <xdr:col>73</xdr:col>
      <xdr:colOff>44450</xdr:colOff>
      <xdr:row>85</xdr:row>
      <xdr:rowOff>167640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377160" y="1431671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7620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045055" y="1408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118745</xdr:rowOff>
    </xdr:from>
    <xdr:to>
      <xdr:col>68</xdr:col>
      <xdr:colOff>203200</xdr:colOff>
      <xdr:row>86</xdr:row>
      <xdr:rowOff>48895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480540" y="1436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146530" y="1445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153035</xdr:rowOff>
    </xdr:from>
    <xdr:to>
      <xdr:col>64</xdr:col>
      <xdr:colOff>152400</xdr:colOff>
      <xdr:row>86</xdr:row>
      <xdr:rowOff>83185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583920" y="14402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67945</xdr:rowOff>
    </xdr:from>
    <xdr:ext cx="762000" cy="2584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249910" y="1448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昭和</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60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年以降、７次にわたる行財政改革に取り組み、</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512</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名の職員数を削減し適正化を図っている。平成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18</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年２月の旧北方・北浦町、ならびに平成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年３月の旧北川町との市町村合併に伴い職員数は増加し、類似団体の平均を上回る職員数で推移しているが、平成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21</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年度までの第５次行革期間には、一般ごみの収集、道路の維持補修、学校給食調理業務などを民間委託し、</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149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名の職員数を削減した。また、平成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年度までの第６次行革期間でも、市立保育所での指定管理者制度の活用をはじめ、その他の事務事業の見直し等に取り組み</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名の職員数を削減した。更に、令和元年度までの第７次行革期間においても、市民課窓口業務、水道料金収納業務、資源物の収集の民間委託などにより、職員数削減目標の</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60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名削減を達成した。今後、第８次行革に取り組む中で、引き続き定員管理の適正化に努めるとともに、デジタル技術を活用した行政効率化や行政手続等のオンライン化を進め、効果的・効率的な行政運営を推進する。</a:t>
          </a:r>
        </a:p>
      </xdr:txBody>
    </xdr:sp>
    <xdr:clientData/>
  </xdr:twoCellAnchor>
  <xdr:oneCellAnchor>
    <xdr:from>
      <xdr:col>61</xdr:col>
      <xdr:colOff>6350</xdr:colOff>
      <xdr:row>54</xdr:row>
      <xdr:rowOff>140335</xdr:rowOff>
    </xdr:from>
    <xdr:ext cx="349885" cy="22479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108585</xdr:rowOff>
    </xdr:from>
    <xdr:to>
      <xdr:col>81</xdr:col>
      <xdr:colOff>44450</xdr:colOff>
      <xdr:row>67</xdr:row>
      <xdr:rowOff>13970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172305" y="999934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157480</xdr:rowOff>
    </xdr:from>
    <xdr:ext cx="761365"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261205" y="11221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13970</xdr:rowOff>
    </xdr:from>
    <xdr:to>
      <xdr:col>81</xdr:col>
      <xdr:colOff>133350</xdr:colOff>
      <xdr:row>67</xdr:row>
      <xdr:rowOff>13970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7081500" y="112458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1365"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261205" y="9746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108585</xdr:rowOff>
    </xdr:from>
    <xdr:to>
      <xdr:col>81</xdr:col>
      <xdr:colOff>133350</xdr:colOff>
      <xdr:row>59</xdr:row>
      <xdr:rowOff>108585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7081500" y="99993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120650</xdr:rowOff>
    </xdr:from>
    <xdr:to>
      <xdr:col>81</xdr:col>
      <xdr:colOff>44450</xdr:colOff>
      <xdr:row>65</xdr:row>
      <xdr:rowOff>145415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326485" y="11017250"/>
          <a:ext cx="8458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163195</xdr:rowOff>
    </xdr:from>
    <xdr:ext cx="761365" cy="2584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261205" y="103892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146685</xdr:rowOff>
    </xdr:from>
    <xdr:to>
      <xdr:col>81</xdr:col>
      <xdr:colOff>95250</xdr:colOff>
      <xdr:row>63</xdr:row>
      <xdr:rowOff>76835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7119600" y="105403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99060</xdr:rowOff>
    </xdr:from>
    <xdr:to>
      <xdr:col>77</xdr:col>
      <xdr:colOff>44450</xdr:colOff>
      <xdr:row>65</xdr:row>
      <xdr:rowOff>120650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427960" y="10995660"/>
          <a:ext cx="8985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134620</xdr:rowOff>
    </xdr:from>
    <xdr:to>
      <xdr:col>77</xdr:col>
      <xdr:colOff>95250</xdr:colOff>
      <xdr:row>63</xdr:row>
      <xdr:rowOff>64770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273780" y="105283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74930</xdr:rowOff>
    </xdr:from>
    <xdr:ext cx="735965"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41675" y="10300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81280</xdr:rowOff>
    </xdr:from>
    <xdr:to>
      <xdr:col>72</xdr:col>
      <xdr:colOff>203200</xdr:colOff>
      <xdr:row>65</xdr:row>
      <xdr:rowOff>99060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531340" y="1097788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377160" y="105200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66675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45055" y="1029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59055</xdr:rowOff>
    </xdr:from>
    <xdr:to>
      <xdr:col>68</xdr:col>
      <xdr:colOff>152400</xdr:colOff>
      <xdr:row>65</xdr:row>
      <xdr:rowOff>81280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634720" y="10955655"/>
          <a:ext cx="8966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124460</xdr:rowOff>
    </xdr:from>
    <xdr:to>
      <xdr:col>68</xdr:col>
      <xdr:colOff>203200</xdr:colOff>
      <xdr:row>63</xdr:row>
      <xdr:rowOff>54610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480540" y="1051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64770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4653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58392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49910" y="10280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94615</xdr:rowOff>
    </xdr:from>
    <xdr:to>
      <xdr:col>81</xdr:col>
      <xdr:colOff>95250</xdr:colOff>
      <xdr:row>66</xdr:row>
      <xdr:rowOff>24765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7119600" y="109912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66675</xdr:rowOff>
    </xdr:from>
    <xdr:ext cx="761365" cy="2584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261205" y="10963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70485</xdr:rowOff>
    </xdr:from>
    <xdr:to>
      <xdr:col>77</xdr:col>
      <xdr:colOff>95250</xdr:colOff>
      <xdr:row>66</xdr:row>
      <xdr:rowOff>635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273780" y="109670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156845</xdr:rowOff>
    </xdr:from>
    <xdr:ext cx="735965"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41675" y="11053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48260</xdr:rowOff>
    </xdr:from>
    <xdr:to>
      <xdr:col>73</xdr:col>
      <xdr:colOff>44450</xdr:colOff>
      <xdr:row>65</xdr:row>
      <xdr:rowOff>149860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377160" y="109448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134620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045055" y="1103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30480</xdr:rowOff>
    </xdr:from>
    <xdr:to>
      <xdr:col>68</xdr:col>
      <xdr:colOff>203200</xdr:colOff>
      <xdr:row>65</xdr:row>
      <xdr:rowOff>132080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48054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116840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146530" y="1101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8255</xdr:rowOff>
    </xdr:from>
    <xdr:to>
      <xdr:col>64</xdr:col>
      <xdr:colOff>152400</xdr:colOff>
      <xdr:row>65</xdr:row>
      <xdr:rowOff>109855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58392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94615</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249910" y="1099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過去に行った大型事業や令和３年度から順次償還開始となった内藤記念館再整備事業等に係る地方債償還の影響により、比率は類似団体平均を上回っている。今後も西階公園野球場施設整備事業等の大型事業に係る元金償還に伴う公債費の増加要因があるものの、市債発行額を元金償還額以内に抑制することや交付税措置のある有利な起債を活用することにより、健全な財政運営に努める。</a:t>
          </a:r>
        </a:p>
      </xdr:txBody>
    </xdr:sp>
    <xdr:clientData/>
  </xdr:twoCellAnchor>
  <xdr:oneCellAnchor>
    <xdr:from>
      <xdr:col>61</xdr:col>
      <xdr:colOff>6350</xdr:colOff>
      <xdr:row>32</xdr:row>
      <xdr:rowOff>101600</xdr:rowOff>
    </xdr:from>
    <xdr:ext cx="298450" cy="22542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131445</xdr:rowOff>
    </xdr:from>
    <xdr:to>
      <xdr:col>85</xdr:col>
      <xdr:colOff>95250</xdr:colOff>
      <xdr:row>45</xdr:row>
      <xdr:rowOff>131445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44</xdr:row>
      <xdr:rowOff>73025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172305" y="5920740"/>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1365" cy="259080"/>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261205" y="7421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7081500" y="74491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140335</xdr:rowOff>
    </xdr:from>
    <xdr:ext cx="761365" cy="2584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261205" y="567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7081500" y="5920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151765</xdr:rowOff>
    </xdr:from>
    <xdr:to>
      <xdr:col>81</xdr:col>
      <xdr:colOff>44450</xdr:colOff>
      <xdr:row>42</xdr:row>
      <xdr:rowOff>163195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326485" y="7192645"/>
          <a:ext cx="8458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104140</xdr:rowOff>
    </xdr:from>
    <xdr:ext cx="761365" cy="2584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261205" y="66421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87630</xdr:rowOff>
    </xdr:from>
    <xdr:to>
      <xdr:col>81</xdr:col>
      <xdr:colOff>95250</xdr:colOff>
      <xdr:row>41</xdr:row>
      <xdr:rowOff>17780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7119600" y="67932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151765</xdr:rowOff>
    </xdr:from>
    <xdr:to>
      <xdr:col>77</xdr:col>
      <xdr:colOff>44450</xdr:colOff>
      <xdr:row>43</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427960" y="7192645"/>
          <a:ext cx="8985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273780" y="6781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16510</xdr:rowOff>
    </xdr:from>
    <xdr:ext cx="735965" cy="2584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41675" y="65544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26035</xdr:rowOff>
    </xdr:from>
    <xdr:to>
      <xdr:col>72</xdr:col>
      <xdr:colOff>203200</xdr:colOff>
      <xdr:row>43</xdr:row>
      <xdr:rowOff>118110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531340" y="7234555"/>
          <a:ext cx="89662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41910</xdr:rowOff>
    </xdr:from>
    <xdr:to>
      <xdr:col>73</xdr:col>
      <xdr:colOff>44450</xdr:colOff>
      <xdr:row>40</xdr:row>
      <xdr:rowOff>143510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377160" y="6747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45055" y="652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118110</xdr:rowOff>
    </xdr:from>
    <xdr:to>
      <xdr:col>68</xdr:col>
      <xdr:colOff>152400</xdr:colOff>
      <xdr:row>44</xdr:row>
      <xdr:rowOff>50165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634720" y="7326630"/>
          <a:ext cx="89662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480540" y="67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46530" y="652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58392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49910" y="655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112395</xdr:rowOff>
    </xdr:from>
    <xdr:to>
      <xdr:col>81</xdr:col>
      <xdr:colOff>95250</xdr:colOff>
      <xdr:row>43</xdr:row>
      <xdr:rowOff>42545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7119600" y="71532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84455</xdr:rowOff>
    </xdr:from>
    <xdr:ext cx="761365" cy="2584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261205" y="7125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100965</xdr:rowOff>
    </xdr:from>
    <xdr:to>
      <xdr:col>77</xdr:col>
      <xdr:colOff>95250</xdr:colOff>
      <xdr:row>43</xdr:row>
      <xdr:rowOff>31115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273780" y="71418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15875</xdr:rowOff>
    </xdr:from>
    <xdr:ext cx="735965"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941675" y="72243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146685</xdr:rowOff>
    </xdr:from>
    <xdr:to>
      <xdr:col>73</xdr:col>
      <xdr:colOff>44450</xdr:colOff>
      <xdr:row>43</xdr:row>
      <xdr:rowOff>76835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377160" y="71875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61595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45055"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67310</xdr:rowOff>
    </xdr:from>
    <xdr:to>
      <xdr:col>68</xdr:col>
      <xdr:colOff>203200</xdr:colOff>
      <xdr:row>43</xdr:row>
      <xdr:rowOff>167640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480540" y="72758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153670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14653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167640</xdr:rowOff>
    </xdr:from>
    <xdr:to>
      <xdr:col>64</xdr:col>
      <xdr:colOff>152400</xdr:colOff>
      <xdr:row>44</xdr:row>
      <xdr:rowOff>100965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583920" y="737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85725</xdr:rowOff>
    </xdr:from>
    <xdr:ext cx="762000" cy="2584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49910" y="7461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臨時財政対策債発行可能額の減等により分母である標準財政規模が減少したものの、分子である地方債の現在高が大幅に減少したため、比率は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ポイント改善している。今後も充当可能財源等の減少が見込まれるため、人件費の削減や経費節減を中心とした行財政改革を進め、財政の健全化に努める。</a:t>
          </a:r>
        </a:p>
      </xdr:txBody>
    </xdr:sp>
    <xdr:clientData/>
  </xdr:twoCellAnchor>
  <xdr:oneCellAnchor>
    <xdr:from>
      <xdr:col>61</xdr:col>
      <xdr:colOff>6350</xdr:colOff>
      <xdr:row>10</xdr:row>
      <xdr:rowOff>63500</xdr:rowOff>
    </xdr:from>
    <xdr:ext cx="298450" cy="22479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173585" y="381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173585"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173585"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93980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172305" y="2263775"/>
          <a:ext cx="0" cy="1518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1365" cy="2584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261205" y="3754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7081500" y="37820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120015</xdr:rowOff>
    </xdr:from>
    <xdr:ext cx="761365" cy="259080"/>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261205" y="1964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130810</xdr:rowOff>
    </xdr:from>
    <xdr:to>
      <xdr:col>81</xdr:col>
      <xdr:colOff>44450</xdr:colOff>
      <xdr:row>13</xdr:row>
      <xdr:rowOff>153035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326485" y="2310130"/>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62865</xdr:rowOff>
    </xdr:from>
    <xdr:ext cx="761365" cy="259080"/>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261205" y="20745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711960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273780" y="2212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5965" cy="2584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41675" y="1989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100965</xdr:rowOff>
    </xdr:from>
    <xdr:to>
      <xdr:col>73</xdr:col>
      <xdr:colOff>44450</xdr:colOff>
      <xdr:row>14</xdr:row>
      <xdr:rowOff>31115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377160" y="22802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41275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45055" y="205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126365</xdr:rowOff>
    </xdr:from>
    <xdr:to>
      <xdr:col>68</xdr:col>
      <xdr:colOff>203200</xdr:colOff>
      <xdr:row>14</xdr:row>
      <xdr:rowOff>56515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480540" y="230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66675</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46530" y="20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120015</xdr:rowOff>
    </xdr:from>
    <xdr:to>
      <xdr:col>64</xdr:col>
      <xdr:colOff>152400</xdr:colOff>
      <xdr:row>14</xdr:row>
      <xdr:rowOff>50165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583920" y="229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60325</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49910" y="2072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80010</xdr:rowOff>
    </xdr:from>
    <xdr:to>
      <xdr:col>81</xdr:col>
      <xdr:colOff>95250</xdr:colOff>
      <xdr:row>14</xdr:row>
      <xdr:rowOff>10160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7119600" y="22593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52070</xdr:rowOff>
    </xdr:from>
    <xdr:ext cx="761365" cy="2584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261205"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13</xdr:row>
      <xdr:rowOff>102870</xdr:rowOff>
    </xdr:from>
    <xdr:to>
      <xdr:col>77</xdr:col>
      <xdr:colOff>95250</xdr:colOff>
      <xdr:row>14</xdr:row>
      <xdr:rowOff>32385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273780" y="228219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xdr:rowOff>
    </xdr:from>
    <xdr:ext cx="735965" cy="2584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41675" y="23641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職員数が多いことや、職員構成の違いなどから平均給料が高いことが人件費を押し上げる主な要因となっているが、これまでの定員適正化の取組により、総人件費の抑制に努めてきた。また、給与水準の適正化を図るため、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年度から平成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年度までの間、給料の減額措置や定期昇給の抑制措置などを実施してきた。平成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からは、給料表の等級と職務の関係の整理や新たな職の設置などによる給料表の運用基準の見直しを実施しており、給与の適正化に引き続き取り組んでいる。今後も事務事業の見直しと併せ、ＲＰＡやＡＩなどの活用による業務の効率化を推進するとともに、国、県や他団体の状況等を踏まえた給与制度・水準の実現などの取組を進め、定員管理や給与の適正化に努めていく。</a:t>
          </a:r>
        </a:p>
      </xdr:txBody>
    </xdr:sp>
    <xdr:clientData/>
  </xdr:twoCellAnchor>
  <xdr:oneCellAnchor>
    <xdr:from>
      <xdr:col>3</xdr:col>
      <xdr:colOff>123825</xdr:colOff>
      <xdr:row>29</xdr:row>
      <xdr:rowOff>107950</xdr:rowOff>
    </xdr:from>
    <xdr:ext cx="297815" cy="22479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804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3588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8000" cy="25908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5909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4635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124460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555625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96520</xdr:rowOff>
    </xdr:from>
    <xdr:ext cx="761365"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696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124460</xdr:rowOff>
    </xdr:from>
    <xdr:to>
      <xdr:col>24</xdr:col>
      <xdr:colOff>114300</xdr:colOff>
      <xdr:row>41</xdr:row>
      <xdr:rowOff>124460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6997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110490</xdr:rowOff>
    </xdr:from>
    <xdr:ext cx="761365" cy="2584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307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55562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19685</xdr:rowOff>
    </xdr:from>
    <xdr:to>
      <xdr:col>24</xdr:col>
      <xdr:colOff>25400</xdr:colOff>
      <xdr:row>39</xdr:row>
      <xdr:rowOff>111125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036060" y="6557645"/>
          <a:ext cx="8509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163830</xdr:rowOff>
    </xdr:from>
    <xdr:ext cx="761365" cy="2584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988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3500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19685</xdr:rowOff>
    </xdr:from>
    <xdr:to>
      <xdr:col>19</xdr:col>
      <xdr:colOff>187325</xdr:colOff>
      <xdr:row>39</xdr:row>
      <xdr:rowOff>120015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136900" y="6557645"/>
          <a:ext cx="8991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3131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50800</xdr:rowOff>
    </xdr:from>
    <xdr:ext cx="735965" cy="2584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858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120015</xdr:rowOff>
    </xdr:from>
    <xdr:to>
      <xdr:col>15</xdr:col>
      <xdr:colOff>98425</xdr:colOff>
      <xdr:row>39</xdr:row>
      <xdr:rowOff>120015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37740" y="665797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94615</xdr:rowOff>
    </xdr:from>
    <xdr:to>
      <xdr:col>15</xdr:col>
      <xdr:colOff>149225</xdr:colOff>
      <xdr:row>39</xdr:row>
      <xdr:rowOff>24765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34925</xdr:rowOff>
    </xdr:from>
    <xdr:ext cx="761365" cy="2584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23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55880</xdr:rowOff>
    </xdr:from>
    <xdr:to>
      <xdr:col>11</xdr:col>
      <xdr:colOff>9525</xdr:colOff>
      <xdr:row>39</xdr:row>
      <xdr:rowOff>120015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36040" y="6593840"/>
          <a:ext cx="9017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147320</xdr:rowOff>
    </xdr:from>
    <xdr:to>
      <xdr:col>11</xdr:col>
      <xdr:colOff>60325</xdr:colOff>
      <xdr:row>38</xdr:row>
      <xdr:rowOff>77470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3500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87630</xdr:rowOff>
    </xdr:from>
    <xdr:ext cx="761365" cy="2584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12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165100</xdr:rowOff>
    </xdr:from>
    <xdr:to>
      <xdr:col>6</xdr:col>
      <xdr:colOff>171450</xdr:colOff>
      <xdr:row>38</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105410</xdr:rowOff>
    </xdr:from>
    <xdr:ext cx="762000"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140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84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60325</xdr:rowOff>
    </xdr:from>
    <xdr:to>
      <xdr:col>24</xdr:col>
      <xdr:colOff>76200</xdr:colOff>
      <xdr:row>39</xdr:row>
      <xdr:rowOff>161925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5982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32385</xdr:rowOff>
    </xdr:from>
    <xdr:ext cx="761365" cy="2584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570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140335</xdr:rowOff>
    </xdr:from>
    <xdr:to>
      <xdr:col>20</xdr:col>
      <xdr:colOff>38100</xdr:colOff>
      <xdr:row>39</xdr:row>
      <xdr:rowOff>70485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51065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55245</xdr:rowOff>
    </xdr:from>
    <xdr:ext cx="735965" cy="2584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6593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69215</xdr:rowOff>
    </xdr:from>
    <xdr:to>
      <xdr:col>15</xdr:col>
      <xdr:colOff>149225</xdr:colOff>
      <xdr:row>39</xdr:row>
      <xdr:rowOff>167640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6607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155575</xdr:rowOff>
    </xdr:from>
    <xdr:ext cx="7613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6693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69215</xdr:rowOff>
    </xdr:from>
    <xdr:to>
      <xdr:col>11</xdr:col>
      <xdr:colOff>60325</xdr:colOff>
      <xdr:row>39</xdr:row>
      <xdr:rowOff>167640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607175"/>
          <a:ext cx="1041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155575</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6693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5080</xdr:rowOff>
    </xdr:from>
    <xdr:to>
      <xdr:col>6</xdr:col>
      <xdr:colOff>171450</xdr:colOff>
      <xdr:row>39</xdr:row>
      <xdr:rowOff>106680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91440</xdr:rowOff>
    </xdr:from>
    <xdr:ext cx="762000"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6629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類似団体平均と比較すると、比率は低い状態である。その要因として、これまで経常経費の節減に努めてきた効果によるものと考えている。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しかし、</a:t>
          </a: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博物館の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新規開館等による施設の維持管理費や業務の民間委託化の推進などによる物件費の増加が見込まれるため、必要な経費の精査によりコストの縮減を図っていく。</a:t>
          </a:r>
        </a:p>
      </xdr:txBody>
    </xdr:sp>
    <xdr:clientData/>
  </xdr:twoCellAnchor>
  <xdr:oneCellAnchor>
    <xdr:from>
      <xdr:col>62</xdr:col>
      <xdr:colOff>6350</xdr:colOff>
      <xdr:row>9</xdr:row>
      <xdr:rowOff>107950</xdr:rowOff>
    </xdr:from>
    <xdr:ext cx="297815" cy="22479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717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578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3978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74295</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259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0791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9406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7603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6219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4415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3031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21221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140335</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2087860" y="19843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22</xdr:row>
      <xdr:rowOff>72390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718280" y="2205355"/>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44450</xdr:rowOff>
    </xdr:from>
    <xdr:ext cx="761365"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807180" y="3732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196850</xdr:colOff>
      <xdr:row>22</xdr:row>
      <xdr:rowOff>72390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629380" y="376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112395</xdr:rowOff>
    </xdr:from>
    <xdr:ext cx="761365"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807180" y="1956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196850</xdr:colOff>
      <xdr:row>13</xdr:row>
      <xdr:rowOff>26035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629380" y="220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75565</xdr:rowOff>
    </xdr:from>
    <xdr:to>
      <xdr:col>82</xdr:col>
      <xdr:colOff>107950</xdr:colOff>
      <xdr:row>16</xdr:row>
      <xdr:rowOff>78105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869920" y="2590165"/>
          <a:ext cx="84836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34925</xdr:rowOff>
    </xdr:from>
    <xdr:ext cx="761365" cy="2584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807180" y="28848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62865</xdr:rowOff>
    </xdr:from>
    <xdr:to>
      <xdr:col>82</xdr:col>
      <xdr:colOff>158750</xdr:colOff>
      <xdr:row>17</xdr:row>
      <xdr:rowOff>164465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667480" y="29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75565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968220" y="2590165"/>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819120" y="279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84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483840" y="2879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75565</xdr:rowOff>
    </xdr:from>
    <xdr:to>
      <xdr:col>73</xdr:col>
      <xdr:colOff>180975</xdr:colOff>
      <xdr:row>15</xdr:row>
      <xdr:rowOff>118745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4069060" y="2590165"/>
          <a:ext cx="8991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917420" y="28689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584680" y="295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53340</xdr:rowOff>
    </xdr:from>
    <xdr:to>
      <xdr:col>69</xdr:col>
      <xdr:colOff>92075</xdr:colOff>
      <xdr:row>15</xdr:row>
      <xdr:rowOff>118745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169900" y="2567940"/>
          <a:ext cx="8991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116840</xdr:rowOff>
    </xdr:from>
    <xdr:to>
      <xdr:col>69</xdr:col>
      <xdr:colOff>142875</xdr:colOff>
      <xdr:row>18</xdr:row>
      <xdr:rowOff>46990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4018260" y="2966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31750</xdr:rowOff>
    </xdr:from>
    <xdr:ext cx="761365" cy="2584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82980" y="3049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116560" y="29451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1365"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3820" y="3027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27305</xdr:rowOff>
    </xdr:from>
    <xdr:to>
      <xdr:col>82</xdr:col>
      <xdr:colOff>158750</xdr:colOff>
      <xdr:row>16</xdr:row>
      <xdr:rowOff>128905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667480" y="2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43815</xdr:rowOff>
    </xdr:from>
    <xdr:ext cx="761365"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807180" y="2558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81912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136525</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483840" y="2315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917420" y="25393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136525</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584680" y="231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67945</xdr:rowOff>
    </xdr:from>
    <xdr:to>
      <xdr:col>69</xdr:col>
      <xdr:colOff>142875</xdr:colOff>
      <xdr:row>15</xdr:row>
      <xdr:rowOff>167640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18260" y="2582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8255</xdr:rowOff>
    </xdr:from>
    <xdr:ext cx="76136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682980" y="2355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2540</xdr:rowOff>
    </xdr:from>
    <xdr:to>
      <xdr:col>65</xdr:col>
      <xdr:colOff>53975</xdr:colOff>
      <xdr:row>15</xdr:row>
      <xdr:rowOff>104140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116560" y="25171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114300</xdr:rowOff>
    </xdr:from>
    <xdr:ext cx="76136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783820" y="2293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平均を下回ってはいるが、今後も、制度拡大に伴う子ども医療費の増等により社会保障関係経費の増加が見込まれるため、事業の精査等により、扶助費の適正化に努める。</a:t>
          </a:r>
        </a:p>
      </xdr:txBody>
    </xdr:sp>
    <xdr:clientData/>
  </xdr:twoCellAnchor>
  <xdr:oneCellAnchor>
    <xdr:from>
      <xdr:col>3</xdr:col>
      <xdr:colOff>123825</xdr:colOff>
      <xdr:row>49</xdr:row>
      <xdr:rowOff>107950</xdr:rowOff>
    </xdr:from>
    <xdr:ext cx="297815" cy="2247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86960" y="897763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1365" cy="2584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75860" y="10313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95520" y="10341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1365"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75860" y="872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95520" y="89776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036060" y="9431020"/>
          <a:ext cx="850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761365"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75860" y="94894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833620" y="95173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142240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136900" y="946912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85260" y="94792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3596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52520" y="9561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142240</xdr:rowOff>
    </xdr:from>
    <xdr:to>
      <xdr:col>15</xdr:col>
      <xdr:colOff>98425</xdr:colOff>
      <xdr:row>57</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37740" y="9530080"/>
          <a:ext cx="8991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86100" y="9479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31750</xdr:rowOff>
    </xdr:from>
    <xdr:ext cx="761365"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50820" y="9251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157480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36040" y="9545320"/>
          <a:ext cx="901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84400" y="95402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613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51660"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8524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62000"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4996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84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833620" y="93840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8890</xdr:rowOff>
    </xdr:from>
    <xdr:ext cx="761365"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75860" y="9229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85260" y="94183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142240</xdr:rowOff>
    </xdr:from>
    <xdr:ext cx="735965"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52520" y="91948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91440</xdr:rowOff>
    </xdr:from>
    <xdr:to>
      <xdr:col>15</xdr:col>
      <xdr:colOff>149225</xdr:colOff>
      <xdr:row>57</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86100" y="947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50820" y="956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84400" y="95478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74930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51660" y="9630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106680</xdr:rowOff>
    </xdr:from>
    <xdr:to>
      <xdr:col>6</xdr:col>
      <xdr:colOff>171450</xdr:colOff>
      <xdr:row>57</xdr:row>
      <xdr:rowOff>36830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85240"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46990</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49960" y="9267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類似団体平均より高くなっている。今後も、社会保障関係経費の増加に伴う介護保険特別会計や後期高齢者医療特別会計への繰出金の増加が見込まれるため、健康増進や健康長寿推進の施策を充実することにより、今後の伸びの抑制に努める。</a:t>
          </a:r>
        </a:p>
      </xdr:txBody>
    </xdr:sp>
    <xdr:clientData/>
  </xdr:twoCellAnchor>
  <xdr:oneCellAnchor>
    <xdr:from>
      <xdr:col>62</xdr:col>
      <xdr:colOff>6350</xdr:colOff>
      <xdr:row>49</xdr:row>
      <xdr:rowOff>107950</xdr:rowOff>
    </xdr:from>
    <xdr:ext cx="297815" cy="22479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74295</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140335</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718280" y="874077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1365"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807180" y="10206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62938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109855</xdr:rowOff>
    </xdr:from>
    <xdr:ext cx="761365"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807180" y="8491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196850</xdr:colOff>
      <xdr:row>52</xdr:row>
      <xdr:rowOff>23495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156845</xdr:rowOff>
    </xdr:from>
    <xdr:to>
      <xdr:col>82</xdr:col>
      <xdr:colOff>107950</xdr:colOff>
      <xdr:row>57</xdr:row>
      <xdr:rowOff>167640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869920" y="9712325"/>
          <a:ext cx="8483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1365"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807180" y="93910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158750</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66748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156845</xdr:rowOff>
    </xdr:from>
    <xdr:to>
      <xdr:col>78</xdr:col>
      <xdr:colOff>69850</xdr:colOff>
      <xdr:row>58</xdr:row>
      <xdr:rowOff>40005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968220" y="9712325"/>
          <a:ext cx="901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81915</xdr:rowOff>
    </xdr:from>
    <xdr:to>
      <xdr:col>78</xdr:col>
      <xdr:colOff>120650</xdr:colOff>
      <xdr:row>57</xdr:row>
      <xdr:rowOff>12065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819120" y="9469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83840" y="9242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6985</xdr:rowOff>
    </xdr:from>
    <xdr:to>
      <xdr:col>73</xdr:col>
      <xdr:colOff>180975</xdr:colOff>
      <xdr:row>58</xdr:row>
      <xdr:rowOff>40005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4069060" y="9730105"/>
          <a:ext cx="8991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917420" y="9574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8468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48260</xdr:rowOff>
    </xdr:from>
    <xdr:to>
      <xdr:col>69</xdr:col>
      <xdr:colOff>92075</xdr:colOff>
      <xdr:row>58</xdr:row>
      <xdr:rowOff>6985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169900" y="9603740"/>
          <a:ext cx="89916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4018260" y="9661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46990</xdr:rowOff>
    </xdr:from>
    <xdr:ext cx="7613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82980" y="9434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116560" y="966152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3820" y="974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116840</xdr:rowOff>
    </xdr:from>
    <xdr:to>
      <xdr:col>82</xdr:col>
      <xdr:colOff>158750</xdr:colOff>
      <xdr:row>58</xdr:row>
      <xdr:rowOff>46990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66748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88900</xdr:rowOff>
    </xdr:from>
    <xdr:ext cx="761365"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807180" y="9644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106045</xdr:rowOff>
    </xdr:from>
    <xdr:to>
      <xdr:col>78</xdr:col>
      <xdr:colOff>120650</xdr:colOff>
      <xdr:row>58</xdr:row>
      <xdr:rowOff>36195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819120" y="9661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20955</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483840" y="9744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160655</xdr:rowOff>
    </xdr:from>
    <xdr:to>
      <xdr:col>74</xdr:col>
      <xdr:colOff>31750</xdr:colOff>
      <xdr:row>58</xdr:row>
      <xdr:rowOff>90805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917420" y="97161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584680" y="979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018260" y="9683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42545</xdr:rowOff>
    </xdr:from>
    <xdr:ext cx="76136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682980" y="9765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99060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116560" y="955548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109220</xdr:rowOff>
    </xdr:from>
    <xdr:ext cx="761365"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783820" y="9329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に基づき見直しを行っており、社会情勢の変化を踏まえながらを今後も整理合理化に取り組んでいく。</a:t>
          </a:r>
        </a:p>
      </xdr:txBody>
    </xdr:sp>
    <xdr:clientData/>
  </xdr:twoCellAnchor>
  <xdr:oneCellAnchor>
    <xdr:from>
      <xdr:col>62</xdr:col>
      <xdr:colOff>6350</xdr:colOff>
      <xdr:row>29</xdr:row>
      <xdr:rowOff>107950</xdr:rowOff>
    </xdr:from>
    <xdr:ext cx="297815" cy="2247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8786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97155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718280" y="5514340"/>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69215</xdr:rowOff>
    </xdr:from>
    <xdr:ext cx="761365" cy="2584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807180" y="694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97155</xdr:rowOff>
    </xdr:from>
    <xdr:to>
      <xdr:col>82</xdr:col>
      <xdr:colOff>196850</xdr:colOff>
      <xdr:row>41</xdr:row>
      <xdr:rowOff>97155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629380" y="697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64770</xdr:rowOff>
    </xdr:from>
    <xdr:ext cx="761365"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807180" y="526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629380" y="551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60960</xdr:rowOff>
    </xdr:from>
    <xdr:to>
      <xdr:col>82</xdr:col>
      <xdr:colOff>107950</xdr:colOff>
      <xdr:row>33</xdr:row>
      <xdr:rowOff>78740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869920" y="5593080"/>
          <a:ext cx="8483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142240</xdr:rowOff>
    </xdr:from>
    <xdr:ext cx="761365" cy="25781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807180" y="600964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167640</xdr:rowOff>
    </xdr:from>
    <xdr:to>
      <xdr:col>82</xdr:col>
      <xdr:colOff>158750</xdr:colOff>
      <xdr:row>36</xdr:row>
      <xdr:rowOff>100330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667480" y="6035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60960</xdr:rowOff>
    </xdr:from>
    <xdr:to>
      <xdr:col>78</xdr:col>
      <xdr:colOff>69850</xdr:colOff>
      <xdr:row>33</xdr:row>
      <xdr:rowOff>60960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968220" y="559308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819120" y="602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75565</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83840" y="6110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60960</xdr:rowOff>
    </xdr:from>
    <xdr:to>
      <xdr:col>73</xdr:col>
      <xdr:colOff>180975</xdr:colOff>
      <xdr:row>33</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069060" y="5593080"/>
          <a:ext cx="8991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26035</xdr:rowOff>
    </xdr:from>
    <xdr:to>
      <xdr:col>74</xdr:col>
      <xdr:colOff>31750</xdr:colOff>
      <xdr:row>36</xdr:row>
      <xdr:rowOff>127635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917420" y="606107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112395</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84680" y="6147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169900" y="560197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018260" y="6000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48260</xdr:rowOff>
    </xdr:from>
    <xdr:ext cx="761365"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82980" y="6083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116560" y="598233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29845</xdr:rowOff>
    </xdr:from>
    <xdr:ext cx="761365"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3820" y="60648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84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33</xdr:row>
      <xdr:rowOff>28575</xdr:rowOff>
    </xdr:from>
    <xdr:to>
      <xdr:col>82</xdr:col>
      <xdr:colOff>158750</xdr:colOff>
      <xdr:row>33</xdr:row>
      <xdr:rowOff>129540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667480" y="55606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107950</xdr:rowOff>
    </xdr:from>
    <xdr:ext cx="761365" cy="2584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807180" y="5472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10160</xdr:rowOff>
    </xdr:from>
    <xdr:to>
      <xdr:col>78</xdr:col>
      <xdr:colOff>120650</xdr:colOff>
      <xdr:row>33</xdr:row>
      <xdr:rowOff>111760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81912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121920</xdr:rowOff>
    </xdr:from>
    <xdr:ext cx="736600" cy="2584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83840" y="5318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10160</xdr:rowOff>
    </xdr:from>
    <xdr:to>
      <xdr:col>74</xdr:col>
      <xdr:colOff>31750</xdr:colOff>
      <xdr:row>33</xdr:row>
      <xdr:rowOff>111760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917420" y="55422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121920</xdr:rowOff>
    </xdr:from>
    <xdr:ext cx="762000" cy="2584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84680" y="531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01826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130810</xdr:rowOff>
    </xdr:from>
    <xdr:ext cx="76136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682980" y="5327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116560" y="55511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130810</xdr:rowOff>
    </xdr:from>
    <xdr:ext cx="76136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3820" y="5327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に係る経常収支比率については、過去に行った大型事業や令和３年度から順次償還開始となった内藤記念館再整備事業等に係る地方債償還の影響により、類似団体平均と比較して高い水準にあるが、償還終了となる市債の元金償還額が大きいことや市債発行額を元金償還額以内に抑制するよう努めることにより、比率は徐々に低下する見込みである。</a:t>
          </a:r>
        </a:p>
      </xdr:txBody>
    </xdr:sp>
    <xdr:clientData/>
  </xdr:twoCellAnchor>
  <xdr:oneCellAnchor>
    <xdr:from>
      <xdr:col>3</xdr:col>
      <xdr:colOff>123825</xdr:colOff>
      <xdr:row>69</xdr:row>
      <xdr:rowOff>107950</xdr:rowOff>
    </xdr:from>
    <xdr:ext cx="297815" cy="22479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86960" y="1232281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1365" cy="2584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75860" y="13533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95520" y="135610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0</xdr:rowOff>
    </xdr:from>
    <xdr:ext cx="761365"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75860" y="12070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95520" y="123228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036060" y="1320292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138430</xdr:rowOff>
    </xdr:from>
    <xdr:ext cx="761365"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75860" y="12711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833620" y="128625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136900" y="13202920"/>
          <a:ext cx="89916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99060</xdr:rowOff>
    </xdr:from>
    <xdr:to>
      <xdr:col>20</xdr:col>
      <xdr:colOff>38100</xdr:colOff>
      <xdr:row>77</xdr:row>
      <xdr:rowOff>29210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85260" y="128397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596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52520" y="126123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46990</xdr:rowOff>
    </xdr:from>
    <xdr:to>
      <xdr:col>15</xdr:col>
      <xdr:colOff>98425</xdr:colOff>
      <xdr:row>79</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37740" y="13290550"/>
          <a:ext cx="8991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137160</xdr:rowOff>
    </xdr:from>
    <xdr:to>
      <xdr:col>15</xdr:col>
      <xdr:colOff>149225</xdr:colOff>
      <xdr:row>77</xdr:row>
      <xdr:rowOff>67310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86100" y="1287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77470</xdr:rowOff>
    </xdr:from>
    <xdr:ext cx="7613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50820" y="12650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77470</xdr:rowOff>
    </xdr:from>
    <xdr:to>
      <xdr:col>11</xdr:col>
      <xdr:colOff>9525</xdr:colOff>
      <xdr:row>79</xdr:row>
      <xdr:rowOff>161290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36040" y="13321030"/>
          <a:ext cx="901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129540</xdr:rowOff>
    </xdr:from>
    <xdr:to>
      <xdr:col>11</xdr:col>
      <xdr:colOff>60325</xdr:colOff>
      <xdr:row>77</xdr:row>
      <xdr:rowOff>59690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84400" y="128701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69850</xdr:rowOff>
    </xdr:from>
    <xdr:ext cx="761365" cy="2584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51660" y="12642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85240" y="12893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62000" cy="2584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49960" y="12665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84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84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833620" y="131521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48260</xdr:rowOff>
    </xdr:from>
    <xdr:ext cx="761365" cy="2584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75860" y="13124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85260" y="131521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162560</xdr:rowOff>
    </xdr:from>
    <xdr:ext cx="735965" cy="2584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52520" y="132384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167640</xdr:rowOff>
    </xdr:from>
    <xdr:to>
      <xdr:col>15</xdr:col>
      <xdr:colOff>149225</xdr:colOff>
      <xdr:row>79</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86100" y="1324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82550</xdr:rowOff>
    </xdr:from>
    <xdr:ext cx="7613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50820" y="1332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84400" y="132702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113030</xdr:rowOff>
    </xdr:from>
    <xdr:ext cx="76136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51660" y="13356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110490</xdr:rowOff>
    </xdr:from>
    <xdr:to>
      <xdr:col>6</xdr:col>
      <xdr:colOff>171450</xdr:colOff>
      <xdr:row>80</xdr:row>
      <xdr:rowOff>40640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85240" y="1335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25400</xdr:rowOff>
    </xdr:from>
    <xdr:ext cx="76200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49960" y="1343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公債費以外に係る経常収支比率については、人件費や物件費の影響により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ポイント上昇しているが、類似団体平均より低い水準となっている。今後も、施設の維持管理費など経費の増加が見込まれるため、歳入確保対策等により財政基盤の強化に努める。</a:t>
          </a:r>
        </a:p>
      </xdr:txBody>
    </xdr:sp>
    <xdr:clientData/>
  </xdr:twoCellAnchor>
  <xdr:oneCellAnchor>
    <xdr:from>
      <xdr:col>62</xdr:col>
      <xdr:colOff>6350</xdr:colOff>
      <xdr:row>69</xdr:row>
      <xdr:rowOff>107950</xdr:rowOff>
    </xdr:from>
    <xdr:ext cx="297815" cy="22479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60348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087860" y="1358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60348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087860" y="132130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60348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087860" y="128397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60348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087860" y="124663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60348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087860" y="120929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718280" y="1215136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26670</xdr:rowOff>
    </xdr:from>
    <xdr:ext cx="761365" cy="259080"/>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807180" y="13605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54610</xdr:rowOff>
    </xdr:from>
    <xdr:to>
      <xdr:col>82</xdr:col>
      <xdr:colOff>196850</xdr:colOff>
      <xdr:row>81</xdr:row>
      <xdr:rowOff>54610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62938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167640</xdr:rowOff>
    </xdr:from>
    <xdr:ext cx="761365" cy="259080"/>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807180" y="1190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629380" y="1215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85090</xdr:rowOff>
    </xdr:from>
    <xdr:to>
      <xdr:col>82</xdr:col>
      <xdr:colOff>107950</xdr:colOff>
      <xdr:row>74</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869920" y="12322810"/>
          <a:ext cx="84836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55880</xdr:rowOff>
    </xdr:from>
    <xdr:ext cx="761365"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807180" y="127965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84455</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667480" y="128250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968220" y="12322810"/>
          <a:ext cx="9017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819120" y="1261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128270</xdr:rowOff>
    </xdr:from>
    <xdr:ext cx="73660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83840" y="12701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96520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069060" y="12501880"/>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917420" y="129006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74930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8468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107950</xdr:rowOff>
    </xdr:from>
    <xdr:to>
      <xdr:col>69</xdr:col>
      <xdr:colOff>92075</xdr:colOff>
      <xdr:row>75</xdr:row>
      <xdr:rowOff>8890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169900" y="12345670"/>
          <a:ext cx="89916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01826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113030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82980" y="13021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116560" y="128854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59690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3820" y="12967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84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45720</xdr:rowOff>
    </xdr:from>
    <xdr:to>
      <xdr:col>82</xdr:col>
      <xdr:colOff>158750</xdr:colOff>
      <xdr:row>74</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66748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62230</xdr:rowOff>
    </xdr:from>
    <xdr:ext cx="761365" cy="259080"/>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807180" y="1229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819120" y="122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146050</xdr:rowOff>
    </xdr:from>
    <xdr:ext cx="736600" cy="2584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83840" y="12048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917420" y="124510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157480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84680" y="1222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018260" y="12534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69850</xdr:rowOff>
    </xdr:from>
    <xdr:ext cx="761365" cy="2584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682980" y="12307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116560" y="122948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167640</xdr:rowOff>
    </xdr:from>
    <xdr:ext cx="761365"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3820" y="12070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宮崎県延岡市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420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282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29749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1365"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2836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5253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383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0681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1925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78105</xdr:rowOff>
    </xdr:from>
    <xdr:to>
      <xdr:col>29</xdr:col>
      <xdr:colOff>127000</xdr:colOff>
      <xdr:row>19</xdr:row>
      <xdr:rowOff>50165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504180" y="2143125"/>
          <a:ext cx="0" cy="1156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22225</xdr:rowOff>
    </xdr:from>
    <xdr:ext cx="761365"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588000" y="327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50165</xdr:rowOff>
    </xdr:from>
    <xdr:to>
      <xdr:col>30</xdr:col>
      <xdr:colOff>25400</xdr:colOff>
      <xdr:row>19</xdr:row>
      <xdr:rowOff>50165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415280" y="33000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164465</xdr:rowOff>
    </xdr:from>
    <xdr:ext cx="761365"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588000" y="188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78105</xdr:rowOff>
    </xdr:from>
    <xdr:to>
      <xdr:col>30</xdr:col>
      <xdr:colOff>25400</xdr:colOff>
      <xdr:row>12</xdr:row>
      <xdr:rowOff>78105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15280" y="21431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26670</xdr:rowOff>
    </xdr:from>
    <xdr:to>
      <xdr:col>29</xdr:col>
      <xdr:colOff>127000</xdr:colOff>
      <xdr:row>14</xdr:row>
      <xdr:rowOff>55880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871720" y="2434590"/>
          <a:ext cx="63246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61365" cy="2584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588000" y="27457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45338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55880</xdr:rowOff>
    </xdr:from>
    <xdr:to>
      <xdr:col>26</xdr:col>
      <xdr:colOff>50800</xdr:colOff>
      <xdr:row>14</xdr:row>
      <xdr:rowOff>121920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193540" y="2463800"/>
          <a:ext cx="67818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33655</xdr:rowOff>
    </xdr:from>
    <xdr:to>
      <xdr:col>26</xdr:col>
      <xdr:colOff>101600</xdr:colOff>
      <xdr:row>16</xdr:row>
      <xdr:rowOff>135255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820920" y="2780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120015</xdr:rowOff>
    </xdr:from>
    <xdr:ext cx="735965"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500880" y="28670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121920</xdr:rowOff>
    </xdr:from>
    <xdr:to>
      <xdr:col>22</xdr:col>
      <xdr:colOff>114300</xdr:colOff>
      <xdr:row>15</xdr:row>
      <xdr:rowOff>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515360" y="2529840"/>
          <a:ext cx="67818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142740" y="2804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144145</xdr:rowOff>
    </xdr:from>
    <xdr:ext cx="762000" cy="2584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822700" y="289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0</xdr:rowOff>
    </xdr:from>
    <xdr:to>
      <xdr:col>18</xdr:col>
      <xdr:colOff>177800</xdr:colOff>
      <xdr:row>15</xdr:row>
      <xdr:rowOff>36830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832100" y="2579370"/>
          <a:ext cx="68326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96520</xdr:rowOff>
    </xdr:from>
    <xdr:to>
      <xdr:col>19</xdr:col>
      <xdr:colOff>38100</xdr:colOff>
      <xdr:row>17</xdr:row>
      <xdr:rowOff>26670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464560" y="284353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11430</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144520" y="292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109220</xdr:rowOff>
    </xdr:from>
    <xdr:to>
      <xdr:col>15</xdr:col>
      <xdr:colOff>101600</xdr:colOff>
      <xdr:row>17</xdr:row>
      <xdr:rowOff>39370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781300" y="28562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24130</xdr:rowOff>
    </xdr:from>
    <xdr:ext cx="761365"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461260" y="2938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147320</xdr:rowOff>
    </xdr:from>
    <xdr:to>
      <xdr:col>29</xdr:col>
      <xdr:colOff>177800</xdr:colOff>
      <xdr:row>14</xdr:row>
      <xdr:rowOff>77470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453380" y="23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163830</xdr:rowOff>
    </xdr:from>
    <xdr:ext cx="76136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588000" y="2228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5080</xdr:rowOff>
    </xdr:from>
    <xdr:to>
      <xdr:col>26</xdr:col>
      <xdr:colOff>101600</xdr:colOff>
      <xdr:row>14</xdr:row>
      <xdr:rowOff>106680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820920" y="241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116840</xdr:rowOff>
    </xdr:from>
    <xdr:ext cx="735965"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500880" y="2181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71120</xdr:rowOff>
    </xdr:from>
    <xdr:to>
      <xdr:col>22</xdr:col>
      <xdr:colOff>165100</xdr:colOff>
      <xdr:row>15</xdr:row>
      <xdr:rowOff>1270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142740" y="247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11430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822700" y="224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120650</xdr:rowOff>
    </xdr:from>
    <xdr:to>
      <xdr:col>19</xdr:col>
      <xdr:colOff>38100</xdr:colOff>
      <xdr:row>15</xdr:row>
      <xdr:rowOff>50800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464560" y="252857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60960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144520" y="229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157480</xdr:rowOff>
    </xdr:from>
    <xdr:to>
      <xdr:col>15</xdr:col>
      <xdr:colOff>101600</xdr:colOff>
      <xdr:row>15</xdr:row>
      <xdr:rowOff>87630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781300" y="256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97790</xdr:rowOff>
    </xdr:from>
    <xdr:ext cx="761365"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461260" y="233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194945</xdr:rowOff>
    </xdr:from>
    <xdr:to>
      <xdr:col>29</xdr:col>
      <xdr:colOff>127000</xdr:colOff>
      <xdr:row>37</xdr:row>
      <xdr:rowOff>223520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504180" y="601281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194945</xdr:rowOff>
    </xdr:from>
    <xdr:ext cx="761365" cy="25908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588000" y="7212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223520</xdr:rowOff>
    </xdr:from>
    <xdr:to>
      <xdr:col>30</xdr:col>
      <xdr:colOff>25400</xdr:colOff>
      <xdr:row>37</xdr:row>
      <xdr:rowOff>223520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15280" y="7241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110490</xdr:rowOff>
    </xdr:from>
    <xdr:ext cx="761365" cy="2584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588000" y="5756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194945</xdr:rowOff>
    </xdr:from>
    <xdr:to>
      <xdr:col>30</xdr:col>
      <xdr:colOff>25400</xdr:colOff>
      <xdr:row>33</xdr:row>
      <xdr:rowOff>194945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415280" y="60128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168275</xdr:rowOff>
    </xdr:from>
    <xdr:to>
      <xdr:col>29</xdr:col>
      <xdr:colOff>127000</xdr:colOff>
      <xdr:row>34</xdr:row>
      <xdr:rowOff>236855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4871720" y="6329045"/>
          <a:ext cx="63246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121285</xdr:rowOff>
    </xdr:from>
    <xdr:ext cx="761365" cy="2584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588000" y="66249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149225</xdr:rowOff>
    </xdr:from>
    <xdr:to>
      <xdr:col>29</xdr:col>
      <xdr:colOff>177800</xdr:colOff>
      <xdr:row>35</xdr:row>
      <xdr:rowOff>250190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453380" y="6652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236855</xdr:rowOff>
    </xdr:from>
    <xdr:to>
      <xdr:col>26</xdr:col>
      <xdr:colOff>50800</xdr:colOff>
      <xdr:row>34</xdr:row>
      <xdr:rowOff>260985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193540" y="6397625"/>
          <a:ext cx="67818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167005</xdr:rowOff>
    </xdr:from>
    <xdr:to>
      <xdr:col>26</xdr:col>
      <xdr:colOff>101600</xdr:colOff>
      <xdr:row>35</xdr:row>
      <xdr:rowOff>267335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820920" y="66706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252730</xdr:rowOff>
    </xdr:from>
    <xdr:ext cx="735965" cy="25908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500880" y="6756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246380</xdr:rowOff>
    </xdr:from>
    <xdr:to>
      <xdr:col>22</xdr:col>
      <xdr:colOff>114300</xdr:colOff>
      <xdr:row>34</xdr:row>
      <xdr:rowOff>260985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515360" y="6407150"/>
          <a:ext cx="67818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220345</xdr:rowOff>
    </xdr:from>
    <xdr:to>
      <xdr:col>22</xdr:col>
      <xdr:colOff>165100</xdr:colOff>
      <xdr:row>35</xdr:row>
      <xdr:rowOff>322580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142740" y="6724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307975</xdr:rowOff>
    </xdr:from>
    <xdr:ext cx="7620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822700"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191135</xdr:rowOff>
    </xdr:from>
    <xdr:to>
      <xdr:col>18</xdr:col>
      <xdr:colOff>177800</xdr:colOff>
      <xdr:row>34</xdr:row>
      <xdr:rowOff>246380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832100" y="6351905"/>
          <a:ext cx="6832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228600</xdr:rowOff>
    </xdr:from>
    <xdr:to>
      <xdr:col>19</xdr:col>
      <xdr:colOff>38100</xdr:colOff>
      <xdr:row>35</xdr:row>
      <xdr:rowOff>330835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464560" y="673227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316230</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14452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313055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781300" y="67163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136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461260" y="6802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116840</xdr:rowOff>
    </xdr:from>
    <xdr:to>
      <xdr:col>29</xdr:col>
      <xdr:colOff>177800</xdr:colOff>
      <xdr:row>34</xdr:row>
      <xdr:rowOff>219075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453380" y="6277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305435</xdr:rowOff>
    </xdr:from>
    <xdr:ext cx="761365" cy="257810"/>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588000" y="61233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185420</xdr:rowOff>
    </xdr:from>
    <xdr:to>
      <xdr:col>26</xdr:col>
      <xdr:colOff>101600</xdr:colOff>
      <xdr:row>34</xdr:row>
      <xdr:rowOff>286385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820920" y="6346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297180</xdr:rowOff>
    </xdr:from>
    <xdr:ext cx="735965"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500880" y="611505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209550</xdr:rowOff>
    </xdr:from>
    <xdr:to>
      <xdr:col>22</xdr:col>
      <xdr:colOff>165100</xdr:colOff>
      <xdr:row>34</xdr:row>
      <xdr:rowOff>311785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142740" y="6370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321310</xdr:rowOff>
    </xdr:from>
    <xdr:ext cx="76200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822700" y="6139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194945</xdr:rowOff>
    </xdr:from>
    <xdr:to>
      <xdr:col>19</xdr:col>
      <xdr:colOff>38100</xdr:colOff>
      <xdr:row>34</xdr:row>
      <xdr:rowOff>297180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464560" y="635571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306705</xdr:rowOff>
    </xdr:from>
    <xdr:ext cx="762000" cy="25781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144520" y="6124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139700</xdr:rowOff>
    </xdr:from>
    <xdr:to>
      <xdr:col>15</xdr:col>
      <xdr:colOff>101600</xdr:colOff>
      <xdr:row>34</xdr:row>
      <xdr:rowOff>240665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781300" y="6300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251460</xdr:rowOff>
    </xdr:from>
    <xdr:ext cx="761365"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461260" y="60693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908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140335</xdr:rowOff>
    </xdr:from>
    <xdr:to>
      <xdr:col>28</xdr:col>
      <xdr:colOff>114300</xdr:colOff>
      <xdr:row>38</xdr:row>
      <xdr:rowOff>140335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167640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374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542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140335</xdr:rowOff>
    </xdr:from>
    <xdr:to>
      <xdr:col>28</xdr:col>
      <xdr:colOff>114300</xdr:colOff>
      <xdr:row>30</xdr:row>
      <xdr:rowOff>140335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167640</xdr:rowOff>
    </xdr:from>
    <xdr:ext cx="59563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163195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511675" y="519366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167005</xdr:rowOff>
    </xdr:from>
    <xdr:ext cx="534670" cy="2584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564380" y="6541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163195</xdr:rowOff>
    </xdr:from>
    <xdr:to>
      <xdr:col>24</xdr:col>
      <xdr:colOff>152400</xdr:colOff>
      <xdr:row>38</xdr:row>
      <xdr:rowOff>163195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429760" y="6537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84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564380" y="4972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5193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122555</xdr:rowOff>
    </xdr:from>
    <xdr:to>
      <xdr:col>24</xdr:col>
      <xdr:colOff>63500</xdr:colOff>
      <xdr:row>33</xdr:row>
      <xdr:rowOff>62230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00780" y="5490845"/>
          <a:ext cx="8128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70485</xdr:rowOff>
    </xdr:from>
    <xdr:ext cx="534670" cy="2584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564380" y="5941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462780" y="5963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62230</xdr:rowOff>
    </xdr:from>
    <xdr:to>
      <xdr:col>19</xdr:col>
      <xdr:colOff>177800</xdr:colOff>
      <xdr:row>33</xdr:row>
      <xdr:rowOff>105410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832100" y="559816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99695</xdr:rowOff>
    </xdr:from>
    <xdr:to>
      <xdr:col>20</xdr:col>
      <xdr:colOff>38100</xdr:colOff>
      <xdr:row>36</xdr:row>
      <xdr:rowOff>29845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649980" y="59709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20955</xdr:rowOff>
    </xdr:from>
    <xdr:ext cx="534035"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38525" y="605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105410</xdr:rowOff>
    </xdr:from>
    <xdr:to>
      <xdr:col>15</xdr:col>
      <xdr:colOff>50800</xdr:colOff>
      <xdr:row>34</xdr:row>
      <xdr:rowOff>2540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1968500" y="564134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78130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38100</xdr:rowOff>
    </xdr:from>
    <xdr:ext cx="534035"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574925" y="607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2540</xdr:rowOff>
    </xdr:from>
    <xdr:to>
      <xdr:col>10</xdr:col>
      <xdr:colOff>114300</xdr:colOff>
      <xdr:row>34</xdr:row>
      <xdr:rowOff>54610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04900" y="570611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46990</xdr:rowOff>
    </xdr:from>
    <xdr:to>
      <xdr:col>10</xdr:col>
      <xdr:colOff>165100</xdr:colOff>
      <xdr:row>36</xdr:row>
      <xdr:rowOff>147955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17700" y="6085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139065</xdr:rowOff>
    </xdr:from>
    <xdr:ext cx="534670"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06245" y="617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54100" y="60877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141605</xdr:rowOff>
    </xdr:from>
    <xdr:ext cx="53403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42645" y="618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71755</xdr:rowOff>
    </xdr:from>
    <xdr:to>
      <xdr:col>24</xdr:col>
      <xdr:colOff>114300</xdr:colOff>
      <xdr:row>33</xdr:row>
      <xdr:rowOff>1905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462780" y="544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94615</xdr:rowOff>
    </xdr:from>
    <xdr:ext cx="534670" cy="25908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564380" y="529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11430</xdr:rowOff>
    </xdr:from>
    <xdr:to>
      <xdr:col>20</xdr:col>
      <xdr:colOff>38100</xdr:colOff>
      <xdr:row>33</xdr:row>
      <xdr:rowOff>113030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649980" y="5547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129540</xdr:rowOff>
    </xdr:from>
    <xdr:ext cx="534035" cy="2584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38525" y="5330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54610</xdr:rowOff>
    </xdr:from>
    <xdr:to>
      <xdr:col>15</xdr:col>
      <xdr:colOff>101600</xdr:colOff>
      <xdr:row>33</xdr:row>
      <xdr:rowOff>156210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7813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1270</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574925" y="5369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123190</xdr:rowOff>
    </xdr:from>
    <xdr:to>
      <xdr:col>10</xdr:col>
      <xdr:colOff>165100</xdr:colOff>
      <xdr:row>34</xdr:row>
      <xdr:rowOff>53340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17700" y="5659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69850</xdr:rowOff>
    </xdr:from>
    <xdr:ext cx="5346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06245" y="5438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3810</xdr:rowOff>
    </xdr:from>
    <xdr:to>
      <xdr:col>6</xdr:col>
      <xdr:colOff>38100</xdr:colOff>
      <xdr:row>34</xdr:row>
      <xdr:rowOff>105410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54100" y="57073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121920</xdr:rowOff>
    </xdr:from>
    <xdr:ext cx="53403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42645" y="5490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25425" y="10173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542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129540</xdr:rowOff>
    </xdr:from>
    <xdr:to>
      <xdr:col>24</xdr:col>
      <xdr:colOff>62865</xdr:colOff>
      <xdr:row>59</xdr:row>
      <xdr:rowOff>22225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11675" y="851535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26035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64380" y="9920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22225</xdr:rowOff>
    </xdr:from>
    <xdr:to>
      <xdr:col>24</xdr:col>
      <xdr:colOff>152400</xdr:colOff>
      <xdr:row>59</xdr:row>
      <xdr:rowOff>22225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29760" y="9916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76200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64380" y="829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129540</xdr:rowOff>
    </xdr:from>
    <xdr:to>
      <xdr:col>24</xdr:col>
      <xdr:colOff>152400</xdr:colOff>
      <xdr:row>50</xdr:row>
      <xdr:rowOff>129540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29760" y="8515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55245</xdr:rowOff>
    </xdr:from>
    <xdr:to>
      <xdr:col>24</xdr:col>
      <xdr:colOff>63500</xdr:colOff>
      <xdr:row>57</xdr:row>
      <xdr:rowOff>12065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00780" y="9279255"/>
          <a:ext cx="8128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74930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6438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96520</xdr:rowOff>
    </xdr:from>
    <xdr:to>
      <xdr:col>24</xdr:col>
      <xdr:colOff>114300</xdr:colOff>
      <xdr:row>57</xdr:row>
      <xdr:rowOff>26670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62780" y="9488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12065</xdr:rowOff>
    </xdr:from>
    <xdr:to>
      <xdr:col>19</xdr:col>
      <xdr:colOff>177800</xdr:colOff>
      <xdr:row>57</xdr:row>
      <xdr:rowOff>112395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32100" y="9571355"/>
          <a:ext cx="86868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163195</xdr:rowOff>
    </xdr:from>
    <xdr:to>
      <xdr:col>20</xdr:col>
      <xdr:colOff>38100</xdr:colOff>
      <xdr:row>57</xdr:row>
      <xdr:rowOff>93345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49980" y="95548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84455</xdr:rowOff>
    </xdr:from>
    <xdr:ext cx="534035" cy="2584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38525" y="9643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112395</xdr:rowOff>
    </xdr:from>
    <xdr:to>
      <xdr:col>15</xdr:col>
      <xdr:colOff>50800</xdr:colOff>
      <xdr:row>58</xdr:row>
      <xdr:rowOff>30480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968500" y="9671685"/>
          <a:ext cx="8636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28575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781300" y="9657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19050</xdr:rowOff>
    </xdr:from>
    <xdr:ext cx="53403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74925" y="974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30480</xdr:rowOff>
    </xdr:from>
    <xdr:to>
      <xdr:col>10</xdr:col>
      <xdr:colOff>114300</xdr:colOff>
      <xdr:row>58</xdr:row>
      <xdr:rowOff>98425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04900" y="9757410"/>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123190</xdr:rowOff>
    </xdr:from>
    <xdr:to>
      <xdr:col>10</xdr:col>
      <xdr:colOff>165100</xdr:colOff>
      <xdr:row>58</xdr:row>
      <xdr:rowOff>53340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17700" y="9682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69850</xdr:rowOff>
    </xdr:from>
    <xdr:ext cx="534670"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06245" y="9461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95250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54100" y="97243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111760</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42645" y="950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4445</xdr:rowOff>
    </xdr:from>
    <xdr:to>
      <xdr:col>24</xdr:col>
      <xdr:colOff>114300</xdr:colOff>
      <xdr:row>55</xdr:row>
      <xdr:rowOff>106045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62780" y="9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27305</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64380" y="908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132715</xdr:rowOff>
    </xdr:from>
    <xdr:to>
      <xdr:col>20</xdr:col>
      <xdr:colOff>38100</xdr:colOff>
      <xdr:row>57</xdr:row>
      <xdr:rowOff>62865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49980" y="95243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79375</xdr:rowOff>
    </xdr:from>
    <xdr:ext cx="5340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38525" y="930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61595</xdr:rowOff>
    </xdr:from>
    <xdr:to>
      <xdr:col>15</xdr:col>
      <xdr:colOff>101600</xdr:colOff>
      <xdr:row>57</xdr:row>
      <xdr:rowOff>163195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7813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8890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74925" y="940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151130</xdr:rowOff>
    </xdr:from>
    <xdr:to>
      <xdr:col>10</xdr:col>
      <xdr:colOff>165100</xdr:colOff>
      <xdr:row>58</xdr:row>
      <xdr:rowOff>81280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17700" y="971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72390</xdr:rowOff>
    </xdr:from>
    <xdr:ext cx="534670"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06245" y="9799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54100" y="9774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140335</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42645" y="9867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892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2920" y="130797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5425" y="126314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5425" y="1218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5425" y="1173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104140</xdr:rowOff>
    </xdr:from>
    <xdr:to>
      <xdr:col>24</xdr:col>
      <xdr:colOff>62865</xdr:colOff>
      <xdr:row>78</xdr:row>
      <xdr:rowOff>96520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511675" y="12178030"/>
          <a:ext cx="1270" cy="998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100330</xdr:rowOff>
    </xdr:from>
    <xdr:ext cx="37846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564380" y="13180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96520</xdr:rowOff>
    </xdr:from>
    <xdr:to>
      <xdr:col>24</xdr:col>
      <xdr:colOff>152400</xdr:colOff>
      <xdr:row>78</xdr:row>
      <xdr:rowOff>96520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29760" y="13176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50800</xdr:rowOff>
    </xdr:from>
    <xdr:ext cx="534670" cy="2584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564380" y="11957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104140</xdr:rowOff>
    </xdr:from>
    <xdr:to>
      <xdr:col>24</xdr:col>
      <xdr:colOff>152400</xdr:colOff>
      <xdr:row>72</xdr:row>
      <xdr:rowOff>104140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29760" y="12178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33020</xdr:rowOff>
    </xdr:from>
    <xdr:to>
      <xdr:col>24</xdr:col>
      <xdr:colOff>63500</xdr:colOff>
      <xdr:row>77</xdr:row>
      <xdr:rowOff>77470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00780" y="1294511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57785</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564380" y="1296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79375</xdr:rowOff>
    </xdr:from>
    <xdr:to>
      <xdr:col>24</xdr:col>
      <xdr:colOff>114300</xdr:colOff>
      <xdr:row>78</xdr:row>
      <xdr:rowOff>8890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462780" y="12991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77470</xdr:rowOff>
    </xdr:from>
    <xdr:to>
      <xdr:col>19</xdr:col>
      <xdr:colOff>177800</xdr:colOff>
      <xdr:row>77</xdr:row>
      <xdr:rowOff>80645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832100" y="1298956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82550</xdr:rowOff>
    </xdr:from>
    <xdr:to>
      <xdr:col>20</xdr:col>
      <xdr:colOff>38100</xdr:colOff>
      <xdr:row>78</xdr:row>
      <xdr:rowOff>12700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649980" y="12994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3810</xdr:rowOff>
    </xdr:from>
    <xdr:ext cx="46990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470910" y="1308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80645</xdr:rowOff>
    </xdr:from>
    <xdr:to>
      <xdr:col>15</xdr:col>
      <xdr:colOff>50800</xdr:colOff>
      <xdr:row>77</xdr:row>
      <xdr:rowOff>93345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968500" y="1299273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96520</xdr:rowOff>
    </xdr:from>
    <xdr:to>
      <xdr:col>15</xdr:col>
      <xdr:colOff>101600</xdr:colOff>
      <xdr:row>78</xdr:row>
      <xdr:rowOff>26670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781300" y="1300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17780</xdr:rowOff>
    </xdr:from>
    <xdr:ext cx="469265" cy="2584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02230" y="13097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93345</xdr:rowOff>
    </xdr:from>
    <xdr:to>
      <xdr:col>10</xdr:col>
      <xdr:colOff>114300</xdr:colOff>
      <xdr:row>77</xdr:row>
      <xdr:rowOff>153670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04900" y="1300543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17700" y="1301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6926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38630" y="1310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102870</xdr:rowOff>
    </xdr:from>
    <xdr:to>
      <xdr:col>6</xdr:col>
      <xdr:colOff>38100</xdr:colOff>
      <xdr:row>78</xdr:row>
      <xdr:rowOff>32385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54100" y="1301496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48895</xdr:rowOff>
    </xdr:from>
    <xdr:ext cx="4699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75030" y="1279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153670</xdr:rowOff>
    </xdr:from>
    <xdr:to>
      <xdr:col>24</xdr:col>
      <xdr:colOff>114300</xdr:colOff>
      <xdr:row>77</xdr:row>
      <xdr:rowOff>84455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462780" y="12898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xdr:rowOff>
    </xdr:from>
    <xdr:ext cx="469900"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564380" y="1274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26670</xdr:rowOff>
    </xdr:from>
    <xdr:to>
      <xdr:col>20</xdr:col>
      <xdr:colOff>38100</xdr:colOff>
      <xdr:row>77</xdr:row>
      <xdr:rowOff>128270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649980" y="129387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144780</xdr:rowOff>
    </xdr:from>
    <xdr:ext cx="469900" cy="2584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70910" y="12721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29845</xdr:rowOff>
    </xdr:from>
    <xdr:to>
      <xdr:col>15</xdr:col>
      <xdr:colOff>101600</xdr:colOff>
      <xdr:row>77</xdr:row>
      <xdr:rowOff>131445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7813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147955</xdr:rowOff>
    </xdr:from>
    <xdr:ext cx="46926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2230" y="12724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42545</xdr:rowOff>
    </xdr:from>
    <xdr:to>
      <xdr:col>10</xdr:col>
      <xdr:colOff>165100</xdr:colOff>
      <xdr:row>77</xdr:row>
      <xdr:rowOff>144145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177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160655</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38630" y="12737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102870</xdr:rowOff>
    </xdr:from>
    <xdr:to>
      <xdr:col>6</xdr:col>
      <xdr:colOff>38100</xdr:colOff>
      <xdr:row>78</xdr:row>
      <xdr:rowOff>33020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54100" y="130149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24130</xdr:rowOff>
    </xdr:from>
    <xdr:ext cx="46990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75030" y="1310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xdr:rowOff>
    </xdr:from>
    <xdr:to>
      <xdr:col>24</xdr:col>
      <xdr:colOff>62865</xdr:colOff>
      <xdr:row>97</xdr:row>
      <xdr:rowOff>169545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511675" y="152717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1905</xdr:rowOff>
    </xdr:from>
    <xdr:ext cx="53467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564380"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169545</xdr:rowOff>
    </xdr:from>
    <xdr:to>
      <xdr:col>24</xdr:col>
      <xdr:colOff>152400</xdr:colOff>
      <xdr:row>97</xdr:row>
      <xdr:rowOff>169545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429760" y="16457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130810</xdr:rowOff>
    </xdr:from>
    <xdr:ext cx="598805" cy="25908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564380" y="15054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xdr:rowOff>
    </xdr:from>
    <xdr:to>
      <xdr:col>24</xdr:col>
      <xdr:colOff>152400</xdr:colOff>
      <xdr:row>91</xdr:row>
      <xdr:rowOff>12700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29760" y="15271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161290</xdr:rowOff>
    </xdr:from>
    <xdr:to>
      <xdr:col>24</xdr:col>
      <xdr:colOff>63500</xdr:colOff>
      <xdr:row>94</xdr:row>
      <xdr:rowOff>109220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00780" y="15763240"/>
          <a:ext cx="8128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61595</xdr:rowOff>
    </xdr:from>
    <xdr:ext cx="598805"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564380" y="160064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83185</xdr:rowOff>
    </xdr:from>
    <xdr:to>
      <xdr:col>24</xdr:col>
      <xdr:colOff>114300</xdr:colOff>
      <xdr:row>96</xdr:row>
      <xdr:rowOff>13335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46278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161290</xdr:rowOff>
    </xdr:from>
    <xdr:to>
      <xdr:col>19</xdr:col>
      <xdr:colOff>177800</xdr:colOff>
      <xdr:row>95</xdr:row>
      <xdr:rowOff>41910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832100" y="15763240"/>
          <a:ext cx="86868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xdr:rowOff>
    </xdr:from>
    <xdr:to>
      <xdr:col>20</xdr:col>
      <xdr:colOff>38100</xdr:colOff>
      <xdr:row>95</xdr:row>
      <xdr:rowOff>104775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649980" y="159480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95885</xdr:rowOff>
    </xdr:from>
    <xdr:ext cx="59817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06140" y="16040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41910</xdr:rowOff>
    </xdr:from>
    <xdr:to>
      <xdr:col>15</xdr:col>
      <xdr:colOff>50800</xdr:colOff>
      <xdr:row>95</xdr:row>
      <xdr:rowOff>76200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968500" y="1598676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57785</xdr:rowOff>
    </xdr:from>
    <xdr:to>
      <xdr:col>15</xdr:col>
      <xdr:colOff>101600</xdr:colOff>
      <xdr:row>96</xdr:row>
      <xdr:rowOff>159385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78130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150495</xdr:rowOff>
    </xdr:from>
    <xdr:ext cx="59880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542540" y="16266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76200</xdr:rowOff>
    </xdr:from>
    <xdr:to>
      <xdr:col>10</xdr:col>
      <xdr:colOff>114300</xdr:colOff>
      <xdr:row>95</xdr:row>
      <xdr:rowOff>119380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04900" y="1602105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73660</xdr:rowOff>
    </xdr:from>
    <xdr:to>
      <xdr:col>10</xdr:col>
      <xdr:colOff>165100</xdr:colOff>
      <xdr:row>97</xdr:row>
      <xdr:rowOff>3810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177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166370</xdr:rowOff>
    </xdr:from>
    <xdr:ext cx="598170"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673860" y="1628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114300</xdr:rowOff>
    </xdr:from>
    <xdr:to>
      <xdr:col>6</xdr:col>
      <xdr:colOff>38100</xdr:colOff>
      <xdr:row>97</xdr:row>
      <xdr:rowOff>44450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54100" y="16230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35560</xdr:rowOff>
    </xdr:from>
    <xdr:ext cx="59817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10260" y="16323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57785</xdr:rowOff>
    </xdr:from>
    <xdr:to>
      <xdr:col>24</xdr:col>
      <xdr:colOff>114300</xdr:colOff>
      <xdr:row>94</xdr:row>
      <xdr:rowOff>159385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462780" y="158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80645</xdr:rowOff>
    </xdr:from>
    <xdr:ext cx="598805"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564380" y="15682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110490</xdr:rowOff>
    </xdr:from>
    <xdr:to>
      <xdr:col>20</xdr:col>
      <xdr:colOff>38100</xdr:colOff>
      <xdr:row>94</xdr:row>
      <xdr:rowOff>40640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649980" y="157124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57150</xdr:rowOff>
    </xdr:from>
    <xdr:ext cx="59817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06140" y="15487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162560</xdr:rowOff>
    </xdr:from>
    <xdr:to>
      <xdr:col>15</xdr:col>
      <xdr:colOff>101600</xdr:colOff>
      <xdr:row>95</xdr:row>
      <xdr:rowOff>92710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781300" y="159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109220</xdr:rowOff>
    </xdr:from>
    <xdr:ext cx="598805"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542540" y="157111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25400</xdr:rowOff>
    </xdr:from>
    <xdr:to>
      <xdr:col>10</xdr:col>
      <xdr:colOff>165100</xdr:colOff>
      <xdr:row>95</xdr:row>
      <xdr:rowOff>127000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17700" y="159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143510</xdr:rowOff>
    </xdr:from>
    <xdr:ext cx="598170"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673860" y="15745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68580</xdr:rowOff>
    </xdr:from>
    <xdr:to>
      <xdr:col>6</xdr:col>
      <xdr:colOff>38100</xdr:colOff>
      <xdr:row>95</xdr:row>
      <xdr:rowOff>170180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54100" y="16013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15240</xdr:rowOff>
    </xdr:from>
    <xdr:ext cx="59817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10260" y="15788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84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84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91502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131445</xdr:rowOff>
    </xdr:from>
    <xdr:to>
      <xdr:col>59</xdr:col>
      <xdr:colOff>50800</xdr:colOff>
      <xdr:row>35</xdr:row>
      <xdr:rowOff>131445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91502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5715</xdr:rowOff>
    </xdr:from>
    <xdr:ext cx="53086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91502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5089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5089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20955</xdr:rowOff>
    </xdr:from>
    <xdr:to>
      <xdr:col>54</xdr:col>
      <xdr:colOff>185420</xdr:colOff>
      <xdr:row>38</xdr:row>
      <xdr:rowOff>50800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198100" y="5221605"/>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035" cy="2584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248900" y="6428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114280" y="6424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139065</xdr:rowOff>
    </xdr:from>
    <xdr:ext cx="598170" cy="25908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248900" y="5004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20955</xdr:rowOff>
    </xdr:from>
    <xdr:to>
      <xdr:col>55</xdr:col>
      <xdr:colOff>88900</xdr:colOff>
      <xdr:row>31</xdr:row>
      <xdr:rowOff>20955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114280" y="5221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8890</xdr:rowOff>
    </xdr:from>
    <xdr:to>
      <xdr:col>55</xdr:col>
      <xdr:colOff>0</xdr:colOff>
      <xdr:row>36</xdr:row>
      <xdr:rowOff>127635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85300" y="6047740"/>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58420</xdr:rowOff>
    </xdr:from>
    <xdr:ext cx="534035" cy="25908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248900" y="59296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152380" y="60744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78740</xdr:rowOff>
    </xdr:from>
    <xdr:to>
      <xdr:col>50</xdr:col>
      <xdr:colOff>114300</xdr:colOff>
      <xdr:row>36</xdr:row>
      <xdr:rowOff>8890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521700" y="5111750"/>
          <a:ext cx="863600" cy="935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34500" y="611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166370</xdr:rowOff>
    </xdr:from>
    <xdr:ext cx="534670" cy="2584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123045" y="6205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78740</xdr:rowOff>
    </xdr:from>
    <xdr:to>
      <xdr:col>45</xdr:col>
      <xdr:colOff>177800</xdr:colOff>
      <xdr:row>37</xdr:row>
      <xdr:rowOff>124460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653020" y="5111750"/>
          <a:ext cx="868680" cy="1219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13335</xdr:rowOff>
    </xdr:from>
    <xdr:to>
      <xdr:col>46</xdr:col>
      <xdr:colOff>38100</xdr:colOff>
      <xdr:row>30</xdr:row>
      <xdr:rowOff>114935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470900" y="50463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131445</xdr:rowOff>
    </xdr:from>
    <xdr:ext cx="59817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227060" y="4829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124460</xdr:rowOff>
    </xdr:from>
    <xdr:to>
      <xdr:col>41</xdr:col>
      <xdr:colOff>50800</xdr:colOff>
      <xdr:row>37</xdr:row>
      <xdr:rowOff>155575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789420" y="6330950"/>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60222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93980</xdr:rowOff>
    </xdr:from>
    <xdr:ext cx="53403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395845" y="5965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73862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120650</xdr:rowOff>
    </xdr:from>
    <xdr:ext cx="53467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527165" y="5991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76835</xdr:rowOff>
    </xdr:from>
    <xdr:to>
      <xdr:col>55</xdr:col>
      <xdr:colOff>50800</xdr:colOff>
      <xdr:row>37</xdr:row>
      <xdr:rowOff>6985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152380" y="61156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55245</xdr:rowOff>
    </xdr:from>
    <xdr:ext cx="534035" cy="2584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248900" y="6094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129540</xdr:rowOff>
    </xdr:from>
    <xdr:to>
      <xdr:col>50</xdr:col>
      <xdr:colOff>165100</xdr:colOff>
      <xdr:row>36</xdr:row>
      <xdr:rowOff>59690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3450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76200</xdr:rowOff>
    </xdr:from>
    <xdr:ext cx="53467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123045" y="577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28575</xdr:rowOff>
    </xdr:from>
    <xdr:to>
      <xdr:col>46</xdr:col>
      <xdr:colOff>38100</xdr:colOff>
      <xdr:row>30</xdr:row>
      <xdr:rowOff>129540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470900" y="50615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120650</xdr:rowOff>
    </xdr:from>
    <xdr:ext cx="59817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227060" y="5153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73660</xdr:rowOff>
    </xdr:from>
    <xdr:to>
      <xdr:col>41</xdr:col>
      <xdr:colOff>101600</xdr:colOff>
      <xdr:row>38</xdr:row>
      <xdr:rowOff>3810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602220" y="6280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34035" cy="2584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39584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104775</xdr:rowOff>
    </xdr:from>
    <xdr:to>
      <xdr:col>36</xdr:col>
      <xdr:colOff>165100</xdr:colOff>
      <xdr:row>38</xdr:row>
      <xdr:rowOff>34925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738620" y="6311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26035</xdr:rowOff>
    </xdr:from>
    <xdr:ext cx="53467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27165" y="6400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84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502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860"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502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5025"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86360</xdr:rowOff>
    </xdr:from>
    <xdr:to>
      <xdr:col>54</xdr:col>
      <xdr:colOff>185420</xdr:colOff>
      <xdr:row>58</xdr:row>
      <xdr:rowOff>67310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198100" y="847217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71120</xdr:rowOff>
    </xdr:from>
    <xdr:ext cx="534035" cy="2584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248900" y="9798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67310</xdr:rowOff>
    </xdr:from>
    <xdr:to>
      <xdr:col>55</xdr:col>
      <xdr:colOff>88900</xdr:colOff>
      <xdr:row>58</xdr:row>
      <xdr:rowOff>67310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114280" y="9794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98170" cy="2584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248900" y="8251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114280" y="8472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128905</xdr:rowOff>
    </xdr:from>
    <xdr:to>
      <xdr:col>55</xdr:col>
      <xdr:colOff>0</xdr:colOff>
      <xdr:row>53</xdr:row>
      <xdr:rowOff>137795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85300" y="8849995"/>
          <a:ext cx="8128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125730</xdr:rowOff>
    </xdr:from>
    <xdr:ext cx="534035" cy="2584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248900" y="93497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147320</xdr:rowOff>
    </xdr:from>
    <xdr:to>
      <xdr:col>55</xdr:col>
      <xdr:colOff>50800</xdr:colOff>
      <xdr:row>56</xdr:row>
      <xdr:rowOff>77470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152380" y="93713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128905</xdr:rowOff>
    </xdr:from>
    <xdr:to>
      <xdr:col>50</xdr:col>
      <xdr:colOff>114300</xdr:colOff>
      <xdr:row>54</xdr:row>
      <xdr:rowOff>124460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521700" y="8849995"/>
          <a:ext cx="8636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51435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34500" y="9344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42545</xdr:rowOff>
    </xdr:from>
    <xdr:ext cx="53467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123045"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124460</xdr:rowOff>
    </xdr:from>
    <xdr:to>
      <xdr:col>45</xdr:col>
      <xdr:colOff>177800</xdr:colOff>
      <xdr:row>54</xdr:row>
      <xdr:rowOff>137160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653020" y="918083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118745</xdr:rowOff>
    </xdr:from>
    <xdr:to>
      <xdr:col>46</xdr:col>
      <xdr:colOff>38100</xdr:colOff>
      <xdr:row>56</xdr:row>
      <xdr:rowOff>48895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470900" y="93427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40005</xdr:rowOff>
    </xdr:from>
    <xdr:ext cx="53403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259445" y="9431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137160</xdr:rowOff>
    </xdr:from>
    <xdr:to>
      <xdr:col>41</xdr:col>
      <xdr:colOff>50800</xdr:colOff>
      <xdr:row>55</xdr:row>
      <xdr:rowOff>122555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789420" y="9193530"/>
          <a:ext cx="8636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135255</xdr:rowOff>
    </xdr:from>
    <xdr:to>
      <xdr:col>41</xdr:col>
      <xdr:colOff>101600</xdr:colOff>
      <xdr:row>56</xdr:row>
      <xdr:rowOff>64770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602220" y="93592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56515</xdr:rowOff>
    </xdr:from>
    <xdr:ext cx="53403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395845" y="9448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130175</xdr:rowOff>
    </xdr:from>
    <xdr:to>
      <xdr:col>36</xdr:col>
      <xdr:colOff>165100</xdr:colOff>
      <xdr:row>56</xdr:row>
      <xdr:rowOff>60325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738620" y="9354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34670" cy="2584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527165" y="944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86995</xdr:rowOff>
    </xdr:from>
    <xdr:to>
      <xdr:col>55</xdr:col>
      <xdr:colOff>50800</xdr:colOff>
      <xdr:row>54</xdr:row>
      <xdr:rowOff>17145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152380" y="89757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109855</xdr:rowOff>
    </xdr:from>
    <xdr:ext cx="534035" cy="2584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248900" y="883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78105</xdr:rowOff>
    </xdr:from>
    <xdr:to>
      <xdr:col>50</xdr:col>
      <xdr:colOff>165100</xdr:colOff>
      <xdr:row>53</xdr:row>
      <xdr:rowOff>8255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34500" y="8799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24765</xdr:rowOff>
    </xdr:from>
    <xdr:ext cx="53467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123045" y="857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73660</xdr:rowOff>
    </xdr:from>
    <xdr:to>
      <xdr:col>46</xdr:col>
      <xdr:colOff>38100</xdr:colOff>
      <xdr:row>55</xdr:row>
      <xdr:rowOff>3810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470900" y="9130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20320</xdr:rowOff>
    </xdr:from>
    <xdr:ext cx="53403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259445" y="890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86360</xdr:rowOff>
    </xdr:from>
    <xdr:to>
      <xdr:col>41</xdr:col>
      <xdr:colOff>101600</xdr:colOff>
      <xdr:row>55</xdr:row>
      <xdr:rowOff>16510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602220" y="914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33020</xdr:rowOff>
    </xdr:from>
    <xdr:ext cx="534035"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395845" y="8921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71755</xdr:rowOff>
    </xdr:from>
    <xdr:to>
      <xdr:col>36</xdr:col>
      <xdr:colOff>165100</xdr:colOff>
      <xdr:row>56</xdr:row>
      <xdr:rowOff>1905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738620" y="929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18415</xdr:rowOff>
    </xdr:from>
    <xdr:ext cx="534670"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27165" y="9074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828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502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502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502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113665</xdr:rowOff>
    </xdr:from>
    <xdr:to>
      <xdr:col>54</xdr:col>
      <xdr:colOff>185420</xdr:colOff>
      <xdr:row>78</xdr:row>
      <xdr:rowOff>140335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198100" y="1201991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13055" cy="2584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248900" y="132232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140335</xdr:rowOff>
    </xdr:from>
    <xdr:to>
      <xdr:col>55</xdr:col>
      <xdr:colOff>88900</xdr:colOff>
      <xdr:row>78</xdr:row>
      <xdr:rowOff>140335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11428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60325</xdr:rowOff>
    </xdr:from>
    <xdr:ext cx="534035" cy="259080"/>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248900" y="1179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113665</xdr:rowOff>
    </xdr:from>
    <xdr:to>
      <xdr:col>55</xdr:col>
      <xdr:colOff>88900</xdr:colOff>
      <xdr:row>71</xdr:row>
      <xdr:rowOff>113665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114280" y="12019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8890</xdr:rowOff>
    </xdr:from>
    <xdr:to>
      <xdr:col>55</xdr:col>
      <xdr:colOff>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85300" y="1308862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22225</xdr:rowOff>
    </xdr:from>
    <xdr:ext cx="534035" cy="259080"/>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248900" y="127666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167640</xdr:rowOff>
    </xdr:from>
    <xdr:to>
      <xdr:col>55</xdr:col>
      <xdr:colOff>50800</xdr:colOff>
      <xdr:row>77</xdr:row>
      <xdr:rowOff>100965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152380" y="129120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78</xdr:row>
      <xdr:rowOff>8890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521700" y="1307084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14605</xdr:rowOff>
    </xdr:from>
    <xdr:to>
      <xdr:col>50</xdr:col>
      <xdr:colOff>165100</xdr:colOff>
      <xdr:row>77</xdr:row>
      <xdr:rowOff>116205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334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132715</xdr:rowOff>
    </xdr:from>
    <xdr:ext cx="53467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123045" y="12709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158750</xdr:rowOff>
    </xdr:from>
    <xdr:to>
      <xdr:col>45</xdr:col>
      <xdr:colOff>177800</xdr:colOff>
      <xdr:row>78</xdr:row>
      <xdr:rowOff>15875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653020" y="13070840"/>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114300</xdr:rowOff>
    </xdr:from>
    <xdr:to>
      <xdr:col>46</xdr:col>
      <xdr:colOff>38100</xdr:colOff>
      <xdr:row>77</xdr:row>
      <xdr:rowOff>44450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470900" y="128587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60960</xdr:rowOff>
    </xdr:from>
    <xdr:ext cx="534035"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259445" y="1263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131445</xdr:rowOff>
    </xdr:from>
    <xdr:to>
      <xdr:col>41</xdr:col>
      <xdr:colOff>50800</xdr:colOff>
      <xdr:row>78</xdr:row>
      <xdr:rowOff>15875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789420" y="13043535"/>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159385</xdr:rowOff>
    </xdr:from>
    <xdr:to>
      <xdr:col>41</xdr:col>
      <xdr:colOff>101600</xdr:colOff>
      <xdr:row>77</xdr:row>
      <xdr:rowOff>89535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602220" y="1290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106045</xdr:rowOff>
    </xdr:from>
    <xdr:ext cx="534035" cy="2584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395845" y="12682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xdr:rowOff>
    </xdr:from>
    <xdr:to>
      <xdr:col>36</xdr:col>
      <xdr:colOff>165100</xdr:colOff>
      <xdr:row>77</xdr:row>
      <xdr:rowOff>113665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73862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130175</xdr:rowOff>
    </xdr:from>
    <xdr:ext cx="534670"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527165" y="12706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152380" y="13058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60960</xdr:rowOff>
    </xdr:from>
    <xdr:ext cx="469265" cy="259080"/>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248900" y="1297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130175</xdr:rowOff>
    </xdr:from>
    <xdr:to>
      <xdr:col>50</xdr:col>
      <xdr:colOff>165100</xdr:colOff>
      <xdr:row>78</xdr:row>
      <xdr:rowOff>60325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334500" y="1304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51435</xdr:rowOff>
    </xdr:from>
    <xdr:ext cx="469265" cy="2584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155430" y="13131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107950</xdr:rowOff>
    </xdr:from>
    <xdr:to>
      <xdr:col>46</xdr:col>
      <xdr:colOff>38100</xdr:colOff>
      <xdr:row>78</xdr:row>
      <xdr:rowOff>38100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470900" y="130200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29210</xdr:rowOff>
    </xdr:from>
    <xdr:ext cx="469900"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291830" y="1310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136525</xdr:rowOff>
    </xdr:from>
    <xdr:to>
      <xdr:col>41</xdr:col>
      <xdr:colOff>101600</xdr:colOff>
      <xdr:row>78</xdr:row>
      <xdr:rowOff>66675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602220" y="1304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57785</xdr:rowOff>
    </xdr:from>
    <xdr:ext cx="46926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423150" y="13137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80645</xdr:rowOff>
    </xdr:from>
    <xdr:to>
      <xdr:col>36</xdr:col>
      <xdr:colOff>165100</xdr:colOff>
      <xdr:row>78</xdr:row>
      <xdr:rowOff>10795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738620" y="12992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1905</xdr:rowOff>
    </xdr:from>
    <xdr:ext cx="46926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59550" y="13081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18744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0860" cy="2584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5025" y="1599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0860" cy="2584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502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167640</xdr:rowOff>
    </xdr:from>
    <xdr:ext cx="53086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5025" y="1509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502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78740</xdr:rowOff>
    </xdr:from>
    <xdr:to>
      <xdr:col>54</xdr:col>
      <xdr:colOff>185420</xdr:colOff>
      <xdr:row>98</xdr:row>
      <xdr:rowOff>40640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198100" y="1517015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469265" cy="25908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248900" y="1650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114280" y="16499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25400</xdr:rowOff>
    </xdr:from>
    <xdr:ext cx="534035" cy="259080"/>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248900" y="1494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78740</xdr:rowOff>
    </xdr:from>
    <xdr:to>
      <xdr:col>55</xdr:col>
      <xdr:colOff>88900</xdr:colOff>
      <xdr:row>90</xdr:row>
      <xdr:rowOff>78740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114280" y="15170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112395</xdr:rowOff>
    </xdr:from>
    <xdr:to>
      <xdr:col>55</xdr:col>
      <xdr:colOff>0</xdr:colOff>
      <xdr:row>90</xdr:row>
      <xdr:rowOff>117475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385300" y="1520380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77470</xdr:rowOff>
    </xdr:from>
    <xdr:ext cx="534035" cy="2584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248900" y="160223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99060</xdr:rowOff>
    </xdr:from>
    <xdr:to>
      <xdr:col>55</xdr:col>
      <xdr:colOff>50800</xdr:colOff>
      <xdr:row>96</xdr:row>
      <xdr:rowOff>29210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152380" y="160439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112395</xdr:rowOff>
    </xdr:from>
    <xdr:to>
      <xdr:col>50</xdr:col>
      <xdr:colOff>114300</xdr:colOff>
      <xdr:row>92</xdr:row>
      <xdr:rowOff>152400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521700" y="15203805"/>
          <a:ext cx="8636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3450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3810</xdr:rowOff>
    </xdr:from>
    <xdr:ext cx="53467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123045" y="1612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152400</xdr:rowOff>
    </xdr:from>
    <xdr:to>
      <xdr:col>45</xdr:col>
      <xdr:colOff>177800</xdr:colOff>
      <xdr:row>93</xdr:row>
      <xdr:rowOff>13335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653020" y="1558290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99695</xdr:rowOff>
    </xdr:from>
    <xdr:to>
      <xdr:col>46</xdr:col>
      <xdr:colOff>38100</xdr:colOff>
      <xdr:row>96</xdr:row>
      <xdr:rowOff>29845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470900" y="16044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20955</xdr:rowOff>
    </xdr:from>
    <xdr:ext cx="534035" cy="2584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259445" y="1613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13335</xdr:rowOff>
    </xdr:from>
    <xdr:to>
      <xdr:col>41</xdr:col>
      <xdr:colOff>50800</xdr:colOff>
      <xdr:row>94</xdr:row>
      <xdr:rowOff>154940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789420" y="15615285"/>
          <a:ext cx="8636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118110</xdr:rowOff>
    </xdr:from>
    <xdr:to>
      <xdr:col>41</xdr:col>
      <xdr:colOff>101600</xdr:colOff>
      <xdr:row>96</xdr:row>
      <xdr:rowOff>48260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60222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39370</xdr:rowOff>
    </xdr:from>
    <xdr:ext cx="53403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395845" y="1615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92075</xdr:rowOff>
    </xdr:from>
    <xdr:to>
      <xdr:col>36</xdr:col>
      <xdr:colOff>165100</xdr:colOff>
      <xdr:row>96</xdr:row>
      <xdr:rowOff>22225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738620" y="160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13335</xdr:rowOff>
    </xdr:from>
    <xdr:ext cx="53467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527165" y="16129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66675</xdr:rowOff>
    </xdr:from>
    <xdr:to>
      <xdr:col>55</xdr:col>
      <xdr:colOff>50800</xdr:colOff>
      <xdr:row>90</xdr:row>
      <xdr:rowOff>167640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152380" y="151580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153035</xdr:rowOff>
    </xdr:from>
    <xdr:ext cx="534035"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248900" y="1507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61595</xdr:rowOff>
    </xdr:from>
    <xdr:to>
      <xdr:col>50</xdr:col>
      <xdr:colOff>165100</xdr:colOff>
      <xdr:row>90</xdr:row>
      <xdr:rowOff>163195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34500" y="15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89</xdr:row>
      <xdr:rowOff>8255</xdr:rowOff>
    </xdr:from>
    <xdr:ext cx="53467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123045" y="14932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101600</xdr:rowOff>
    </xdr:from>
    <xdr:to>
      <xdr:col>46</xdr:col>
      <xdr:colOff>38100</xdr:colOff>
      <xdr:row>93</xdr:row>
      <xdr:rowOff>31750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470900" y="155321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48260</xdr:rowOff>
    </xdr:from>
    <xdr:ext cx="53403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259445" y="1530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133985</xdr:rowOff>
    </xdr:from>
    <xdr:to>
      <xdr:col>41</xdr:col>
      <xdr:colOff>101600</xdr:colOff>
      <xdr:row>93</xdr:row>
      <xdr:rowOff>64135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602220" y="15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80645</xdr:rowOff>
    </xdr:from>
    <xdr:ext cx="53403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395845" y="1533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104140</xdr:rowOff>
    </xdr:from>
    <xdr:to>
      <xdr:col>36</xdr:col>
      <xdr:colOff>165100</xdr:colOff>
      <xdr:row>95</xdr:row>
      <xdr:rowOff>34290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738620" y="158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50800</xdr:rowOff>
    </xdr:from>
    <xdr:ext cx="53467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527165" y="1565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84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7360" cy="2584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66368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167640</xdr:rowOff>
    </xdr:from>
    <xdr:ext cx="46736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66368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7360"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66368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59954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885795" y="524891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84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593850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84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5938500" y="5031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798800" y="524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165100</xdr:rowOff>
    </xdr:from>
    <xdr:to>
      <xdr:col>85</xdr:col>
      <xdr:colOff>127000</xdr:colOff>
      <xdr:row>38</xdr:row>
      <xdr:rowOff>19050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069820" y="5868670"/>
          <a:ext cx="81788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54610</xdr:rowOff>
    </xdr:from>
    <xdr:ext cx="378460" cy="2584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5938500" y="64287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836900" y="645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38</xdr:row>
      <xdr:rowOff>19050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206220" y="6181725"/>
          <a:ext cx="8636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75565</xdr:rowOff>
    </xdr:from>
    <xdr:to>
      <xdr:col>81</xdr:col>
      <xdr:colOff>101600</xdr:colOff>
      <xdr:row>39</xdr:row>
      <xdr:rowOff>5715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019020" y="6449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167640</xdr:rowOff>
    </xdr:from>
    <xdr:ext cx="377825"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885670" y="65417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57785</xdr:rowOff>
    </xdr:from>
    <xdr:to>
      <xdr:col>76</xdr:col>
      <xdr:colOff>114300</xdr:colOff>
      <xdr:row>36</xdr:row>
      <xdr:rowOff>142875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342620" y="6096635"/>
          <a:ext cx="863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33655</xdr:rowOff>
    </xdr:from>
    <xdr:to>
      <xdr:col>76</xdr:col>
      <xdr:colOff>165100</xdr:colOff>
      <xdr:row>38</xdr:row>
      <xdr:rowOff>135255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155420" y="640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126365</xdr:rowOff>
    </xdr:from>
    <xdr:ext cx="469265"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976350" y="6500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57785</xdr:rowOff>
    </xdr:from>
    <xdr:to>
      <xdr:col>71</xdr:col>
      <xdr:colOff>177800</xdr:colOff>
      <xdr:row>36</xdr:row>
      <xdr:rowOff>127635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473940" y="6096635"/>
          <a:ext cx="8686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291820" y="6379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98425</xdr:rowOff>
    </xdr:from>
    <xdr:ext cx="4699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112750" y="6472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423140" y="636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78740</xdr:rowOff>
    </xdr:from>
    <xdr:ext cx="46926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244070" y="645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114300</xdr:rowOff>
    </xdr:from>
    <xdr:to>
      <xdr:col>85</xdr:col>
      <xdr:colOff>177800</xdr:colOff>
      <xdr:row>35</xdr:row>
      <xdr:rowOff>44450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836900" y="5817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137160</xdr:rowOff>
    </xdr:from>
    <xdr:ext cx="469900"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59385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140335</xdr:rowOff>
    </xdr:from>
    <xdr:to>
      <xdr:col>81</xdr:col>
      <xdr:colOff>101600</xdr:colOff>
      <xdr:row>38</xdr:row>
      <xdr:rowOff>69850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019020" y="63468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86360</xdr:rowOff>
    </xdr:from>
    <xdr:ext cx="469265" cy="25781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839950" y="61252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92075</xdr:rowOff>
    </xdr:from>
    <xdr:to>
      <xdr:col>76</xdr:col>
      <xdr:colOff>165100</xdr:colOff>
      <xdr:row>37</xdr:row>
      <xdr:rowOff>22225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155420" y="6130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38735</xdr:rowOff>
    </xdr:from>
    <xdr:ext cx="46926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976350" y="5909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6985</xdr:rowOff>
    </xdr:from>
    <xdr:to>
      <xdr:col>72</xdr:col>
      <xdr:colOff>38100</xdr:colOff>
      <xdr:row>36</xdr:row>
      <xdr:rowOff>108585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291820" y="6045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125095</xdr:rowOff>
    </xdr:from>
    <xdr:ext cx="469900"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112750" y="582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76835</xdr:rowOff>
    </xdr:from>
    <xdr:to>
      <xdr:col>67</xdr:col>
      <xdr:colOff>101600</xdr:colOff>
      <xdr:row>37</xdr:row>
      <xdr:rowOff>6985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423140"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23495</xdr:rowOff>
    </xdr:from>
    <xdr:ext cx="46926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244070" y="5894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84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84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9555" cy="2584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84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84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860" cy="2584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59954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26670</xdr:rowOff>
    </xdr:from>
    <xdr:to>
      <xdr:col>85</xdr:col>
      <xdr:colOff>126365</xdr:colOff>
      <xdr:row>77</xdr:row>
      <xdr:rowOff>112395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885795" y="1176528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116205</xdr:rowOff>
    </xdr:from>
    <xdr:ext cx="534670" cy="259080"/>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5938500" y="1302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112395</xdr:rowOff>
    </xdr:from>
    <xdr:to>
      <xdr:col>86</xdr:col>
      <xdr:colOff>25400</xdr:colOff>
      <xdr:row>77</xdr:row>
      <xdr:rowOff>112395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798800" y="13024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144780</xdr:rowOff>
    </xdr:from>
    <xdr:ext cx="534670" cy="2584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5938500" y="11548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26670</xdr:rowOff>
    </xdr:from>
    <xdr:to>
      <xdr:col>86</xdr:col>
      <xdr:colOff>25400</xdr:colOff>
      <xdr:row>70</xdr:row>
      <xdr:rowOff>26670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798800" y="11765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29210</xdr:rowOff>
    </xdr:from>
    <xdr:to>
      <xdr:col>85</xdr:col>
      <xdr:colOff>127000</xdr:colOff>
      <xdr:row>73</xdr:row>
      <xdr:rowOff>31115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069820" y="1227074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167640</xdr:rowOff>
    </xdr:from>
    <xdr:ext cx="534670" cy="259080"/>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5938500" y="12576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20320</xdr:rowOff>
    </xdr:from>
    <xdr:to>
      <xdr:col>85</xdr:col>
      <xdr:colOff>177800</xdr:colOff>
      <xdr:row>75</xdr:row>
      <xdr:rowOff>121920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836900" y="1259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29210</xdr:rowOff>
    </xdr:from>
    <xdr:to>
      <xdr:col>81</xdr:col>
      <xdr:colOff>50800</xdr:colOff>
      <xdr:row>73</xdr:row>
      <xdr:rowOff>33655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206220" y="1227074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30480</xdr:rowOff>
    </xdr:from>
    <xdr:to>
      <xdr:col>81</xdr:col>
      <xdr:colOff>101600</xdr:colOff>
      <xdr:row>75</xdr:row>
      <xdr:rowOff>132080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019020" y="126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123825</xdr:rowOff>
    </xdr:from>
    <xdr:ext cx="534035" cy="2584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812645" y="12700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27305</xdr:rowOff>
    </xdr:from>
    <xdr:to>
      <xdr:col>76</xdr:col>
      <xdr:colOff>114300</xdr:colOff>
      <xdr:row>73</xdr:row>
      <xdr:rowOff>33655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342620" y="1226883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67310</xdr:rowOff>
    </xdr:from>
    <xdr:to>
      <xdr:col>76</xdr:col>
      <xdr:colOff>165100</xdr:colOff>
      <xdr:row>75</xdr:row>
      <xdr:rowOff>167640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155420" y="12644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160020</xdr:rowOff>
    </xdr:from>
    <xdr:ext cx="534670" cy="2584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943965" y="1273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128905</xdr:rowOff>
    </xdr:from>
    <xdr:to>
      <xdr:col>71</xdr:col>
      <xdr:colOff>177800</xdr:colOff>
      <xdr:row>73</xdr:row>
      <xdr:rowOff>27305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73940" y="12202795"/>
          <a:ext cx="8686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74295</xdr:rowOff>
    </xdr:from>
    <xdr:to>
      <xdr:col>72</xdr:col>
      <xdr:colOff>38100</xdr:colOff>
      <xdr:row>76</xdr:row>
      <xdr:rowOff>4445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291820" y="126511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167005</xdr:rowOff>
    </xdr:from>
    <xdr:ext cx="534035" cy="2584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080365" y="12743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55245</xdr:rowOff>
    </xdr:from>
    <xdr:to>
      <xdr:col>67</xdr:col>
      <xdr:colOff>101600</xdr:colOff>
      <xdr:row>75</xdr:row>
      <xdr:rowOff>156845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423140" y="12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147955</xdr:rowOff>
    </xdr:from>
    <xdr:ext cx="534035"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216765" y="1272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151765</xdr:rowOff>
    </xdr:from>
    <xdr:to>
      <xdr:col>85</xdr:col>
      <xdr:colOff>177800</xdr:colOff>
      <xdr:row>73</xdr:row>
      <xdr:rowOff>81915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836900" y="1222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3175</xdr:rowOff>
    </xdr:from>
    <xdr:ext cx="534670" cy="259080"/>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5938500" y="12077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149860</xdr:rowOff>
    </xdr:from>
    <xdr:to>
      <xdr:col>81</xdr:col>
      <xdr:colOff>101600</xdr:colOff>
      <xdr:row>73</xdr:row>
      <xdr:rowOff>80010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019020" y="1222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96520</xdr:rowOff>
    </xdr:from>
    <xdr:ext cx="53403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812645" y="1200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154305</xdr:rowOff>
    </xdr:from>
    <xdr:to>
      <xdr:col>76</xdr:col>
      <xdr:colOff>165100</xdr:colOff>
      <xdr:row>73</xdr:row>
      <xdr:rowOff>84455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155420" y="12228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100965</xdr:rowOff>
    </xdr:from>
    <xdr:ext cx="53467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943965" y="12007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147955</xdr:rowOff>
    </xdr:from>
    <xdr:to>
      <xdr:col>72</xdr:col>
      <xdr:colOff>38100</xdr:colOff>
      <xdr:row>73</xdr:row>
      <xdr:rowOff>78105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291820" y="122218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94615</xdr:rowOff>
    </xdr:from>
    <xdr:ext cx="53403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080365" y="1200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78105</xdr:rowOff>
    </xdr:from>
    <xdr:to>
      <xdr:col>67</xdr:col>
      <xdr:colOff>101600</xdr:colOff>
      <xdr:row>73</xdr:row>
      <xdr:rowOff>8255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423140" y="1215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24765</xdr:rowOff>
    </xdr:from>
    <xdr:ext cx="53403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216765" y="1193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84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59954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59954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59954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53541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53541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81280</xdr:rowOff>
    </xdr:from>
    <xdr:to>
      <xdr:col>85</xdr:col>
      <xdr:colOff>126365</xdr:colOff>
      <xdr:row>99</xdr:row>
      <xdr:rowOff>90170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885795" y="1517269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93980</xdr:rowOff>
    </xdr:from>
    <xdr:ext cx="378460" cy="259080"/>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5938500" y="1672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90170</xdr:rowOff>
    </xdr:from>
    <xdr:to>
      <xdr:col>86</xdr:col>
      <xdr:colOff>25400</xdr:colOff>
      <xdr:row>99</xdr:row>
      <xdr:rowOff>90170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798800" y="16720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28575</xdr:rowOff>
    </xdr:from>
    <xdr:ext cx="598805" cy="2584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5938500" y="14952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81280</xdr:rowOff>
    </xdr:from>
    <xdr:to>
      <xdr:col>86</xdr:col>
      <xdr:colOff>25400</xdr:colOff>
      <xdr:row>90</xdr:row>
      <xdr:rowOff>81280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798800" y="15172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57150</xdr:rowOff>
    </xdr:from>
    <xdr:to>
      <xdr:col>85</xdr:col>
      <xdr:colOff>127000</xdr:colOff>
      <xdr:row>98</xdr:row>
      <xdr:rowOff>70485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069820" y="1651635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5080</xdr:rowOff>
    </xdr:from>
    <xdr:ext cx="534670" cy="25908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5938500" y="16292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8369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57150</xdr:rowOff>
    </xdr:from>
    <xdr:to>
      <xdr:col>81</xdr:col>
      <xdr:colOff>50800</xdr:colOff>
      <xdr:row>98</xdr:row>
      <xdr:rowOff>132080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206220" y="16516350"/>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155575</xdr:rowOff>
    </xdr:from>
    <xdr:to>
      <xdr:col>81</xdr:col>
      <xdr:colOff>101600</xdr:colOff>
      <xdr:row>98</xdr:row>
      <xdr:rowOff>86360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01902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102235</xdr:rowOff>
    </xdr:from>
    <xdr:ext cx="534035" cy="2584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812645" y="16218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132080</xdr:rowOff>
    </xdr:from>
    <xdr:to>
      <xdr:col>76</xdr:col>
      <xdr:colOff>114300</xdr:colOff>
      <xdr:row>98</xdr:row>
      <xdr:rowOff>169545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342620" y="1659128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73025</xdr:rowOff>
    </xdr:from>
    <xdr:to>
      <xdr:col>76</xdr:col>
      <xdr:colOff>165100</xdr:colOff>
      <xdr:row>99</xdr:row>
      <xdr:rowOff>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15542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19685</xdr:rowOff>
    </xdr:from>
    <xdr:ext cx="534670" cy="2584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943965" y="16307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136525</xdr:rowOff>
    </xdr:from>
    <xdr:to>
      <xdr:col>71</xdr:col>
      <xdr:colOff>177800</xdr:colOff>
      <xdr:row>98</xdr:row>
      <xdr:rowOff>169545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73940" y="1659572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72390</xdr:rowOff>
    </xdr:from>
    <xdr:to>
      <xdr:col>72</xdr:col>
      <xdr:colOff>38100</xdr:colOff>
      <xdr:row>99</xdr:row>
      <xdr:rowOff>2540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291820" y="16531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19050</xdr:rowOff>
    </xdr:from>
    <xdr:ext cx="534035"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080365" y="1630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42314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127000</xdr:rowOff>
    </xdr:from>
    <xdr:ext cx="53403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2167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19685</xdr:rowOff>
    </xdr:from>
    <xdr:to>
      <xdr:col>85</xdr:col>
      <xdr:colOff>177800</xdr:colOff>
      <xdr:row>98</xdr:row>
      <xdr:rowOff>121285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8369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169545</xdr:rowOff>
    </xdr:from>
    <xdr:ext cx="534670" cy="2584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5938500" y="1645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6350</xdr:rowOff>
    </xdr:from>
    <xdr:to>
      <xdr:col>81</xdr:col>
      <xdr:colOff>101600</xdr:colOff>
      <xdr:row>98</xdr:row>
      <xdr:rowOff>107950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01902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99060</xdr:rowOff>
    </xdr:from>
    <xdr:ext cx="534035" cy="2584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812645" y="1655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81280</xdr:rowOff>
    </xdr:from>
    <xdr:to>
      <xdr:col>76</xdr:col>
      <xdr:colOff>165100</xdr:colOff>
      <xdr:row>99</xdr:row>
      <xdr:rowOff>11430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15542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2540</xdr:rowOff>
    </xdr:from>
    <xdr:ext cx="53467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943965" y="1663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118745</xdr:rowOff>
    </xdr:from>
    <xdr:to>
      <xdr:col>72</xdr:col>
      <xdr:colOff>38100</xdr:colOff>
      <xdr:row>99</xdr:row>
      <xdr:rowOff>48895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291820" y="16577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40640</xdr:rowOff>
    </xdr:from>
    <xdr:ext cx="469900" cy="2584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112750" y="16671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86360</xdr:rowOff>
    </xdr:from>
    <xdr:to>
      <xdr:col>67</xdr:col>
      <xdr:colOff>101600</xdr:colOff>
      <xdr:row>99</xdr:row>
      <xdr:rowOff>15875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42314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6985</xdr:rowOff>
    </xdr:from>
    <xdr:ext cx="534035" cy="2584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216765" y="1663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83185</xdr:rowOff>
    </xdr:from>
    <xdr:to>
      <xdr:col>116</xdr:col>
      <xdr:colOff>62865</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570315" y="511619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469900" cy="2584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1623020" y="4895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83185</xdr:rowOff>
    </xdr:from>
    <xdr:to>
      <xdr:col>116</xdr:col>
      <xdr:colOff>152400</xdr:colOff>
      <xdr:row>30</xdr:row>
      <xdr:rowOff>83185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488400" y="5116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144780</xdr:rowOff>
    </xdr:from>
    <xdr:to>
      <xdr:col>116</xdr:col>
      <xdr:colOff>63500</xdr:colOff>
      <xdr:row>34</xdr:row>
      <xdr:rowOff>163195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759420" y="5680710"/>
          <a:ext cx="8128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156845</xdr:rowOff>
    </xdr:from>
    <xdr:ext cx="378460" cy="259080"/>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1623020" y="63633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6985</xdr:rowOff>
    </xdr:from>
    <xdr:to>
      <xdr:col>116</xdr:col>
      <xdr:colOff>114300</xdr:colOff>
      <xdr:row>38</xdr:row>
      <xdr:rowOff>108585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52142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151765</xdr:rowOff>
    </xdr:from>
    <xdr:to>
      <xdr:col>111</xdr:col>
      <xdr:colOff>177800</xdr:colOff>
      <xdr:row>34</xdr:row>
      <xdr:rowOff>163195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890740" y="585533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154305</xdr:rowOff>
    </xdr:from>
    <xdr:to>
      <xdr:col>112</xdr:col>
      <xdr:colOff>38100</xdr:colOff>
      <xdr:row>38</xdr:row>
      <xdr:rowOff>84455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708620" y="63607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75565</xdr:rowOff>
    </xdr:from>
    <xdr:ext cx="37846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57527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106045</xdr:rowOff>
    </xdr:from>
    <xdr:to>
      <xdr:col>107</xdr:col>
      <xdr:colOff>50800</xdr:colOff>
      <xdr:row>34</xdr:row>
      <xdr:rowOff>151765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027140" y="5809615"/>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137160</xdr:rowOff>
    </xdr:from>
    <xdr:to>
      <xdr:col>107</xdr:col>
      <xdr:colOff>101600</xdr:colOff>
      <xdr:row>38</xdr:row>
      <xdr:rowOff>67310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839940" y="634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58420</xdr:rowOff>
    </xdr:from>
    <xdr:ext cx="46926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660870" y="6432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106045</xdr:rowOff>
    </xdr:from>
    <xdr:to>
      <xdr:col>102</xdr:col>
      <xdr:colOff>114300</xdr:colOff>
      <xdr:row>35</xdr:row>
      <xdr:rowOff>154305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163540" y="5809615"/>
          <a:ext cx="8636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97634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104775</xdr:rowOff>
    </xdr:from>
    <xdr:ext cx="37846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842990" y="6478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147955</xdr:rowOff>
    </xdr:from>
    <xdr:to>
      <xdr:col>98</xdr:col>
      <xdr:colOff>38100</xdr:colOff>
      <xdr:row>38</xdr:row>
      <xdr:rowOff>78105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112740" y="63544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69215</xdr:rowOff>
    </xdr:from>
    <xdr:ext cx="378460" cy="2584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979390" y="6443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93980</xdr:rowOff>
    </xdr:from>
    <xdr:to>
      <xdr:col>116</xdr:col>
      <xdr:colOff>114300</xdr:colOff>
      <xdr:row>34</xdr:row>
      <xdr:rowOff>24130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521420" y="5629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116840</xdr:rowOff>
    </xdr:from>
    <xdr:ext cx="469900" cy="259080"/>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1623020" y="54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112395</xdr:rowOff>
    </xdr:from>
    <xdr:to>
      <xdr:col>112</xdr:col>
      <xdr:colOff>38100</xdr:colOff>
      <xdr:row>35</xdr:row>
      <xdr:rowOff>42545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708620" y="58159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33</xdr:row>
      <xdr:rowOff>59055</xdr:rowOff>
    </xdr:from>
    <xdr:ext cx="4699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529550" y="559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100965</xdr:rowOff>
    </xdr:from>
    <xdr:to>
      <xdr:col>107</xdr:col>
      <xdr:colOff>101600</xdr:colOff>
      <xdr:row>35</xdr:row>
      <xdr:rowOff>31115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839940" y="5804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47625</xdr:rowOff>
    </xdr:from>
    <xdr:ext cx="469265" cy="2584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660870" y="5583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55245</xdr:rowOff>
    </xdr:from>
    <xdr:to>
      <xdr:col>102</xdr:col>
      <xdr:colOff>165100</xdr:colOff>
      <xdr:row>34</xdr:row>
      <xdr:rowOff>156845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97634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1905</xdr:rowOff>
    </xdr:from>
    <xdr:ext cx="46926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797270" y="553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103505</xdr:rowOff>
    </xdr:from>
    <xdr:to>
      <xdr:col>98</xdr:col>
      <xdr:colOff>38100</xdr:colOff>
      <xdr:row>36</xdr:row>
      <xdr:rowOff>33655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112740" y="59747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50165</xdr:rowOff>
    </xdr:from>
    <xdr:ext cx="469900" cy="2584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933670" y="5753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84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84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5630" cy="2584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22501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165100</xdr:rowOff>
    </xdr:from>
    <xdr:to>
      <xdr:col>116</xdr:col>
      <xdr:colOff>62865</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570315" y="855091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84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1623020" y="99428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111760</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1623020" y="832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165100</xdr:rowOff>
    </xdr:from>
    <xdr:to>
      <xdr:col>116</xdr:col>
      <xdr:colOff>152400</xdr:colOff>
      <xdr:row>50</xdr:row>
      <xdr:rowOff>165100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488400" y="8550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28575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759420" y="974661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64770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1623020" y="9791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17145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521420" y="9813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28575</xdr:rowOff>
    </xdr:from>
    <xdr:to>
      <xdr:col>111</xdr:col>
      <xdr:colOff>177800</xdr:colOff>
      <xdr:row>58</xdr:row>
      <xdr:rowOff>34290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890740" y="975550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80645</xdr:rowOff>
    </xdr:from>
    <xdr:to>
      <xdr:col>112</xdr:col>
      <xdr:colOff>38100</xdr:colOff>
      <xdr:row>59</xdr:row>
      <xdr:rowOff>10795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708620" y="98075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1905</xdr:rowOff>
    </xdr:from>
    <xdr:ext cx="4699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529550" y="9896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23495</xdr:rowOff>
    </xdr:from>
    <xdr:to>
      <xdr:col>107</xdr:col>
      <xdr:colOff>50800</xdr:colOff>
      <xdr:row>58</xdr:row>
      <xdr:rowOff>34290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027140" y="975042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61595</xdr:rowOff>
    </xdr:from>
    <xdr:to>
      <xdr:col>107</xdr:col>
      <xdr:colOff>101600</xdr:colOff>
      <xdr:row>58</xdr:row>
      <xdr:rowOff>163195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8399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154305</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660870" y="9881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23495</xdr:rowOff>
    </xdr:from>
    <xdr:to>
      <xdr:col>102</xdr:col>
      <xdr:colOff>114300</xdr:colOff>
      <xdr:row>58</xdr:row>
      <xdr:rowOff>38735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163540" y="975042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82550</xdr:rowOff>
    </xdr:from>
    <xdr:to>
      <xdr:col>102</xdr:col>
      <xdr:colOff>165100</xdr:colOff>
      <xdr:row>59</xdr:row>
      <xdr:rowOff>12700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97634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3810</xdr:rowOff>
    </xdr:from>
    <xdr:ext cx="4692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797270" y="9898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92710</xdr:rowOff>
    </xdr:from>
    <xdr:to>
      <xdr:col>98</xdr:col>
      <xdr:colOff>38100</xdr:colOff>
      <xdr:row>59</xdr:row>
      <xdr:rowOff>22860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112740" y="9819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13970</xdr:rowOff>
    </xdr:from>
    <xdr:ext cx="469900"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933670" y="9908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521420" y="969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163195</xdr:rowOff>
    </xdr:from>
    <xdr:ext cx="534670" cy="2584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1623020" y="955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148590</xdr:rowOff>
    </xdr:from>
    <xdr:to>
      <xdr:col>112</xdr:col>
      <xdr:colOff>38100</xdr:colOff>
      <xdr:row>58</xdr:row>
      <xdr:rowOff>78740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708620" y="97078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95250</xdr:rowOff>
    </xdr:from>
    <xdr:ext cx="4699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529550" y="948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154940</xdr:rowOff>
    </xdr:from>
    <xdr:to>
      <xdr:col>107</xdr:col>
      <xdr:colOff>101600</xdr:colOff>
      <xdr:row>58</xdr:row>
      <xdr:rowOff>85090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83994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101600</xdr:rowOff>
    </xdr:from>
    <xdr:ext cx="46926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660870" y="949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144145</xdr:rowOff>
    </xdr:from>
    <xdr:to>
      <xdr:col>102</xdr:col>
      <xdr:colOff>165100</xdr:colOff>
      <xdr:row>58</xdr:row>
      <xdr:rowOff>74295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976340" y="970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90805</xdr:rowOff>
    </xdr:from>
    <xdr:ext cx="534670"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764885" y="948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159385</xdr:rowOff>
    </xdr:from>
    <xdr:to>
      <xdr:col>98</xdr:col>
      <xdr:colOff>38100</xdr:colOff>
      <xdr:row>58</xdr:row>
      <xdr:rowOff>89535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112740" y="97186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106045</xdr:rowOff>
    </xdr:from>
    <xdr:ext cx="469900"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933670" y="9497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28406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84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84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84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8406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8406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114935</xdr:rowOff>
    </xdr:from>
    <xdr:to>
      <xdr:col>116</xdr:col>
      <xdr:colOff>62865</xdr:colOff>
      <xdr:row>79</xdr:row>
      <xdr:rowOff>24130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570315" y="118535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28575</xdr:rowOff>
    </xdr:from>
    <xdr:ext cx="534670" cy="2584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1623020" y="13275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24130</xdr:rowOff>
    </xdr:from>
    <xdr:to>
      <xdr:col>116</xdr:col>
      <xdr:colOff>152400</xdr:colOff>
      <xdr:row>79</xdr:row>
      <xdr:rowOff>24130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488400" y="1327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1623020" y="1163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114935</xdr:rowOff>
    </xdr:from>
    <xdr:to>
      <xdr:col>116</xdr:col>
      <xdr:colOff>152400</xdr:colOff>
      <xdr:row>70</xdr:row>
      <xdr:rowOff>114935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488400" y="11853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3175</xdr:rowOff>
    </xdr:from>
    <xdr:to>
      <xdr:col>116</xdr:col>
      <xdr:colOff>63500</xdr:colOff>
      <xdr:row>73</xdr:row>
      <xdr:rowOff>12700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759420" y="1224470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167640</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1623020" y="12576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20320</xdr:rowOff>
    </xdr:from>
    <xdr:to>
      <xdr:col>116</xdr:col>
      <xdr:colOff>114300</xdr:colOff>
      <xdr:row>75</xdr:row>
      <xdr:rowOff>121920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521420" y="1259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12700</xdr:rowOff>
    </xdr:from>
    <xdr:to>
      <xdr:col>111</xdr:col>
      <xdr:colOff>177800</xdr:colOff>
      <xdr:row>73</xdr:row>
      <xdr:rowOff>47625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890740" y="12254230"/>
          <a:ext cx="8686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67310</xdr:rowOff>
    </xdr:from>
    <xdr:to>
      <xdr:col>112</xdr:col>
      <xdr:colOff>38100</xdr:colOff>
      <xdr:row>75</xdr:row>
      <xdr:rowOff>167640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708620" y="126441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160020</xdr:rowOff>
    </xdr:from>
    <xdr:ext cx="534035" cy="2584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497165" y="1273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47625</xdr:rowOff>
    </xdr:from>
    <xdr:to>
      <xdr:col>107</xdr:col>
      <xdr:colOff>50800</xdr:colOff>
      <xdr:row>73</xdr:row>
      <xdr:rowOff>96520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027140" y="12289155"/>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839940" y="1264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162560</xdr:rowOff>
    </xdr:from>
    <xdr:ext cx="534035"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633565" y="12739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74295</xdr:rowOff>
    </xdr:from>
    <xdr:to>
      <xdr:col>102</xdr:col>
      <xdr:colOff>114300</xdr:colOff>
      <xdr:row>73</xdr:row>
      <xdr:rowOff>96520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163540" y="1231582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149860</xdr:rowOff>
    </xdr:from>
    <xdr:to>
      <xdr:col>102</xdr:col>
      <xdr:colOff>165100</xdr:colOff>
      <xdr:row>75</xdr:row>
      <xdr:rowOff>80010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976340" y="1255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71120</xdr:rowOff>
    </xdr:from>
    <xdr:ext cx="534670"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764885" y="12647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164465</xdr:rowOff>
    </xdr:from>
    <xdr:to>
      <xdr:col>98</xdr:col>
      <xdr:colOff>38100</xdr:colOff>
      <xdr:row>75</xdr:row>
      <xdr:rowOff>94615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112740" y="125736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85725</xdr:rowOff>
    </xdr:from>
    <xdr:ext cx="534035" cy="2584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901285" y="12662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123825</xdr:rowOff>
    </xdr:from>
    <xdr:to>
      <xdr:col>116</xdr:col>
      <xdr:colOff>114300</xdr:colOff>
      <xdr:row>73</xdr:row>
      <xdr:rowOff>53975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521420" y="12197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146685</xdr:rowOff>
    </xdr:from>
    <xdr:ext cx="534670" cy="2584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1623020" y="12052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133350</xdr:rowOff>
    </xdr:from>
    <xdr:to>
      <xdr:col>112</xdr:col>
      <xdr:colOff>38100</xdr:colOff>
      <xdr:row>73</xdr:row>
      <xdr:rowOff>63500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708620" y="122072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80010</xdr:rowOff>
    </xdr:from>
    <xdr:ext cx="53403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497165" y="1198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167640</xdr:rowOff>
    </xdr:from>
    <xdr:to>
      <xdr:col>107</xdr:col>
      <xdr:colOff>101600</xdr:colOff>
      <xdr:row>73</xdr:row>
      <xdr:rowOff>98425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839940" y="122415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114935</xdr:rowOff>
    </xdr:from>
    <xdr:ext cx="53403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633565" y="12021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45720</xdr:rowOff>
    </xdr:from>
    <xdr:to>
      <xdr:col>102</xdr:col>
      <xdr:colOff>165100</xdr:colOff>
      <xdr:row>73</xdr:row>
      <xdr:rowOff>147320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976340" y="122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163830</xdr:rowOff>
    </xdr:from>
    <xdr:ext cx="534670" cy="2584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764885" y="12070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23495</xdr:rowOff>
    </xdr:from>
    <xdr:to>
      <xdr:col>98</xdr:col>
      <xdr:colOff>38100</xdr:colOff>
      <xdr:row>73</xdr:row>
      <xdr:rowOff>125095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112740" y="12265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141605</xdr:rowOff>
    </xdr:from>
    <xdr:ext cx="534035" cy="2584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01285" y="12047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590,932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85,739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円となっており、類似団体中でも高い水準となっている。これは、類似団体と比較し職員数が多いことや、職員構成の違いなどから平均給料が高いことが人件費を押し上げる主な要因となっている。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154,079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円となっており、類似団体中でも高い水準となっている。これは、各種福祉サービス給付の増や制度拡大に伴う子ども医療費の増加などが主な要因である。今後も社会保障関係経費の増加が見込まれるため、</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事業の精査等により扶助費の適正化に努める。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73,641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円となっており、類似団体の中でも高い水準となっている。これは、野口遵記念館建設事業等の大型事業が主な要因である。今後も、施設の更新等が控えており増加傾向で推移すると見込んでいる。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54,691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円と、類似団体中でも高い水準となっているが、今後も市債発行額を元金償還額以内に抑制することにより公債費の抑制に努める。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117,563
117,062
868.02
73,095,850
69,471,701
2,104,150
32,067,253
54,689,691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736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7360"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86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541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736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9560" y="52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736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9560" y="4903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134620</xdr:rowOff>
    </xdr:from>
    <xdr:to>
      <xdr:col>24</xdr:col>
      <xdr:colOff>62865</xdr:colOff>
      <xdr:row>38</xdr:row>
      <xdr:rowOff>142875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511675" y="499999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469900" cy="2584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564380" y="6520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142875</xdr:rowOff>
    </xdr:from>
    <xdr:to>
      <xdr:col>24</xdr:col>
      <xdr:colOff>152400</xdr:colOff>
      <xdr:row>38</xdr:row>
      <xdr:rowOff>142875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6517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81280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564380" y="47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dr:col>23</xdr:col>
      <xdr:colOff>165100</xdr:colOff>
      <xdr:row>29</xdr:row>
      <xdr:rowOff>134620</xdr:rowOff>
    </xdr:from>
    <xdr:to>
      <xdr:col>24</xdr:col>
      <xdr:colOff>152400</xdr:colOff>
      <xdr:row>29</xdr:row>
      <xdr:rowOff>134620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429760" y="4999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33020</xdr:rowOff>
    </xdr:from>
    <xdr:to>
      <xdr:col>24</xdr:col>
      <xdr:colOff>63500</xdr:colOff>
      <xdr:row>32</xdr:row>
      <xdr:rowOff>113665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00780" y="5401310"/>
          <a:ext cx="8128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68580</xdr:rowOff>
    </xdr:from>
    <xdr:ext cx="469900" cy="2584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564380" y="5772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462780" y="579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113665</xdr:rowOff>
    </xdr:from>
    <xdr:to>
      <xdr:col>19</xdr:col>
      <xdr:colOff>177800</xdr:colOff>
      <xdr:row>32</xdr:row>
      <xdr:rowOff>113665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832100" y="548195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70485</xdr:rowOff>
    </xdr:from>
    <xdr:to>
      <xdr:col>20</xdr:col>
      <xdr:colOff>38100</xdr:colOff>
      <xdr:row>35</xdr:row>
      <xdr:rowOff>635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649980" y="57740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163195</xdr:rowOff>
    </xdr:from>
    <xdr:ext cx="469900" cy="2584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470910" y="586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167640</xdr:rowOff>
    </xdr:from>
    <xdr:to>
      <xdr:col>15</xdr:col>
      <xdr:colOff>50800</xdr:colOff>
      <xdr:row>32</xdr:row>
      <xdr:rowOff>113665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968500" y="5368290"/>
          <a:ext cx="8636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80010</xdr:rowOff>
    </xdr:from>
    <xdr:to>
      <xdr:col>15</xdr:col>
      <xdr:colOff>101600</xdr:colOff>
      <xdr:row>35</xdr:row>
      <xdr:rowOff>10160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781300" y="5783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1270</xdr:rowOff>
    </xdr:from>
    <xdr:ext cx="4692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02230" y="587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111125</xdr:rowOff>
    </xdr:from>
    <xdr:to>
      <xdr:col>10</xdr:col>
      <xdr:colOff>114300</xdr:colOff>
      <xdr:row>31</xdr:row>
      <xdr:rowOff>167640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04900" y="5311775"/>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120015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17700" y="5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111125</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38630" y="5814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54100" y="56838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69215</xdr:rowOff>
    </xdr:from>
    <xdr:ext cx="469900" cy="2584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75030" y="5772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153670</xdr:rowOff>
    </xdr:from>
    <xdr:to>
      <xdr:col>24</xdr:col>
      <xdr:colOff>114300</xdr:colOff>
      <xdr:row>32</xdr:row>
      <xdr:rowOff>84455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462780" y="53543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5080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564380" y="520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62865</xdr:rowOff>
    </xdr:from>
    <xdr:to>
      <xdr:col>20</xdr:col>
      <xdr:colOff>38100</xdr:colOff>
      <xdr:row>32</xdr:row>
      <xdr:rowOff>164465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649980" y="54311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8890</xdr:rowOff>
    </xdr:from>
    <xdr:ext cx="4699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470910" y="520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62865</xdr:rowOff>
    </xdr:from>
    <xdr:to>
      <xdr:col>15</xdr:col>
      <xdr:colOff>101600</xdr:colOff>
      <xdr:row>32</xdr:row>
      <xdr:rowOff>164465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7813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8890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02230" y="5209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118745</xdr:rowOff>
    </xdr:from>
    <xdr:to>
      <xdr:col>10</xdr:col>
      <xdr:colOff>165100</xdr:colOff>
      <xdr:row>32</xdr:row>
      <xdr:rowOff>48895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17700" y="5319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64770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38630" y="5097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60325</xdr:rowOff>
    </xdr:from>
    <xdr:to>
      <xdr:col>6</xdr:col>
      <xdr:colOff>38100</xdr:colOff>
      <xdr:row>31</xdr:row>
      <xdr:rowOff>161925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54100" y="52609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6985</xdr:rowOff>
    </xdr:from>
    <xdr:ext cx="469900"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75030" y="503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92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563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79375</xdr:rowOff>
    </xdr:from>
    <xdr:to>
      <xdr:col>24</xdr:col>
      <xdr:colOff>62865</xdr:colOff>
      <xdr:row>57</xdr:row>
      <xdr:rowOff>164465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511675" y="8632825"/>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167640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564380" y="972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164465</xdr:rowOff>
    </xdr:from>
    <xdr:to>
      <xdr:col>24</xdr:col>
      <xdr:colOff>152400</xdr:colOff>
      <xdr:row>57</xdr:row>
      <xdr:rowOff>164465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29760" y="9723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26035</xdr:rowOff>
    </xdr:from>
    <xdr:ext cx="59880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564380" y="841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dr:col>23</xdr:col>
      <xdr:colOff>165100</xdr:colOff>
      <xdr:row>51</xdr:row>
      <xdr:rowOff>79375</xdr:rowOff>
    </xdr:from>
    <xdr:to>
      <xdr:col>24</xdr:col>
      <xdr:colOff>152400</xdr:colOff>
      <xdr:row>51</xdr:row>
      <xdr:rowOff>79375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8632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103505</xdr:rowOff>
    </xdr:from>
    <xdr:to>
      <xdr:col>24</xdr:col>
      <xdr:colOff>63500</xdr:colOff>
      <xdr:row>56</xdr:row>
      <xdr:rowOff>129540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00780" y="949515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129540</xdr:rowOff>
    </xdr:from>
    <xdr:ext cx="534670" cy="2584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564380" y="95211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46278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146685</xdr:rowOff>
    </xdr:from>
    <xdr:to>
      <xdr:col>19</xdr:col>
      <xdr:colOff>177800</xdr:colOff>
      <xdr:row>56</xdr:row>
      <xdr:rowOff>129540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832100" y="9203055"/>
          <a:ext cx="86868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158750</xdr:rowOff>
    </xdr:from>
    <xdr:to>
      <xdr:col>20</xdr:col>
      <xdr:colOff>38100</xdr:colOff>
      <xdr:row>57</xdr:row>
      <xdr:rowOff>88265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649980" y="95504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79375</xdr:rowOff>
    </xdr:from>
    <xdr:ext cx="53403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38525" y="9638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146685</xdr:rowOff>
    </xdr:from>
    <xdr:to>
      <xdr:col>15</xdr:col>
      <xdr:colOff>50800</xdr:colOff>
      <xdr:row>57</xdr:row>
      <xdr:rowOff>75565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968500" y="9203055"/>
          <a:ext cx="8636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90170</xdr:rowOff>
    </xdr:from>
    <xdr:to>
      <xdr:col>15</xdr:col>
      <xdr:colOff>101600</xdr:colOff>
      <xdr:row>55</xdr:row>
      <xdr:rowOff>20320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781300" y="914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36830</xdr:rowOff>
    </xdr:from>
    <xdr:ext cx="598805" cy="2584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542540" y="8925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75565</xdr:rowOff>
    </xdr:from>
    <xdr:to>
      <xdr:col>10</xdr:col>
      <xdr:colOff>114300</xdr:colOff>
      <xdr:row>57</xdr:row>
      <xdr:rowOff>82550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04900" y="963485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22860</xdr:rowOff>
    </xdr:from>
    <xdr:to>
      <xdr:col>10</xdr:col>
      <xdr:colOff>165100</xdr:colOff>
      <xdr:row>57</xdr:row>
      <xdr:rowOff>124460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177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140970</xdr:rowOff>
    </xdr:from>
    <xdr:ext cx="534670"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06245" y="9364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xdr:rowOff>
    </xdr:from>
    <xdr:to>
      <xdr:col>6</xdr:col>
      <xdr:colOff>38100</xdr:colOff>
      <xdr:row>57</xdr:row>
      <xdr:rowOff>106680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54100" y="9564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123190</xdr:rowOff>
    </xdr:from>
    <xdr:ext cx="53403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42645" y="934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154305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46278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75565</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564380" y="929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78740</xdr:rowOff>
    </xdr:from>
    <xdr:to>
      <xdr:col>20</xdr:col>
      <xdr:colOff>38100</xdr:colOff>
      <xdr:row>57</xdr:row>
      <xdr:rowOff>8890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649980" y="94703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25400</xdr:rowOff>
    </xdr:from>
    <xdr:ext cx="53403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38525" y="924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95885</xdr:rowOff>
    </xdr:from>
    <xdr:to>
      <xdr:col>15</xdr:col>
      <xdr:colOff>101600</xdr:colOff>
      <xdr:row>55</xdr:row>
      <xdr:rowOff>26035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781300" y="9152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17145</xdr:rowOff>
    </xdr:from>
    <xdr:ext cx="598805"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42540" y="9241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24765</xdr:rowOff>
    </xdr:from>
    <xdr:to>
      <xdr:col>10</xdr:col>
      <xdr:colOff>165100</xdr:colOff>
      <xdr:row>57</xdr:row>
      <xdr:rowOff>126365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17700" y="95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117475</xdr:rowOff>
    </xdr:from>
    <xdr:ext cx="53467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06245" y="967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31750</xdr:rowOff>
    </xdr:from>
    <xdr:to>
      <xdr:col>6</xdr:col>
      <xdr:colOff>38100</xdr:colOff>
      <xdr:row>57</xdr:row>
      <xdr:rowOff>133350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54100" y="9591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124460</xdr:rowOff>
    </xdr:from>
    <xdr:ext cx="53403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42645" y="968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53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563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140335</xdr:rowOff>
    </xdr:from>
    <xdr:to>
      <xdr:col>24</xdr:col>
      <xdr:colOff>62865</xdr:colOff>
      <xdr:row>77</xdr:row>
      <xdr:rowOff>137795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1711305"/>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141605</xdr:rowOff>
    </xdr:from>
    <xdr:ext cx="598805" cy="2584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053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137795</xdr:rowOff>
    </xdr:from>
    <xdr:to>
      <xdr:col>24</xdr:col>
      <xdr:colOff>152400</xdr:colOff>
      <xdr:row>77</xdr:row>
      <xdr:rowOff>137795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049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86995</xdr:rowOff>
    </xdr:from>
    <xdr:ext cx="598805" cy="2584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149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dr:col>23</xdr:col>
      <xdr:colOff>165100</xdr:colOff>
      <xdr:row>69</xdr:row>
      <xdr:rowOff>140335</xdr:rowOff>
    </xdr:from>
    <xdr:to>
      <xdr:col>24</xdr:col>
      <xdr:colOff>152400</xdr:colOff>
      <xdr:row>69</xdr:row>
      <xdr:rowOff>140335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1711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89535</xdr:rowOff>
    </xdr:from>
    <xdr:to>
      <xdr:col>24</xdr:col>
      <xdr:colOff>63500</xdr:colOff>
      <xdr:row>74</xdr:row>
      <xdr:rowOff>1905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00780" y="12331065"/>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111125</xdr:rowOff>
    </xdr:from>
    <xdr:ext cx="598805" cy="2584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25202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132715</xdr:rowOff>
    </xdr:from>
    <xdr:to>
      <xdr:col>24</xdr:col>
      <xdr:colOff>114300</xdr:colOff>
      <xdr:row>75</xdr:row>
      <xdr:rowOff>62865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254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89535</xdr:rowOff>
    </xdr:from>
    <xdr:to>
      <xdr:col>19</xdr:col>
      <xdr:colOff>177800</xdr:colOff>
      <xdr:row>74</xdr:row>
      <xdr:rowOff>127000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832100" y="12331065"/>
          <a:ext cx="86868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84455</xdr:rowOff>
    </xdr:from>
    <xdr:to>
      <xdr:col>20</xdr:col>
      <xdr:colOff>38100</xdr:colOff>
      <xdr:row>75</xdr:row>
      <xdr:rowOff>13970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24936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5715</xdr:rowOff>
    </xdr:from>
    <xdr:ext cx="598170"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2582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127000</xdr:rowOff>
    </xdr:from>
    <xdr:to>
      <xdr:col>15</xdr:col>
      <xdr:colOff>50800</xdr:colOff>
      <xdr:row>74</xdr:row>
      <xdr:rowOff>167640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253617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160020</xdr:rowOff>
    </xdr:from>
    <xdr:to>
      <xdr:col>15</xdr:col>
      <xdr:colOff>101600</xdr:colOff>
      <xdr:row>76</xdr:row>
      <xdr:rowOff>90170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2736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81280</xdr:rowOff>
    </xdr:from>
    <xdr:ext cx="59880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282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167640</xdr:rowOff>
    </xdr:from>
    <xdr:to>
      <xdr:col>10</xdr:col>
      <xdr:colOff>114300</xdr:colOff>
      <xdr:row>75</xdr:row>
      <xdr:rowOff>84455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2576810"/>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3810</xdr:rowOff>
    </xdr:from>
    <xdr:to>
      <xdr:col>10</xdr:col>
      <xdr:colOff>165100</xdr:colOff>
      <xdr:row>76</xdr:row>
      <xdr:rowOff>105410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96520</xdr:rowOff>
    </xdr:from>
    <xdr:ext cx="59817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2840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280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149860</xdr:rowOff>
    </xdr:from>
    <xdr:ext cx="59817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289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122555</xdr:rowOff>
    </xdr:from>
    <xdr:to>
      <xdr:col>24</xdr:col>
      <xdr:colOff>114300</xdr:colOff>
      <xdr:row>74</xdr:row>
      <xdr:rowOff>52705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2364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145415</xdr:rowOff>
    </xdr:from>
    <xdr:ext cx="598805" cy="2584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2219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38735</xdr:rowOff>
    </xdr:from>
    <xdr:to>
      <xdr:col>20</xdr:col>
      <xdr:colOff>38100</xdr:colOff>
      <xdr:row>73</xdr:row>
      <xdr:rowOff>140335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22802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156845</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206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76200</xdr:rowOff>
    </xdr:from>
    <xdr:to>
      <xdr:col>15</xdr:col>
      <xdr:colOff>101600</xdr:colOff>
      <xdr:row>75</xdr:row>
      <xdr:rowOff>6350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248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22860</xdr:rowOff>
    </xdr:from>
    <xdr:ext cx="59880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2264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118110</xdr:rowOff>
    </xdr:from>
    <xdr:to>
      <xdr:col>10</xdr:col>
      <xdr:colOff>165100</xdr:colOff>
      <xdr:row>75</xdr:row>
      <xdr:rowOff>48260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2527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64770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2306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33655</xdr:rowOff>
    </xdr:from>
    <xdr:to>
      <xdr:col>6</xdr:col>
      <xdr:colOff>38100</xdr:colOff>
      <xdr:row>75</xdr:row>
      <xdr:rowOff>135255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2610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151765</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393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5425" y="16456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5425"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542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140335</xdr:rowOff>
    </xdr:from>
    <xdr:to>
      <xdr:col>28</xdr:col>
      <xdr:colOff>114300</xdr:colOff>
      <xdr:row>90</xdr:row>
      <xdr:rowOff>140335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167640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25425" y="15091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163830</xdr:rowOff>
    </xdr:from>
    <xdr:to>
      <xdr:col>24</xdr:col>
      <xdr:colOff>62865</xdr:colOff>
      <xdr:row>97</xdr:row>
      <xdr:rowOff>160020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511675" y="1525524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163830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564380" y="1645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160020</xdr:rowOff>
    </xdr:from>
    <xdr:to>
      <xdr:col>24</xdr:col>
      <xdr:colOff>152400</xdr:colOff>
      <xdr:row>97</xdr:row>
      <xdr:rowOff>160020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429760" y="16447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110490</xdr:rowOff>
    </xdr:from>
    <xdr:ext cx="534670" cy="2584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564380" y="15034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dr:col>23</xdr:col>
      <xdr:colOff>165100</xdr:colOff>
      <xdr:row>90</xdr:row>
      <xdr:rowOff>163830</xdr:rowOff>
    </xdr:from>
    <xdr:to>
      <xdr:col>24</xdr:col>
      <xdr:colOff>152400</xdr:colOff>
      <xdr:row>90</xdr:row>
      <xdr:rowOff>163830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29760" y="15255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153670</xdr:rowOff>
    </xdr:from>
    <xdr:to>
      <xdr:col>24</xdr:col>
      <xdr:colOff>63500</xdr:colOff>
      <xdr:row>96</xdr:row>
      <xdr:rowOff>53975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00780" y="16098520"/>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116205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564380" y="15889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93345</xdr:rowOff>
    </xdr:from>
    <xdr:to>
      <xdr:col>24</xdr:col>
      <xdr:colOff>114300</xdr:colOff>
      <xdr:row>96</xdr:row>
      <xdr:rowOff>23495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46278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53975</xdr:rowOff>
    </xdr:from>
    <xdr:to>
      <xdr:col>19</xdr:col>
      <xdr:colOff>177800</xdr:colOff>
      <xdr:row>97</xdr:row>
      <xdr:rowOff>45720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832100" y="16170275"/>
          <a:ext cx="86868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120650</xdr:rowOff>
    </xdr:from>
    <xdr:to>
      <xdr:col>20</xdr:col>
      <xdr:colOff>38100</xdr:colOff>
      <xdr:row>96</xdr:row>
      <xdr:rowOff>50165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649980" y="160655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66675</xdr:rowOff>
    </xdr:from>
    <xdr:ext cx="534035" cy="2584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38525" y="15840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45720</xdr:rowOff>
    </xdr:from>
    <xdr:to>
      <xdr:col>15</xdr:col>
      <xdr:colOff>50800</xdr:colOff>
      <xdr:row>97</xdr:row>
      <xdr:rowOff>45720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968500" y="163334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7813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67310</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574925" y="1601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45720</xdr:rowOff>
    </xdr:from>
    <xdr:to>
      <xdr:col>10</xdr:col>
      <xdr:colOff>114300</xdr:colOff>
      <xdr:row>97</xdr:row>
      <xdr:rowOff>82550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04900" y="1633347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1770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92075</xdr:rowOff>
    </xdr:from>
    <xdr:ext cx="53467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06245" y="1603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54100" y="16196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27305</xdr:rowOff>
    </xdr:from>
    <xdr:ext cx="53403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42645" y="15972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102870</xdr:rowOff>
    </xdr:from>
    <xdr:to>
      <xdr:col>24</xdr:col>
      <xdr:colOff>114300</xdr:colOff>
      <xdr:row>96</xdr:row>
      <xdr:rowOff>33020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46278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81280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564380" y="1602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3175</xdr:rowOff>
    </xdr:from>
    <xdr:to>
      <xdr:col>20</xdr:col>
      <xdr:colOff>38100</xdr:colOff>
      <xdr:row>96</xdr:row>
      <xdr:rowOff>104775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649980" y="161194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95885</xdr:rowOff>
    </xdr:from>
    <xdr:ext cx="53403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38525" y="1621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166370</xdr:rowOff>
    </xdr:from>
    <xdr:to>
      <xdr:col>15</xdr:col>
      <xdr:colOff>101600</xdr:colOff>
      <xdr:row>97</xdr:row>
      <xdr:rowOff>96520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7813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87630</xdr:rowOff>
    </xdr:from>
    <xdr:ext cx="534035"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57492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166370</xdr:rowOff>
    </xdr:from>
    <xdr:to>
      <xdr:col>10</xdr:col>
      <xdr:colOff>165100</xdr:colOff>
      <xdr:row>97</xdr:row>
      <xdr:rowOff>96520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177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87630</xdr:rowOff>
    </xdr:from>
    <xdr:ext cx="534670"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06245" y="16375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31750</xdr:rowOff>
    </xdr:from>
    <xdr:to>
      <xdr:col>6</xdr:col>
      <xdr:colOff>38100</xdr:colOff>
      <xdr:row>97</xdr:row>
      <xdr:rowOff>133350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54100" y="16319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124460</xdr:rowOff>
    </xdr:from>
    <xdr:ext cx="53403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42645" y="1641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84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84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974080" y="6074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167640</xdr:rowOff>
    </xdr:from>
    <xdr:ext cx="46672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974080" y="5703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7408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74080" y="49580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134620</xdr:rowOff>
    </xdr:from>
    <xdr:to>
      <xdr:col>54</xdr:col>
      <xdr:colOff>185420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198100" y="533527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84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24890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11428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469265"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248900" y="5114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dr:col>54</xdr:col>
      <xdr:colOff>101600</xdr:colOff>
      <xdr:row>31</xdr:row>
      <xdr:rowOff>134620</xdr:rowOff>
    </xdr:from>
    <xdr:to>
      <xdr:col>55</xdr:col>
      <xdr:colOff>88900</xdr:colOff>
      <xdr:row>31</xdr:row>
      <xdr:rowOff>134620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14280" y="5335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98425</xdr:rowOff>
    </xdr:from>
    <xdr:to>
      <xdr:col>55</xdr:col>
      <xdr:colOff>0</xdr:colOff>
      <xdr:row>35</xdr:row>
      <xdr:rowOff>150495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385300" y="5969635"/>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22225</xdr:rowOff>
    </xdr:from>
    <xdr:ext cx="377825" cy="25908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248900" y="622871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43815</xdr:rowOff>
    </xdr:from>
    <xdr:to>
      <xdr:col>55</xdr:col>
      <xdr:colOff>50800</xdr:colOff>
      <xdr:row>37</xdr:row>
      <xdr:rowOff>145415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152380" y="6250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98425</xdr:rowOff>
    </xdr:from>
    <xdr:to>
      <xdr:col>50</xdr:col>
      <xdr:colOff>114300</xdr:colOff>
      <xdr:row>36</xdr:row>
      <xdr:rowOff>120650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521700" y="5969635"/>
          <a:ext cx="8636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44450</xdr:rowOff>
    </xdr:from>
    <xdr:to>
      <xdr:col>50</xdr:col>
      <xdr:colOff>165100</xdr:colOff>
      <xdr:row>37</xdr:row>
      <xdr:rowOff>146050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34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137160</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201150" y="634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120650</xdr:rowOff>
    </xdr:from>
    <xdr:to>
      <xdr:col>45</xdr:col>
      <xdr:colOff>177800</xdr:colOff>
      <xdr:row>39</xdr:row>
      <xdr:rowOff>14605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653020" y="6159500"/>
          <a:ext cx="86868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43815</xdr:rowOff>
    </xdr:from>
    <xdr:to>
      <xdr:col>46</xdr:col>
      <xdr:colOff>38100</xdr:colOff>
      <xdr:row>37</xdr:row>
      <xdr:rowOff>145415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470900" y="6250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136525</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337550" y="6343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14605</xdr:rowOff>
    </xdr:from>
    <xdr:to>
      <xdr:col>41</xdr:col>
      <xdr:colOff>50800</xdr:colOff>
      <xdr:row>39</xdr:row>
      <xdr:rowOff>15240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789420" y="655637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130810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60222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147320</xdr:rowOff>
    </xdr:from>
    <xdr:ext cx="377825"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468870" y="60185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120650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738620" y="62261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137795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605270" y="600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99695</xdr:rowOff>
    </xdr:from>
    <xdr:to>
      <xdr:col>55</xdr:col>
      <xdr:colOff>50800</xdr:colOff>
      <xdr:row>36</xdr:row>
      <xdr:rowOff>29845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152380" y="59709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122555</xdr:rowOff>
    </xdr:from>
    <xdr:ext cx="469265" cy="2584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248900" y="5826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47625</xdr:rowOff>
    </xdr:from>
    <xdr:to>
      <xdr:col>50</xdr:col>
      <xdr:colOff>165100</xdr:colOff>
      <xdr:row>35</xdr:row>
      <xdr:rowOff>149225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34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165735</xdr:rowOff>
    </xdr:from>
    <xdr:ext cx="469265" cy="2584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155430" y="5701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70485</xdr:rowOff>
    </xdr:from>
    <xdr:to>
      <xdr:col>46</xdr:col>
      <xdr:colOff>38100</xdr:colOff>
      <xdr:row>37</xdr:row>
      <xdr:rowOff>635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470900" y="61093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17145</xdr:rowOff>
    </xdr:from>
    <xdr:ext cx="46990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291830" y="5888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135255</xdr:rowOff>
    </xdr:from>
    <xdr:to>
      <xdr:col>41</xdr:col>
      <xdr:colOff>101600</xdr:colOff>
      <xdr:row>39</xdr:row>
      <xdr:rowOff>64770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602220" y="65093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56515</xdr:rowOff>
    </xdr:from>
    <xdr:ext cx="31369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501255" y="65982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135890</xdr:rowOff>
    </xdr:from>
    <xdr:to>
      <xdr:col>36</xdr:col>
      <xdr:colOff>165100</xdr:colOff>
      <xdr:row>39</xdr:row>
      <xdr:rowOff>66040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73862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57150</xdr:rowOff>
    </xdr:from>
    <xdr:ext cx="313055"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637655" y="659892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502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502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167640</xdr:rowOff>
    </xdr:from>
    <xdr:ext cx="53086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502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502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140335</xdr:rowOff>
    </xdr:from>
    <xdr:to>
      <xdr:col>54</xdr:col>
      <xdr:colOff>185420</xdr:colOff>
      <xdr:row>58</xdr:row>
      <xdr:rowOff>137795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198100" y="852614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313055" cy="257810"/>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248900" y="986917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114280" y="9864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86995</xdr:rowOff>
    </xdr:from>
    <xdr:ext cx="534035" cy="2584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248900" y="8305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dr:col>54</xdr:col>
      <xdr:colOff>101600</xdr:colOff>
      <xdr:row>50</xdr:row>
      <xdr:rowOff>140335</xdr:rowOff>
    </xdr:from>
    <xdr:to>
      <xdr:col>55</xdr:col>
      <xdr:colOff>88900</xdr:colOff>
      <xdr:row>50</xdr:row>
      <xdr:rowOff>140335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114280" y="8526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67310</xdr:rowOff>
    </xdr:from>
    <xdr:to>
      <xdr:col>55</xdr:col>
      <xdr:colOff>0</xdr:colOff>
      <xdr:row>54</xdr:row>
      <xdr:rowOff>128905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385300" y="912368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36830</xdr:rowOff>
    </xdr:from>
    <xdr:ext cx="469265" cy="2584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248900" y="95961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58420</xdr:rowOff>
    </xdr:from>
    <xdr:to>
      <xdr:col>55</xdr:col>
      <xdr:colOff>50800</xdr:colOff>
      <xdr:row>57</xdr:row>
      <xdr:rowOff>160020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152380" y="9617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128905</xdr:rowOff>
    </xdr:from>
    <xdr:to>
      <xdr:col>50</xdr:col>
      <xdr:colOff>114300</xdr:colOff>
      <xdr:row>54</xdr:row>
      <xdr:rowOff>142240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521700" y="918527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66675</xdr:rowOff>
    </xdr:from>
    <xdr:to>
      <xdr:col>50</xdr:col>
      <xdr:colOff>165100</xdr:colOff>
      <xdr:row>57</xdr:row>
      <xdr:rowOff>167640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34500" y="9625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159385</xdr:rowOff>
    </xdr:from>
    <xdr:ext cx="469265" cy="2584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155430" y="971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142240</xdr:rowOff>
    </xdr:from>
    <xdr:to>
      <xdr:col>45</xdr:col>
      <xdr:colOff>177800</xdr:colOff>
      <xdr:row>55</xdr:row>
      <xdr:rowOff>22225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653020" y="9198610"/>
          <a:ext cx="8686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66040</xdr:rowOff>
    </xdr:from>
    <xdr:to>
      <xdr:col>46</xdr:col>
      <xdr:colOff>38100</xdr:colOff>
      <xdr:row>57</xdr:row>
      <xdr:rowOff>167640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470900" y="96253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158750</xdr:rowOff>
    </xdr:from>
    <xdr:ext cx="469900" cy="2584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291830" y="9718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22225</xdr:rowOff>
    </xdr:from>
    <xdr:to>
      <xdr:col>41</xdr:col>
      <xdr:colOff>50800</xdr:colOff>
      <xdr:row>55</xdr:row>
      <xdr:rowOff>80010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789420" y="9246235"/>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80645</xdr:rowOff>
    </xdr:from>
    <xdr:to>
      <xdr:col>41</xdr:col>
      <xdr:colOff>101600</xdr:colOff>
      <xdr:row>58</xdr:row>
      <xdr:rowOff>10795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602220" y="963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1905</xdr:rowOff>
    </xdr:from>
    <xdr:ext cx="469265"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423150" y="972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73862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167640</xdr:rowOff>
    </xdr:from>
    <xdr:ext cx="46926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559550" y="972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16510</xdr:rowOff>
    </xdr:from>
    <xdr:to>
      <xdr:col>55</xdr:col>
      <xdr:colOff>50800</xdr:colOff>
      <xdr:row>54</xdr:row>
      <xdr:rowOff>118110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152380" y="90728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39370</xdr:rowOff>
    </xdr:from>
    <xdr:ext cx="534035" cy="259080"/>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248900" y="892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78105</xdr:rowOff>
    </xdr:from>
    <xdr:to>
      <xdr:col>50</xdr:col>
      <xdr:colOff>165100</xdr:colOff>
      <xdr:row>55</xdr:row>
      <xdr:rowOff>8255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34500" y="913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24765</xdr:rowOff>
    </xdr:from>
    <xdr:ext cx="53467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123045" y="8913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91440</xdr:rowOff>
    </xdr:from>
    <xdr:to>
      <xdr:col>46</xdr:col>
      <xdr:colOff>38100</xdr:colOff>
      <xdr:row>55</xdr:row>
      <xdr:rowOff>21590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470900" y="91478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38100</xdr:rowOff>
    </xdr:from>
    <xdr:ext cx="53403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259445" y="892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142875</xdr:rowOff>
    </xdr:from>
    <xdr:to>
      <xdr:col>41</xdr:col>
      <xdr:colOff>101600</xdr:colOff>
      <xdr:row>55</xdr:row>
      <xdr:rowOff>73025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602220" y="9199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89535</xdr:rowOff>
    </xdr:from>
    <xdr:ext cx="534035"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395845" y="8978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29210</xdr:rowOff>
    </xdr:from>
    <xdr:to>
      <xdr:col>36</xdr:col>
      <xdr:colOff>165100</xdr:colOff>
      <xdr:row>55</xdr:row>
      <xdr:rowOff>130810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73862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147320</xdr:rowOff>
    </xdr:from>
    <xdr:ext cx="534670"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27165" y="9036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84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91502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131445</xdr:rowOff>
    </xdr:from>
    <xdr:to>
      <xdr:col>59</xdr:col>
      <xdr:colOff>50800</xdr:colOff>
      <xdr:row>75</xdr:row>
      <xdr:rowOff>131445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9150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86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502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502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563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85089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57150</xdr:rowOff>
    </xdr:from>
    <xdr:to>
      <xdr:col>54</xdr:col>
      <xdr:colOff>185420</xdr:colOff>
      <xdr:row>79</xdr:row>
      <xdr:rowOff>71755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198100" y="1196340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75565</xdr:rowOff>
    </xdr:from>
    <xdr:ext cx="469265" cy="25908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248900" y="1332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71755</xdr:rowOff>
    </xdr:from>
    <xdr:to>
      <xdr:col>55</xdr:col>
      <xdr:colOff>88900</xdr:colOff>
      <xdr:row>79</xdr:row>
      <xdr:rowOff>71755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114280" y="13319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3810</xdr:rowOff>
    </xdr:from>
    <xdr:ext cx="534035" cy="25908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248900" y="11742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dr:col>54</xdr:col>
      <xdr:colOff>101600</xdr:colOff>
      <xdr:row>71</xdr:row>
      <xdr:rowOff>57150</xdr:rowOff>
    </xdr:from>
    <xdr:to>
      <xdr:col>55</xdr:col>
      <xdr:colOff>88900</xdr:colOff>
      <xdr:row>71</xdr:row>
      <xdr:rowOff>57150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14280" y="11963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48895</xdr:rowOff>
    </xdr:from>
    <xdr:to>
      <xdr:col>55</xdr:col>
      <xdr:colOff>0</xdr:colOff>
      <xdr:row>75</xdr:row>
      <xdr:rowOff>73660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385300" y="12458065"/>
          <a:ext cx="8128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3810</xdr:rowOff>
    </xdr:from>
    <xdr:ext cx="534035" cy="259080"/>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248900" y="130835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152380" y="13105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48895</xdr:rowOff>
    </xdr:from>
    <xdr:to>
      <xdr:col>50</xdr:col>
      <xdr:colOff>114300</xdr:colOff>
      <xdr:row>75</xdr:row>
      <xdr:rowOff>78740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521700" y="12458065"/>
          <a:ext cx="8636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xdr:rowOff>
    </xdr:from>
    <xdr:to>
      <xdr:col>50</xdr:col>
      <xdr:colOff>165100</xdr:colOff>
      <xdr:row>78</xdr:row>
      <xdr:rowOff>110490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34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101600</xdr:rowOff>
    </xdr:from>
    <xdr:ext cx="53467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123045" y="13181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78740</xdr:rowOff>
    </xdr:from>
    <xdr:to>
      <xdr:col>45</xdr:col>
      <xdr:colOff>177800</xdr:colOff>
      <xdr:row>77</xdr:row>
      <xdr:rowOff>52070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653020" y="12655550"/>
          <a:ext cx="86868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167640</xdr:rowOff>
    </xdr:from>
    <xdr:to>
      <xdr:col>46</xdr:col>
      <xdr:colOff>38100</xdr:colOff>
      <xdr:row>78</xdr:row>
      <xdr:rowOff>98425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470900" y="1307973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89535</xdr:rowOff>
    </xdr:from>
    <xdr:ext cx="53403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259445" y="13169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43815</xdr:rowOff>
    </xdr:from>
    <xdr:to>
      <xdr:col>41</xdr:col>
      <xdr:colOff>50800</xdr:colOff>
      <xdr:row>77</xdr:row>
      <xdr:rowOff>52070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789420" y="1295590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104775</xdr:rowOff>
    </xdr:from>
    <xdr:to>
      <xdr:col>41</xdr:col>
      <xdr:colOff>101600</xdr:colOff>
      <xdr:row>79</xdr:row>
      <xdr:rowOff>34925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602220" y="1318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26035</xdr:rowOff>
    </xdr:from>
    <xdr:ext cx="46926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423150" y="13273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110490</xdr:rowOff>
    </xdr:from>
    <xdr:to>
      <xdr:col>36</xdr:col>
      <xdr:colOff>165100</xdr:colOff>
      <xdr:row>79</xdr:row>
      <xdr:rowOff>40640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738620" y="1319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31750</xdr:rowOff>
    </xdr:from>
    <xdr:ext cx="46926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559550" y="1327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22860</xdr:rowOff>
    </xdr:from>
    <xdr:to>
      <xdr:col>55</xdr:col>
      <xdr:colOff>50800</xdr:colOff>
      <xdr:row>75</xdr:row>
      <xdr:rowOff>124460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152380" y="125996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45720</xdr:rowOff>
    </xdr:from>
    <xdr:ext cx="534035" cy="25908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248900" y="1245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167640</xdr:rowOff>
    </xdr:from>
    <xdr:to>
      <xdr:col>50</xdr:col>
      <xdr:colOff>165100</xdr:colOff>
      <xdr:row>74</xdr:row>
      <xdr:rowOff>99695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34500" y="12409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116205</xdr:rowOff>
    </xdr:from>
    <xdr:ext cx="53467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123045" y="1219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28575</xdr:rowOff>
    </xdr:from>
    <xdr:to>
      <xdr:col>46</xdr:col>
      <xdr:colOff>38100</xdr:colOff>
      <xdr:row>75</xdr:row>
      <xdr:rowOff>129540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470900" y="126053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146685</xdr:rowOff>
    </xdr:from>
    <xdr:ext cx="53403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259445" y="12388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1270</xdr:rowOff>
    </xdr:from>
    <xdr:to>
      <xdr:col>41</xdr:col>
      <xdr:colOff>101600</xdr:colOff>
      <xdr:row>77</xdr:row>
      <xdr:rowOff>102870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60222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119380</xdr:rowOff>
    </xdr:from>
    <xdr:ext cx="53403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395845" y="1269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164465</xdr:rowOff>
    </xdr:from>
    <xdr:to>
      <xdr:col>36</xdr:col>
      <xdr:colOff>165100</xdr:colOff>
      <xdr:row>77</xdr:row>
      <xdr:rowOff>94615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738620" y="12908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111125</xdr:rowOff>
    </xdr:from>
    <xdr:ext cx="534670"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27165" y="12687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18744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860"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502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85725</xdr:rowOff>
    </xdr:from>
    <xdr:to>
      <xdr:col>54</xdr:col>
      <xdr:colOff>185420</xdr:colOff>
      <xdr:row>99</xdr:row>
      <xdr:rowOff>143510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198100" y="15177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147320</xdr:rowOff>
    </xdr:from>
    <xdr:ext cx="534035"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248900" y="1677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114280" y="16774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32385</xdr:rowOff>
    </xdr:from>
    <xdr:ext cx="598170" cy="2584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248900" y="14956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dr:col>54</xdr:col>
      <xdr:colOff>101600</xdr:colOff>
      <xdr:row>90</xdr:row>
      <xdr:rowOff>85725</xdr:rowOff>
    </xdr:from>
    <xdr:to>
      <xdr:col>55</xdr:col>
      <xdr:colOff>88900</xdr:colOff>
      <xdr:row>90</xdr:row>
      <xdr:rowOff>85725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114280" y="15177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119380</xdr:rowOff>
    </xdr:from>
    <xdr:to>
      <xdr:col>55</xdr:col>
      <xdr:colOff>0</xdr:colOff>
      <xdr:row>96</xdr:row>
      <xdr:rowOff>130810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385300" y="1623568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50800</xdr:rowOff>
    </xdr:from>
    <xdr:ext cx="534035"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248900" y="163385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152380" y="16360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119380</xdr:rowOff>
    </xdr:from>
    <xdr:to>
      <xdr:col>50</xdr:col>
      <xdr:colOff>114300</xdr:colOff>
      <xdr:row>97</xdr:row>
      <xdr:rowOff>114300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521700" y="16235680"/>
          <a:ext cx="8636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64770</xdr:rowOff>
    </xdr:from>
    <xdr:to>
      <xdr:col>50</xdr:col>
      <xdr:colOff>165100</xdr:colOff>
      <xdr:row>97</xdr:row>
      <xdr:rowOff>166370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3345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157480</xdr:rowOff>
    </xdr:from>
    <xdr:ext cx="534670" cy="2584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123045" y="16445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61595</xdr:rowOff>
    </xdr:from>
    <xdr:to>
      <xdr:col>45</xdr:col>
      <xdr:colOff>177800</xdr:colOff>
      <xdr:row>97</xdr:row>
      <xdr:rowOff>114300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653020" y="16349345"/>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89535</xdr:rowOff>
    </xdr:from>
    <xdr:to>
      <xdr:col>46</xdr:col>
      <xdr:colOff>38100</xdr:colOff>
      <xdr:row>98</xdr:row>
      <xdr:rowOff>19685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470900" y="16377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11430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25944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61595</xdr:rowOff>
    </xdr:from>
    <xdr:to>
      <xdr:col>41</xdr:col>
      <xdr:colOff>50800</xdr:colOff>
      <xdr:row>97</xdr:row>
      <xdr:rowOff>78105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789420" y="1634934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100330</xdr:rowOff>
    </xdr:from>
    <xdr:to>
      <xdr:col>41</xdr:col>
      <xdr:colOff>101600</xdr:colOff>
      <xdr:row>98</xdr:row>
      <xdr:rowOff>30480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60222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21590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395845" y="1648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83820</xdr:rowOff>
    </xdr:from>
    <xdr:to>
      <xdr:col>36</xdr:col>
      <xdr:colOff>165100</xdr:colOff>
      <xdr:row>98</xdr:row>
      <xdr:rowOff>13970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73862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5080</xdr:rowOff>
    </xdr:from>
    <xdr:ext cx="53467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527165"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80010</xdr:rowOff>
    </xdr:from>
    <xdr:to>
      <xdr:col>55</xdr:col>
      <xdr:colOff>50800</xdr:colOff>
      <xdr:row>97</xdr:row>
      <xdr:rowOff>10160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152380" y="161963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102870</xdr:rowOff>
    </xdr:from>
    <xdr:ext cx="534035"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248900" y="1604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68580</xdr:rowOff>
    </xdr:from>
    <xdr:to>
      <xdr:col>50</xdr:col>
      <xdr:colOff>165100</xdr:colOff>
      <xdr:row>96</xdr:row>
      <xdr:rowOff>170180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334500" y="161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15240</xdr:rowOff>
    </xdr:from>
    <xdr:ext cx="53467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123045" y="1596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165100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470900" y="16351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10160</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259445" y="1612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10795</xdr:rowOff>
    </xdr:from>
    <xdr:to>
      <xdr:col>41</xdr:col>
      <xdr:colOff>101600</xdr:colOff>
      <xdr:row>97</xdr:row>
      <xdr:rowOff>112395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60222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128905</xdr:rowOff>
    </xdr:from>
    <xdr:ext cx="53403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395845"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73862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145415</xdr:rowOff>
    </xdr:from>
    <xdr:ext cx="534670"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527165" y="16090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7360"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66368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140335</xdr:rowOff>
    </xdr:from>
    <xdr:to>
      <xdr:col>89</xdr:col>
      <xdr:colOff>177800</xdr:colOff>
      <xdr:row>39</xdr:row>
      <xdr:rowOff>140335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15800" y="6682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167640</xdr:rowOff>
    </xdr:from>
    <xdr:ext cx="46736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663680" y="6541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1580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37</xdr:row>
      <xdr:rowOff>54610</xdr:rowOff>
    </xdr:from>
    <xdr:ext cx="467360"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63680" y="62611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15800" y="6121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086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599545" y="5982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860"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15800" y="5561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0860"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599545" y="54229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086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599545" y="5144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140335</xdr:rowOff>
    </xdr:from>
    <xdr:to>
      <xdr:col>89</xdr:col>
      <xdr:colOff>177800</xdr:colOff>
      <xdr:row>29</xdr:row>
      <xdr:rowOff>140335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115800" y="5005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167640</xdr:rowOff>
    </xdr:from>
    <xdr:ext cx="530860"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599545" y="4865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126365</xdr:colOff>
      <xdr:row>38</xdr:row>
      <xdr:rowOff>131445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885795" y="518985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469900" cy="259080"/>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5938500" y="6509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131445</xdr:rowOff>
    </xdr:from>
    <xdr:to>
      <xdr:col>86</xdr:col>
      <xdr:colOff>25400</xdr:colOff>
      <xdr:row>38</xdr:row>
      <xdr:rowOff>131445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798800" y="650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103505</xdr:rowOff>
    </xdr:from>
    <xdr:ext cx="534670" cy="2584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5938500" y="4968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798800" y="5189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91440</xdr:rowOff>
    </xdr:from>
    <xdr:to>
      <xdr:col>85</xdr:col>
      <xdr:colOff>127000</xdr:colOff>
      <xdr:row>32</xdr:row>
      <xdr:rowOff>38100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069820" y="5292090"/>
          <a:ext cx="8178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17780</xdr:rowOff>
    </xdr:from>
    <xdr:ext cx="534670" cy="2584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5938500" y="5888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39370</xdr:rowOff>
    </xdr:from>
    <xdr:to>
      <xdr:col>85</xdr:col>
      <xdr:colOff>177800</xdr:colOff>
      <xdr:row>35</xdr:row>
      <xdr:rowOff>140970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83690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38100</xdr:rowOff>
    </xdr:from>
    <xdr:to>
      <xdr:col>81</xdr:col>
      <xdr:colOff>50800</xdr:colOff>
      <xdr:row>32</xdr:row>
      <xdr:rowOff>162560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206220" y="5406390"/>
          <a:ext cx="8636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35560</xdr:rowOff>
    </xdr:from>
    <xdr:to>
      <xdr:col>81</xdr:col>
      <xdr:colOff>101600</xdr:colOff>
      <xdr:row>35</xdr:row>
      <xdr:rowOff>137160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01902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128270</xdr:rowOff>
    </xdr:from>
    <xdr:ext cx="534035"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812645" y="5999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162560</xdr:rowOff>
    </xdr:from>
    <xdr:to>
      <xdr:col>76</xdr:col>
      <xdr:colOff>114300</xdr:colOff>
      <xdr:row>33</xdr:row>
      <xdr:rowOff>56515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342620" y="5530850"/>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142240</xdr:rowOff>
    </xdr:from>
    <xdr:to>
      <xdr:col>76</xdr:col>
      <xdr:colOff>165100</xdr:colOff>
      <xdr:row>35</xdr:row>
      <xdr:rowOff>72390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155420" y="5845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63500</xdr:rowOff>
    </xdr:from>
    <xdr:ext cx="53467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943965" y="593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117475</xdr:rowOff>
    </xdr:from>
    <xdr:to>
      <xdr:col>71</xdr:col>
      <xdr:colOff>177800</xdr:colOff>
      <xdr:row>33</xdr:row>
      <xdr:rowOff>56515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473940" y="5485765"/>
          <a:ext cx="8686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291820" y="5866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84455</xdr:rowOff>
    </xdr:from>
    <xdr:ext cx="534035" cy="2584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080365" y="595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41910</xdr:rowOff>
    </xdr:from>
    <xdr:to>
      <xdr:col>67</xdr:col>
      <xdr:colOff>101600</xdr:colOff>
      <xdr:row>35</xdr:row>
      <xdr:rowOff>143510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42314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134620</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216765" y="600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31</xdr:row>
      <xdr:rowOff>40640</xdr:rowOff>
    </xdr:from>
    <xdr:to>
      <xdr:col>85</xdr:col>
      <xdr:colOff>177800</xdr:colOff>
      <xdr:row>31</xdr:row>
      <xdr:rowOff>142240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836900" y="52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127000</xdr:rowOff>
    </xdr:from>
    <xdr:ext cx="534670" cy="2584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5938500" y="5160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158750</xdr:rowOff>
    </xdr:from>
    <xdr:to>
      <xdr:col>81</xdr:col>
      <xdr:colOff>101600</xdr:colOff>
      <xdr:row>32</xdr:row>
      <xdr:rowOff>88900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019020" y="5359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105410</xdr:rowOff>
    </xdr:from>
    <xdr:ext cx="534035"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812645" y="513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111760</xdr:rowOff>
    </xdr:from>
    <xdr:to>
      <xdr:col>76</xdr:col>
      <xdr:colOff>165100</xdr:colOff>
      <xdr:row>33</xdr:row>
      <xdr:rowOff>41910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155420" y="548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58420</xdr:rowOff>
    </xdr:from>
    <xdr:ext cx="53467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943965" y="525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5715</xdr:rowOff>
    </xdr:from>
    <xdr:to>
      <xdr:col>72</xdr:col>
      <xdr:colOff>38100</xdr:colOff>
      <xdr:row>33</xdr:row>
      <xdr:rowOff>107315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291820" y="55416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123825</xdr:rowOff>
    </xdr:from>
    <xdr:ext cx="53403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080365" y="532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66675</xdr:rowOff>
    </xdr:from>
    <xdr:to>
      <xdr:col>67</xdr:col>
      <xdr:colOff>101600</xdr:colOff>
      <xdr:row>32</xdr:row>
      <xdr:rowOff>167640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423140" y="5434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13335</xdr:rowOff>
    </xdr:from>
    <xdr:ext cx="534035" cy="2584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216765" y="5213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140335</xdr:rowOff>
    </xdr:from>
    <xdr:to>
      <xdr:col>89</xdr:col>
      <xdr:colOff>177800</xdr:colOff>
      <xdr:row>58</xdr:row>
      <xdr:rowOff>140335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167640</xdr:rowOff>
    </xdr:from>
    <xdr:ext cx="53086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599545" y="9726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0860" cy="2584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59954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086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59954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140335</xdr:rowOff>
    </xdr:from>
    <xdr:to>
      <xdr:col>89</xdr:col>
      <xdr:colOff>177800</xdr:colOff>
      <xdr:row>50</xdr:row>
      <xdr:rowOff>140335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167640</xdr:rowOff>
    </xdr:from>
    <xdr:ext cx="53086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59954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165100</xdr:rowOff>
    </xdr:from>
    <xdr:to>
      <xdr:col>85</xdr:col>
      <xdr:colOff>126365</xdr:colOff>
      <xdr:row>57</xdr:row>
      <xdr:rowOff>152400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885795" y="855091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156210</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59385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798800" y="9711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111760</xdr:rowOff>
    </xdr:from>
    <xdr:ext cx="534670" cy="25908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5938500" y="832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dr:col>85</xdr:col>
      <xdr:colOff>38100</xdr:colOff>
      <xdr:row>50</xdr:row>
      <xdr:rowOff>165100</xdr:rowOff>
    </xdr:from>
    <xdr:to>
      <xdr:col>86</xdr:col>
      <xdr:colOff>25400</xdr:colOff>
      <xdr:row>50</xdr:row>
      <xdr:rowOff>165100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798800" y="8550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167640</xdr:rowOff>
    </xdr:from>
    <xdr:to>
      <xdr:col>85</xdr:col>
      <xdr:colOff>127000</xdr:colOff>
      <xdr:row>54</xdr:row>
      <xdr:rowOff>81915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069820" y="9056370"/>
          <a:ext cx="8178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148590</xdr:rowOff>
    </xdr:from>
    <xdr:ext cx="534670" cy="2584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5938500" y="92049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167640</xdr:rowOff>
    </xdr:from>
    <xdr:to>
      <xdr:col>85</xdr:col>
      <xdr:colOff>177800</xdr:colOff>
      <xdr:row>55</xdr:row>
      <xdr:rowOff>100330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836900" y="9224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81280</xdr:rowOff>
    </xdr:from>
    <xdr:to>
      <xdr:col>81</xdr:col>
      <xdr:colOff>50800</xdr:colOff>
      <xdr:row>53</xdr:row>
      <xdr:rowOff>167640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206220" y="8970010"/>
          <a:ext cx="8636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29210</xdr:rowOff>
    </xdr:from>
    <xdr:to>
      <xdr:col>81</xdr:col>
      <xdr:colOff>101600</xdr:colOff>
      <xdr:row>55</xdr:row>
      <xdr:rowOff>130810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01902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121920</xdr:rowOff>
    </xdr:from>
    <xdr:ext cx="534035" cy="2584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812645" y="9345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81280</xdr:rowOff>
    </xdr:from>
    <xdr:to>
      <xdr:col>76</xdr:col>
      <xdr:colOff>114300</xdr:colOff>
      <xdr:row>54</xdr:row>
      <xdr:rowOff>167640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342620" y="8970010"/>
          <a:ext cx="8636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62230</xdr:rowOff>
    </xdr:from>
    <xdr:to>
      <xdr:col>76</xdr:col>
      <xdr:colOff>165100</xdr:colOff>
      <xdr:row>54</xdr:row>
      <xdr:rowOff>163830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155420" y="91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154940</xdr:rowOff>
    </xdr:from>
    <xdr:ext cx="53467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943965" y="921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167640</xdr:rowOff>
    </xdr:from>
    <xdr:to>
      <xdr:col>71</xdr:col>
      <xdr:colOff>177800</xdr:colOff>
      <xdr:row>56</xdr:row>
      <xdr:rowOff>96520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473940" y="9224010"/>
          <a:ext cx="86868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142875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291820" y="9265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080365" y="935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152400</xdr:rowOff>
    </xdr:from>
    <xdr:to>
      <xdr:col>67</xdr:col>
      <xdr:colOff>101600</xdr:colOff>
      <xdr:row>56</xdr:row>
      <xdr:rowOff>82550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423140" y="9376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99060</xdr:rowOff>
    </xdr:from>
    <xdr:ext cx="53403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216765" y="915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31115</xdr:rowOff>
    </xdr:from>
    <xdr:to>
      <xdr:col>85</xdr:col>
      <xdr:colOff>177800</xdr:colOff>
      <xdr:row>54</xdr:row>
      <xdr:rowOff>132715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836900" y="9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53975</xdr:rowOff>
    </xdr:from>
    <xdr:ext cx="534670" cy="2584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5938500" y="8942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117475</xdr:rowOff>
    </xdr:from>
    <xdr:to>
      <xdr:col>81</xdr:col>
      <xdr:colOff>101600</xdr:colOff>
      <xdr:row>54</xdr:row>
      <xdr:rowOff>47625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019020" y="900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64135</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812645" y="878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30480</xdr:rowOff>
    </xdr:from>
    <xdr:to>
      <xdr:col>76</xdr:col>
      <xdr:colOff>165100</xdr:colOff>
      <xdr:row>53</xdr:row>
      <xdr:rowOff>132080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155420" y="89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51</xdr:row>
      <xdr:rowOff>148590</xdr:rowOff>
    </xdr:from>
    <xdr:ext cx="534670"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943965" y="8702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116840</xdr:rowOff>
    </xdr:from>
    <xdr:to>
      <xdr:col>72</xdr:col>
      <xdr:colOff>38100</xdr:colOff>
      <xdr:row>55</xdr:row>
      <xdr:rowOff>46990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291820" y="9173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63500</xdr:rowOff>
    </xdr:from>
    <xdr:ext cx="53403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080365" y="895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45720</xdr:rowOff>
    </xdr:from>
    <xdr:to>
      <xdr:col>67</xdr:col>
      <xdr:colOff>101600</xdr:colOff>
      <xdr:row>56</xdr:row>
      <xdr:rowOff>147320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42314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138430</xdr:rowOff>
    </xdr:from>
    <xdr:ext cx="53403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216765" y="953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7360"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663680" y="12780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167640</xdr:rowOff>
    </xdr:from>
    <xdr:ext cx="46736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663680" y="12409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736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663680" y="1203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860"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59954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885795" y="1195451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84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593850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84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5938500" y="117373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798800" y="11954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165100</xdr:rowOff>
    </xdr:from>
    <xdr:to>
      <xdr:col>85</xdr:col>
      <xdr:colOff>127000</xdr:colOff>
      <xdr:row>78</xdr:row>
      <xdr:rowOff>19050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069820" y="12574270"/>
          <a:ext cx="81788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54610</xdr:rowOff>
    </xdr:from>
    <xdr:ext cx="378460" cy="2584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5938500" y="131343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76200</xdr:rowOff>
    </xdr:from>
    <xdr:to>
      <xdr:col>85</xdr:col>
      <xdr:colOff>177800</xdr:colOff>
      <xdr:row>79</xdr:row>
      <xdr:rowOff>6350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836900" y="1315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142875</xdr:rowOff>
    </xdr:from>
    <xdr:to>
      <xdr:col>81</xdr:col>
      <xdr:colOff>50800</xdr:colOff>
      <xdr:row>78</xdr:row>
      <xdr:rowOff>19050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206220" y="12887325"/>
          <a:ext cx="8636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75565</xdr:rowOff>
    </xdr:from>
    <xdr:to>
      <xdr:col>81</xdr:col>
      <xdr:colOff>101600</xdr:colOff>
      <xdr:row>79</xdr:row>
      <xdr:rowOff>5715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019020" y="1315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167640</xdr:rowOff>
    </xdr:from>
    <xdr:ext cx="37782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885670" y="13247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57785</xdr:rowOff>
    </xdr:from>
    <xdr:to>
      <xdr:col>76</xdr:col>
      <xdr:colOff>114300</xdr:colOff>
      <xdr:row>76</xdr:row>
      <xdr:rowOff>142875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342620" y="12802235"/>
          <a:ext cx="863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33655</xdr:rowOff>
    </xdr:from>
    <xdr:to>
      <xdr:col>76</xdr:col>
      <xdr:colOff>165100</xdr:colOff>
      <xdr:row>78</xdr:row>
      <xdr:rowOff>135255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15542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126365</xdr:rowOff>
    </xdr:from>
    <xdr:ext cx="469265"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976350" y="13206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57785</xdr:rowOff>
    </xdr:from>
    <xdr:to>
      <xdr:col>71</xdr:col>
      <xdr:colOff>177800</xdr:colOff>
      <xdr:row>76</xdr:row>
      <xdr:rowOff>127635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473940" y="12802235"/>
          <a:ext cx="8686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5715</xdr:rowOff>
    </xdr:from>
    <xdr:to>
      <xdr:col>72</xdr:col>
      <xdr:colOff>38100</xdr:colOff>
      <xdr:row>78</xdr:row>
      <xdr:rowOff>107315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291820" y="130854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98425</xdr:rowOff>
    </xdr:from>
    <xdr:ext cx="4699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112750" y="1317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157480</xdr:rowOff>
    </xdr:from>
    <xdr:to>
      <xdr:col>67</xdr:col>
      <xdr:colOff>101600</xdr:colOff>
      <xdr:row>78</xdr:row>
      <xdr:rowOff>87630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423140" y="1306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78740</xdr:rowOff>
    </xdr:from>
    <xdr:ext cx="4692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244070"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114300</xdr:rowOff>
    </xdr:from>
    <xdr:to>
      <xdr:col>85</xdr:col>
      <xdr:colOff>177800</xdr:colOff>
      <xdr:row>75</xdr:row>
      <xdr:rowOff>44450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836900" y="1252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137160</xdr:rowOff>
    </xdr:from>
    <xdr:ext cx="469900" cy="259080"/>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5938500" y="12378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140335</xdr:rowOff>
    </xdr:from>
    <xdr:to>
      <xdr:col>81</xdr:col>
      <xdr:colOff>101600</xdr:colOff>
      <xdr:row>78</xdr:row>
      <xdr:rowOff>69850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019020" y="130524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86360</xdr:rowOff>
    </xdr:from>
    <xdr:ext cx="469265" cy="25781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839950" y="128308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92075</xdr:rowOff>
    </xdr:from>
    <xdr:to>
      <xdr:col>76</xdr:col>
      <xdr:colOff>165100</xdr:colOff>
      <xdr:row>77</xdr:row>
      <xdr:rowOff>22225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155420" y="128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38735</xdr:rowOff>
    </xdr:from>
    <xdr:ext cx="46926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976350" y="12615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6985</xdr:rowOff>
    </xdr:from>
    <xdr:to>
      <xdr:col>72</xdr:col>
      <xdr:colOff>38100</xdr:colOff>
      <xdr:row>76</xdr:row>
      <xdr:rowOff>108585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291820" y="12751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125095</xdr:rowOff>
    </xdr:from>
    <xdr:ext cx="469900"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112750" y="12534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76835</xdr:rowOff>
    </xdr:from>
    <xdr:to>
      <xdr:col>67</xdr:col>
      <xdr:colOff>101600</xdr:colOff>
      <xdr:row>77</xdr:row>
      <xdr:rowOff>6985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423140" y="12821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23495</xdr:rowOff>
    </xdr:from>
    <xdr:ext cx="46926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244070" y="12600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860" cy="2584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59954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26670</xdr:rowOff>
    </xdr:from>
    <xdr:to>
      <xdr:col>85</xdr:col>
      <xdr:colOff>126365</xdr:colOff>
      <xdr:row>97</xdr:row>
      <xdr:rowOff>112395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885795" y="1511808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5938500" y="1640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112395</xdr:rowOff>
    </xdr:from>
    <xdr:to>
      <xdr:col>86</xdr:col>
      <xdr:colOff>25400</xdr:colOff>
      <xdr:row>97</xdr:row>
      <xdr:rowOff>112395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798800" y="16400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144780</xdr:rowOff>
    </xdr:from>
    <xdr:ext cx="534670" cy="2584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5938500" y="14900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dr:col>85</xdr:col>
      <xdr:colOff>38100</xdr:colOff>
      <xdr:row>90</xdr:row>
      <xdr:rowOff>26670</xdr:rowOff>
    </xdr:from>
    <xdr:to>
      <xdr:col>86</xdr:col>
      <xdr:colOff>25400</xdr:colOff>
      <xdr:row>90</xdr:row>
      <xdr:rowOff>26670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798800" y="15118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29210</xdr:rowOff>
    </xdr:from>
    <xdr:to>
      <xdr:col>85</xdr:col>
      <xdr:colOff>127000</xdr:colOff>
      <xdr:row>93</xdr:row>
      <xdr:rowOff>31115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069820" y="1563116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170180</xdr:rowOff>
    </xdr:from>
    <xdr:ext cx="534670" cy="259080"/>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5938500" y="1594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20320</xdr:rowOff>
    </xdr:from>
    <xdr:to>
      <xdr:col>85</xdr:col>
      <xdr:colOff>177800</xdr:colOff>
      <xdr:row>95</xdr:row>
      <xdr:rowOff>121920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83690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29210</xdr:rowOff>
    </xdr:from>
    <xdr:to>
      <xdr:col>81</xdr:col>
      <xdr:colOff>50800</xdr:colOff>
      <xdr:row>93</xdr:row>
      <xdr:rowOff>33655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206220" y="1563116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31115</xdr:rowOff>
    </xdr:from>
    <xdr:to>
      <xdr:col>81</xdr:col>
      <xdr:colOff>101600</xdr:colOff>
      <xdr:row>95</xdr:row>
      <xdr:rowOff>132715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019020"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123825</xdr:rowOff>
    </xdr:from>
    <xdr:ext cx="534035" cy="2584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812645" y="1606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27305</xdr:rowOff>
    </xdr:from>
    <xdr:to>
      <xdr:col>76</xdr:col>
      <xdr:colOff>114300</xdr:colOff>
      <xdr:row>93</xdr:row>
      <xdr:rowOff>33655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342620" y="1562925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67310</xdr:rowOff>
    </xdr:from>
    <xdr:to>
      <xdr:col>76</xdr:col>
      <xdr:colOff>165100</xdr:colOff>
      <xdr:row>95</xdr:row>
      <xdr:rowOff>168910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155420" y="160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160020</xdr:rowOff>
    </xdr:from>
    <xdr:ext cx="53467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943965" y="1610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128905</xdr:rowOff>
    </xdr:from>
    <xdr:to>
      <xdr:col>71</xdr:col>
      <xdr:colOff>177800</xdr:colOff>
      <xdr:row>93</xdr:row>
      <xdr:rowOff>27305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473940" y="15559405"/>
          <a:ext cx="8686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4445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291820" y="160197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167005</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080365" y="1611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423140"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147955</xdr:rowOff>
    </xdr:from>
    <xdr:ext cx="534035" cy="2584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216765" y="1609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151765</xdr:rowOff>
    </xdr:from>
    <xdr:to>
      <xdr:col>85</xdr:col>
      <xdr:colOff>177800</xdr:colOff>
      <xdr:row>93</xdr:row>
      <xdr:rowOff>81915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836900" y="155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3175</xdr:rowOff>
    </xdr:from>
    <xdr:ext cx="534670" cy="259080"/>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5938500" y="1543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149860</xdr:rowOff>
    </xdr:from>
    <xdr:to>
      <xdr:col>81</xdr:col>
      <xdr:colOff>101600</xdr:colOff>
      <xdr:row>93</xdr:row>
      <xdr:rowOff>80010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019020" y="155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96520</xdr:rowOff>
    </xdr:from>
    <xdr:ext cx="53403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812645" y="15355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154940</xdr:rowOff>
    </xdr:from>
    <xdr:to>
      <xdr:col>76</xdr:col>
      <xdr:colOff>165100</xdr:colOff>
      <xdr:row>93</xdr:row>
      <xdr:rowOff>84455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155420" y="15585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100965</xdr:rowOff>
    </xdr:from>
    <xdr:ext cx="534670"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943965" y="1536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147955</xdr:rowOff>
    </xdr:from>
    <xdr:to>
      <xdr:col>72</xdr:col>
      <xdr:colOff>38100</xdr:colOff>
      <xdr:row>93</xdr:row>
      <xdr:rowOff>78105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291820" y="15578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94615</xdr:rowOff>
    </xdr:from>
    <xdr:ext cx="53403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080365" y="1535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78105</xdr:rowOff>
    </xdr:from>
    <xdr:to>
      <xdr:col>67</xdr:col>
      <xdr:colOff>101600</xdr:colOff>
      <xdr:row>93</xdr:row>
      <xdr:rowOff>8255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423140" y="155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24765</xdr:rowOff>
    </xdr:from>
    <xdr:ext cx="53403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216765" y="1528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892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7360"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348200"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736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3482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167640</xdr:rowOff>
    </xdr:from>
    <xdr:ext cx="4673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3482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159385</xdr:rowOff>
    </xdr:from>
    <xdr:to>
      <xdr:col>116</xdr:col>
      <xdr:colOff>62865</xdr:colOff>
      <xdr:row>38</xdr:row>
      <xdr:rowOff>140335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570315" y="5360035"/>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1623020" y="6527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106045</xdr:rowOff>
    </xdr:from>
    <xdr:ext cx="469900" cy="2584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1623020" y="5139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dr:col>115</xdr:col>
      <xdr:colOff>165100</xdr:colOff>
      <xdr:row>31</xdr:row>
      <xdr:rowOff>159385</xdr:rowOff>
    </xdr:from>
    <xdr:to>
      <xdr:col>116</xdr:col>
      <xdr:colOff>152400</xdr:colOff>
      <xdr:row>31</xdr:row>
      <xdr:rowOff>159385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488400" y="5360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140335</xdr:rowOff>
    </xdr:from>
    <xdr:to>
      <xdr:col>116</xdr:col>
      <xdr:colOff>63500</xdr:colOff>
      <xdr:row>38</xdr:row>
      <xdr:rowOff>140335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78460" cy="2584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1623020" y="62769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52142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140335</xdr:rowOff>
    </xdr:from>
    <xdr:to>
      <xdr:col>111</xdr:col>
      <xdr:colOff>177800</xdr:colOff>
      <xdr:row>38</xdr:row>
      <xdr:rowOff>140335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708620" y="64389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11430</xdr:rowOff>
    </xdr:from>
    <xdr:ext cx="37846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5752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140335</xdr:rowOff>
    </xdr:from>
    <xdr:to>
      <xdr:col>107</xdr:col>
      <xdr:colOff>50800</xdr:colOff>
      <xdr:row>38</xdr:row>
      <xdr:rowOff>140335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74295</xdr:rowOff>
    </xdr:from>
    <xdr:to>
      <xdr:col>107</xdr:col>
      <xdr:colOff>101600</xdr:colOff>
      <xdr:row>39</xdr:row>
      <xdr:rowOff>4445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839940" y="6448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20955</xdr:rowOff>
    </xdr:from>
    <xdr:ext cx="31369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738975" y="62274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140335</xdr:rowOff>
    </xdr:from>
    <xdr:to>
      <xdr:col>102</xdr:col>
      <xdr:colOff>114300</xdr:colOff>
      <xdr:row>38</xdr:row>
      <xdr:rowOff>140335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976340" y="645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28575</xdr:rowOff>
    </xdr:from>
    <xdr:ext cx="313055" cy="2584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875375" y="623506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74295</xdr:rowOff>
    </xdr:from>
    <xdr:to>
      <xdr:col>98</xdr:col>
      <xdr:colOff>38100</xdr:colOff>
      <xdr:row>39</xdr:row>
      <xdr:rowOff>4445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112740" y="64484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20955</xdr:rowOff>
    </xdr:from>
    <xdr:ext cx="31369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06695" y="62274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1623020" y="64001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84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6349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9555" cy="2584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7713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9077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84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08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84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84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84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84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84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84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9555" cy="2584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84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82,875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7.3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％増加している。これは、野口遵記念館建設事業の増加が主な要因である。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218,090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ている。これは、子育て世帯への臨時特別給付金事業（新型コロナウイルス感染症対策）や住民税非課税世帯等臨時特別給付金支給事業（新型コロナウイルス感染症対策）が減少し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・衛生費は、住民一人当たり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41,887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％増加している。これは、水道事業補助金（物価高騰等対策）の増加が主な要因である。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43,549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ている。これは、感染症対策営業時間短縮要請協力金給付事業（新型コロナウイルス感染症対策）や地元事業者事業継続支援事業（新型コロナウイルス感染症対策）が減少し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・消防費は、住民一人当たり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20,906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円となっており、前年度と比べて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％増加している。これは「空飛ぶクルマ」も見据えた新たな救急搬送体制づくり事業の増加が主な要因である。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54,691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円と、類似団体中でも高い水準となっているが、今後も市債発行額を元金償還額以内に抑制することにより公債費の抑制に努める。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財政調整基金については、合併後の長期的な見通しをもとに、財政健全化の取組を着実に実行したことによる決算剰余金を中心に積み立ててきており、令和４年度は積立額と取崩額が同額であったため基金残高は令和３年度と同額となった。今後は地域経済の活性化や物価高騰対策等の施策を行っていく中で、収支の安定性を保つため、歳入歳出での行財政改革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令和４年度決算において、全ての会計で赤字は生じていない。介護保険特別会計においては、サービス利用者の減少に伴う保険給付費の減少等により実質黒字額が増加している。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連結実質黒字額は増加しているが、今後、経済対策・物価高騰対策等の経費や超高齢社会の加速による社会保障関係経費の増加が見込まれるため、企業誘致の推進や市税の課税客体の把握に努めながら収納率向上を図ることで自主財源を確保するとともに、歳出の見直しなど各会計で適正な財政運営、企業経営を行う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公債費比率に係る分子については、大型事業等に係る地方債償還の終了による元利償還金の減があるものの、公営企業債の元利償還金に対する繰入金の増や分子を小さくする要因となる算入公債費の減により全体として増加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早期健全化基準未満ではあるが、今後とも市債発行抑制を基調として、比率の改善を図る。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該当なし。</a:t>
          </a:r>
          <a:endPar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将来負担比率に係る分子については、基準財政需要額算入見込額の減や野口遵記念館建設基金の取り崩し等による充当可能基金の減により分子を小さくする要因となる充当可能財源等は減少しているが、将来負担額となる地方債残高の大幅な減少により全体として減少している。今後とも市債発行抑制を基調として、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宮崎県延岡市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ふるさと納税を財源とするふるさと延岡応援基金へ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882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百万円、過疎地域持続的発展支援基金へ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百万円等の積立てがあるものの、野口遵記念館建設事業完了に伴う野口遵記念館建設基金取崩し</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1,394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百万円、退職者数増に伴う退職手当基金取崩し</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百万円等により、基金全体として</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1,494</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減となった。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計画的に積立てを行い一定の基金を確保していくためにも、国県の財政支援を積極的に活用するとともに、ふるさと納税の増額など新たな財源の確保に向けた取組を強化し、安定した歳入確保等の取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・地域づくり推進事業基金：地域づくりを推進する事業。</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・ふるさと延岡応援基金：活力あるまちづくりに資する事業。</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・地域振興基金：市民の連帯の強化及び地域振興に要する経費。</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・地域づくり推進事業基金：預金利息等による</a:t>
          </a:r>
          <a:r>
            <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rPr>
            <a:t>積立て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百万円あるものの、地域づくりを推進する事業のため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百万円を取崩したことに</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よる減。</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・ふるさと延岡応援基金：活力あるまちづくりに資する事業のために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577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百万円を取崩したものの、ふるさと寄附金増等に伴い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882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積立てたことによる増。</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・地域振興基金：預金利息等による積立てが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百万円あるものの、地方創生に資する事業やまちづくり推進に資する事業等のため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を取崩したことによる減。</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振興基金については、地域振興に資する事業を積極的に推進するため今後減少する見込みである。ふるさと納税の増額などに向けた取組を強化し一定の基金確保を行えるよう、安定した歳入確保等の取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令和３年度決算剰余金及び預金利息等による積立てが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1,062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百万円あるものの、特別会計への繰出金、普通建設事業などの財源調整のための取崩しが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686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百万円、台風</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号に係る被災者支援・復旧事業のための取崩しが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327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百万円及び、新型コロナウイルス感染症対策に係る取崩しが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百万円であったため増減なしとなった。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の耐震化・更新等の増加や物価高騰等による市民生活支援により徐々に減少していく見込みであるが、災害発生などの不足の事態に備えるため、さらなる経費節減、安定した歳入確保等の取組を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地方債償還のための取崩しが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百万円、預金利息等による積立てが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百万円となり、全体で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交付税措置のある有利な起債の活用を図るとともに、元金償還額の範囲内での借入を行うことで市債残高の抑制を図りながら、大型事業等に係る地方債の償還計画を踏まえ、有効活用に努める。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6EC62F-F9AB-4E6A-B4C5-1B4FB1355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3DB059-7D1B-45B7-97C5-8643262F2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5CD0323-9C34-4276-9E30-6E2E3C6A334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DFC95CC-4C35-4BE4-BFB5-541C4EED5907}"/>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0972707-2841-41F0-9BA9-953BA5573952}"/>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4A1B8F3C-D860-4C68-AE9E-F69CEE6E2BAB}"/>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545DB44-C28C-45F6-9043-5D9A13ECF6E9}"/>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A87738E-8DD3-411F-97E6-6EE43848E7CA}"/>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C8E041E-E603-458B-A92E-0BCF1B17273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8C5E47B-D56D-4E5A-9664-0E021840482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8383C49A-908B-43BD-AF15-A9CC8CE8CA8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CA158DF-59B4-40EE-BAC5-40F5C38F2BD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F523774-7C2C-4CB5-9F39-4DD5B1833AF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9ADBEC9-05DD-4E5D-8470-EBAA9DA5524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EE4332E-FDF5-4AE1-8F1F-995CECDEC1A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A1BEA71-2D54-414A-9D4A-127A44C43B5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793D383-D3A2-448A-8550-8AA2D83EF40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199D7698-6E57-4D25-B2E4-8EF22BA9D15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117,563
117,062
868.02
73,095,850
69,471,701
2,104,150
32,067,253
54,689,691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657714DF-0DD8-41FD-AF22-9F2BEADAB07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EB1D0E1-5D75-4917-B4DC-A26BC8DB584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718B686C-C7E0-400F-82CE-7CF6EB12E6C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98C845E5-5862-41D2-920E-0B7EFEF2B28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3D40A88-5963-4892-90CB-3309992D6CD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04BAD5C-5EEB-4031-A09A-3A68108D597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C91BED8-6A11-43D1-B282-FC6829924D4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A0AFD449-65E2-49B7-AD23-BBEED24EA2A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8DC2B359-FFF2-4311-816B-7B0A9685E5F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A04C794-AD29-4AF5-8BE7-E0F4B3DA923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DF306210-33C7-4306-9A7A-72C92BD66DC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3F8B1ED-78F5-4935-B144-7B99181192A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D9FE7A00-CB2D-41BA-BF93-A91295DF47A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97DEBA5-35CD-49FC-A31D-B15740FE71A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48A62DBD-BB98-4760-8792-DB1EE581166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045D3BD-CB95-4244-BA41-725FD509CA3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5A57CD9-ED8D-4BD9-BD9E-67A72241DCF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C83DBD3-BD89-44F9-9F84-3C6971930C3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6F7A3031-378F-4300-9BFD-AEB0F00747F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73CA5537-A31B-408A-9847-554F39C62A6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E194D100-CE02-4B41-9EBF-A00BF420BFDE}"/>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6B71CA2-13DD-4242-8171-3A36E54F043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B6037B4D-AC35-4B32-AC60-A109BF46E9B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FCFCD8B-D120-4827-819F-F0578A1E704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14BAD051-03C5-47D3-A68D-90F0B000F72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37E26550-1DD7-44A7-AD69-1CA13D2DCD2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F4311E3-0610-4C75-AC08-23BE5489A5A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BCA1BCEC-344A-4651-84E8-31DF753A30AD}"/>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8A06573-97AC-432A-ACA5-0CF1C34DAF2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AD5734A-B4FF-45D1-8814-E6967C011BD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38557FE5-EE7B-453A-B818-A3063E22877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3A7E702-7531-4777-A7A3-0B0AAAB9E7E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AFF0FC3-8BC5-49E2-9B17-A83A69699B4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BB6B724-876C-470D-BF1E-BBB7769A4CC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7E89B513-C82B-4E07-8633-6A0D579CFA4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長期的な視点で総合的かつ計画的に公共施設等の管理を行うための方針として、平成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年度に「延岡市公共施設維持管理計画」を策定している。</a:t>
          </a:r>
        </a:p>
        <a:p>
          <a:r>
            <a:rPr kumimoji="1" lang="ja-JP" altLang="en-US" sz="1100">
              <a:latin typeface="ＭＳ Ｐゴシック" panose="020B0600070205080204" pitchFamily="50" charset="-128"/>
              <a:ea typeface="ＭＳ Ｐゴシック" panose="020B0600070205080204" pitchFamily="50" charset="-128"/>
            </a:rPr>
            <a:t>現時点において、有形固定資産減価償却率については類似団体より低い水準にはある。これは老朽化した公共施設の更新や学校の耐震化・新増改築事業等を進めてきたことによるが、施設の最適化や予防保全型管理を行い施設の長寿命化を図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26FE7A1B-A8AC-471E-9FA9-FDDA5AB690D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99FC263-31AF-4D3E-B4CD-A27080CD664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F415E3A3-DC62-4618-8E63-73DEF3E807D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29341687-A96A-420B-8493-29A2F76C16A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3FC71652-A93D-42F7-965B-044BE474602C}"/>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77580351-4F38-47D5-A7DC-CE662B7826E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47566179-A822-46A1-8598-F0EA7C68F05A}"/>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FC9B2FB6-4598-40E5-828B-4C2494A301E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A76A58E-B0B4-4BAA-931A-CBDD0128346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539BA10E-328F-40B3-A49D-6A3774A158C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37A38D43-D3CE-4DBE-9DEB-CA9544F521D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F84FDEEB-0FB1-4DC5-97A7-24926CD2BFB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7D3D59AC-C231-4BFF-895B-A540A5C8B11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D0E628E-EF95-46C0-85B2-39FA8C918AE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6A73B472-BF62-49BB-8CCE-B9BAE5F927C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B238E4D3-946A-41F7-ACEA-FC1307A79C54}"/>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1" name="直線コネクタ 70">
          <a:extLst>
            <a:ext uri="{FF2B5EF4-FFF2-40B4-BE49-F238E27FC236}">
              <a16:creationId xmlns:a16="http://schemas.microsoft.com/office/drawing/2014/main" id="{24475F2B-F143-4B36-B442-35FF840AB809}"/>
            </a:ext>
          </a:extLst>
        </xdr:cNvPr>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2" name="有形固定資産減価償却率最小値テキスト">
          <a:extLst>
            <a:ext uri="{FF2B5EF4-FFF2-40B4-BE49-F238E27FC236}">
              <a16:creationId xmlns:a16="http://schemas.microsoft.com/office/drawing/2014/main" id="{9A746523-B1B9-4E76-83E5-30A062CF5E0C}"/>
            </a:ext>
          </a:extLst>
        </xdr:cNvPr>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3" name="直線コネクタ 72">
          <a:extLst>
            <a:ext uri="{FF2B5EF4-FFF2-40B4-BE49-F238E27FC236}">
              <a16:creationId xmlns:a16="http://schemas.microsoft.com/office/drawing/2014/main" id="{A7C3794A-4E2F-40D0-8454-6878963F8030}"/>
            </a:ext>
          </a:extLst>
        </xdr:cNvPr>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a:extLst>
            <a:ext uri="{FF2B5EF4-FFF2-40B4-BE49-F238E27FC236}">
              <a16:creationId xmlns:a16="http://schemas.microsoft.com/office/drawing/2014/main" id="{F0C96675-E427-4A5F-8632-CA6293433004}"/>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a:extLst>
            <a:ext uri="{FF2B5EF4-FFF2-40B4-BE49-F238E27FC236}">
              <a16:creationId xmlns:a16="http://schemas.microsoft.com/office/drawing/2014/main" id="{A379591D-F210-4320-B612-69426DFC8A23}"/>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6" name="有形固定資産減価償却率平均値テキスト">
          <a:extLst>
            <a:ext uri="{FF2B5EF4-FFF2-40B4-BE49-F238E27FC236}">
              <a16:creationId xmlns:a16="http://schemas.microsoft.com/office/drawing/2014/main" id="{8A204D1C-2B8A-4751-9895-90B71A4F39E0}"/>
            </a:ext>
          </a:extLst>
        </xdr:cNvPr>
        <xdr:cNvSpPr txBox="1"/>
      </xdr:nvSpPr>
      <xdr:spPr>
        <a:xfrm>
          <a:off x="4258945" y="599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7" name="フローチャート: 判断 76">
          <a:extLst>
            <a:ext uri="{FF2B5EF4-FFF2-40B4-BE49-F238E27FC236}">
              <a16:creationId xmlns:a16="http://schemas.microsoft.com/office/drawing/2014/main" id="{4FAD7C07-945A-4994-85F4-259219FE4A26}"/>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8" name="フローチャート: 判断 77">
          <a:extLst>
            <a:ext uri="{FF2B5EF4-FFF2-40B4-BE49-F238E27FC236}">
              <a16:creationId xmlns:a16="http://schemas.microsoft.com/office/drawing/2014/main" id="{64F39132-55FE-4F7D-BC6C-8A376879473C}"/>
            </a:ext>
          </a:extLst>
        </xdr:cNvPr>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9" name="フローチャート: 判断 78">
          <a:extLst>
            <a:ext uri="{FF2B5EF4-FFF2-40B4-BE49-F238E27FC236}">
              <a16:creationId xmlns:a16="http://schemas.microsoft.com/office/drawing/2014/main" id="{48A51330-817C-4724-990C-DAF49D9D4371}"/>
            </a:ext>
          </a:extLst>
        </xdr:cNvPr>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0" name="フローチャート: 判断 79">
          <a:extLst>
            <a:ext uri="{FF2B5EF4-FFF2-40B4-BE49-F238E27FC236}">
              <a16:creationId xmlns:a16="http://schemas.microsoft.com/office/drawing/2014/main" id="{8AFC504E-3300-42EF-A263-38B7AAFA1655}"/>
            </a:ext>
          </a:extLst>
        </xdr:cNvPr>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1" name="フローチャート: 判断 80">
          <a:extLst>
            <a:ext uri="{FF2B5EF4-FFF2-40B4-BE49-F238E27FC236}">
              <a16:creationId xmlns:a16="http://schemas.microsoft.com/office/drawing/2014/main" id="{132CBFA2-9FBC-499C-9B53-170DC3EDFB50}"/>
            </a:ext>
          </a:extLst>
        </xdr:cNvPr>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8B3829-60F9-46EA-8E78-4CE3D6033AF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B46525F-AB56-46DF-8280-9B0FB1456DA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2C2161D-2979-44AB-BB47-CE2D430E476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1B71392-0130-45A0-8045-DBEBC8B6532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83958A4-52DB-4310-B166-4BAEB130B38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87" name="楕円 86">
          <a:extLst>
            <a:ext uri="{FF2B5EF4-FFF2-40B4-BE49-F238E27FC236}">
              <a16:creationId xmlns:a16="http://schemas.microsoft.com/office/drawing/2014/main" id="{AA27E553-7ECA-44D4-B225-A9A1EE62F277}"/>
            </a:ext>
          </a:extLst>
        </xdr:cNvPr>
        <xdr:cNvSpPr/>
      </xdr:nvSpPr>
      <xdr:spPr>
        <a:xfrm>
          <a:off x="4157345" y="58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88" name="有形固定資産減価償却率該当値テキスト">
          <a:extLst>
            <a:ext uri="{FF2B5EF4-FFF2-40B4-BE49-F238E27FC236}">
              <a16:creationId xmlns:a16="http://schemas.microsoft.com/office/drawing/2014/main" id="{A63BE1D9-9344-48A4-8D46-52348A912F96}"/>
            </a:ext>
          </a:extLst>
        </xdr:cNvPr>
        <xdr:cNvSpPr txBox="1"/>
      </xdr:nvSpPr>
      <xdr:spPr>
        <a:xfrm>
          <a:off x="4258945" y="569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9" name="楕円 88">
          <a:extLst>
            <a:ext uri="{FF2B5EF4-FFF2-40B4-BE49-F238E27FC236}">
              <a16:creationId xmlns:a16="http://schemas.microsoft.com/office/drawing/2014/main" id="{C89110D8-A8CC-4E37-BFD8-5126D10BBAAC}"/>
            </a:ext>
          </a:extLst>
        </xdr:cNvPr>
        <xdr:cNvSpPr/>
      </xdr:nvSpPr>
      <xdr:spPr>
        <a:xfrm>
          <a:off x="3537585" y="5836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88688</xdr:rowOff>
    </xdr:to>
    <xdr:cxnSp macro="">
      <xdr:nvCxnSpPr>
        <xdr:cNvPr id="90" name="直線コネクタ 89">
          <a:extLst>
            <a:ext uri="{FF2B5EF4-FFF2-40B4-BE49-F238E27FC236}">
              <a16:creationId xmlns:a16="http://schemas.microsoft.com/office/drawing/2014/main" id="{77329FF6-BBD3-4EC0-AD26-EFC110E04CCB}"/>
            </a:ext>
          </a:extLst>
        </xdr:cNvPr>
        <xdr:cNvCxnSpPr/>
      </xdr:nvCxnSpPr>
      <xdr:spPr>
        <a:xfrm>
          <a:off x="3588385" y="5887508"/>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91" name="楕円 90">
          <a:extLst>
            <a:ext uri="{FF2B5EF4-FFF2-40B4-BE49-F238E27FC236}">
              <a16:creationId xmlns:a16="http://schemas.microsoft.com/office/drawing/2014/main" id="{3335C704-BBF2-4163-9E75-FDA5502A13DC}"/>
            </a:ext>
          </a:extLst>
        </xdr:cNvPr>
        <xdr:cNvSpPr/>
      </xdr:nvSpPr>
      <xdr:spPr>
        <a:xfrm>
          <a:off x="2867025" y="5800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88688</xdr:rowOff>
    </xdr:to>
    <xdr:cxnSp macro="">
      <xdr:nvCxnSpPr>
        <xdr:cNvPr id="92" name="直線コネクタ 91">
          <a:extLst>
            <a:ext uri="{FF2B5EF4-FFF2-40B4-BE49-F238E27FC236}">
              <a16:creationId xmlns:a16="http://schemas.microsoft.com/office/drawing/2014/main" id="{25B7F2E8-564D-4AC6-8CCC-F69ADA583AEE}"/>
            </a:ext>
          </a:extLst>
        </xdr:cNvPr>
        <xdr:cNvCxnSpPr/>
      </xdr:nvCxnSpPr>
      <xdr:spPr>
        <a:xfrm>
          <a:off x="2917825" y="5847927"/>
          <a:ext cx="6705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93" name="楕円 92">
          <a:extLst>
            <a:ext uri="{FF2B5EF4-FFF2-40B4-BE49-F238E27FC236}">
              <a16:creationId xmlns:a16="http://schemas.microsoft.com/office/drawing/2014/main" id="{38D46803-6EE4-4671-8CD6-4E4C63DA8C4B}"/>
            </a:ext>
          </a:extLst>
        </xdr:cNvPr>
        <xdr:cNvSpPr/>
      </xdr:nvSpPr>
      <xdr:spPr>
        <a:xfrm>
          <a:off x="2196465" y="5754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49107</xdr:rowOff>
    </xdr:to>
    <xdr:cxnSp macro="">
      <xdr:nvCxnSpPr>
        <xdr:cNvPr id="94" name="直線コネクタ 93">
          <a:extLst>
            <a:ext uri="{FF2B5EF4-FFF2-40B4-BE49-F238E27FC236}">
              <a16:creationId xmlns:a16="http://schemas.microsoft.com/office/drawing/2014/main" id="{EB4ED2FD-F9F7-4662-9BC3-4A1403E30D25}"/>
            </a:ext>
          </a:extLst>
        </xdr:cNvPr>
        <xdr:cNvCxnSpPr/>
      </xdr:nvCxnSpPr>
      <xdr:spPr>
        <a:xfrm>
          <a:off x="2247265" y="5801148"/>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95" name="楕円 94">
          <a:extLst>
            <a:ext uri="{FF2B5EF4-FFF2-40B4-BE49-F238E27FC236}">
              <a16:creationId xmlns:a16="http://schemas.microsoft.com/office/drawing/2014/main" id="{71C6D343-BB02-45B4-865B-0B456AD5E932}"/>
            </a:ext>
          </a:extLst>
        </xdr:cNvPr>
        <xdr:cNvSpPr/>
      </xdr:nvSpPr>
      <xdr:spPr>
        <a:xfrm>
          <a:off x="1525905" y="5721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30</xdr:row>
      <xdr:rowOff>2328</xdr:rowOff>
    </xdr:to>
    <xdr:cxnSp macro="">
      <xdr:nvCxnSpPr>
        <xdr:cNvPr id="96" name="直線コネクタ 95">
          <a:extLst>
            <a:ext uri="{FF2B5EF4-FFF2-40B4-BE49-F238E27FC236}">
              <a16:creationId xmlns:a16="http://schemas.microsoft.com/office/drawing/2014/main" id="{E9C505FA-9D1D-4E1F-A604-E3B84710B291}"/>
            </a:ext>
          </a:extLst>
        </xdr:cNvPr>
        <xdr:cNvCxnSpPr/>
      </xdr:nvCxnSpPr>
      <xdr:spPr>
        <a:xfrm>
          <a:off x="1576705" y="5772573"/>
          <a:ext cx="670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7" name="n_1aveValue有形固定資産減価償却率">
          <a:extLst>
            <a:ext uri="{FF2B5EF4-FFF2-40B4-BE49-F238E27FC236}">
              <a16:creationId xmlns:a16="http://schemas.microsoft.com/office/drawing/2014/main" id="{8068F266-9345-4DB5-A190-D7E32C7EA433}"/>
            </a:ext>
          </a:extLst>
        </xdr:cNvPr>
        <xdr:cNvSpPr txBox="1"/>
      </xdr:nvSpPr>
      <xdr:spPr>
        <a:xfrm>
          <a:off x="3395989"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8" name="n_2aveValue有形固定資産減価償却率">
          <a:extLst>
            <a:ext uri="{FF2B5EF4-FFF2-40B4-BE49-F238E27FC236}">
              <a16:creationId xmlns:a16="http://schemas.microsoft.com/office/drawing/2014/main" id="{F51F36C7-44FE-44AC-AE4A-69B055377218}"/>
            </a:ext>
          </a:extLst>
        </xdr:cNvPr>
        <xdr:cNvSpPr txBox="1"/>
      </xdr:nvSpPr>
      <xdr:spPr>
        <a:xfrm>
          <a:off x="2738129" y="60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9" name="n_3aveValue有形固定資産減価償却率">
          <a:extLst>
            <a:ext uri="{FF2B5EF4-FFF2-40B4-BE49-F238E27FC236}">
              <a16:creationId xmlns:a16="http://schemas.microsoft.com/office/drawing/2014/main" id="{07B3C556-9B93-4206-8C18-9275A3B383CF}"/>
            </a:ext>
          </a:extLst>
        </xdr:cNvPr>
        <xdr:cNvSpPr txBox="1"/>
      </xdr:nvSpPr>
      <xdr:spPr>
        <a:xfrm>
          <a:off x="206756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0" name="n_4aveValue有形固定資産減価償却率">
          <a:extLst>
            <a:ext uri="{FF2B5EF4-FFF2-40B4-BE49-F238E27FC236}">
              <a16:creationId xmlns:a16="http://schemas.microsoft.com/office/drawing/2014/main" id="{94D37299-2D7C-49FF-809A-5636211F7617}"/>
            </a:ext>
          </a:extLst>
        </xdr:cNvPr>
        <xdr:cNvSpPr txBox="1"/>
      </xdr:nvSpPr>
      <xdr:spPr>
        <a:xfrm>
          <a:off x="139700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101" name="n_1mainValue有形固定資産減価償却率">
          <a:extLst>
            <a:ext uri="{FF2B5EF4-FFF2-40B4-BE49-F238E27FC236}">
              <a16:creationId xmlns:a16="http://schemas.microsoft.com/office/drawing/2014/main" id="{A13728E9-9C72-4010-B628-701748CB833B}"/>
            </a:ext>
          </a:extLst>
        </xdr:cNvPr>
        <xdr:cNvSpPr txBox="1"/>
      </xdr:nvSpPr>
      <xdr:spPr>
        <a:xfrm>
          <a:off x="3395989"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102" name="n_2mainValue有形固定資産減価償却率">
          <a:extLst>
            <a:ext uri="{FF2B5EF4-FFF2-40B4-BE49-F238E27FC236}">
              <a16:creationId xmlns:a16="http://schemas.microsoft.com/office/drawing/2014/main" id="{42383472-9B5C-4E2E-B31B-9397AA485803}"/>
            </a:ext>
          </a:extLst>
        </xdr:cNvPr>
        <xdr:cNvSpPr txBox="1"/>
      </xdr:nvSpPr>
      <xdr:spPr>
        <a:xfrm>
          <a:off x="2738129" y="55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103" name="n_3mainValue有形固定資産減価償却率">
          <a:extLst>
            <a:ext uri="{FF2B5EF4-FFF2-40B4-BE49-F238E27FC236}">
              <a16:creationId xmlns:a16="http://schemas.microsoft.com/office/drawing/2014/main" id="{1C56C8EE-6854-4968-A587-27E6C85F3625}"/>
            </a:ext>
          </a:extLst>
        </xdr:cNvPr>
        <xdr:cNvSpPr txBox="1"/>
      </xdr:nvSpPr>
      <xdr:spPr>
        <a:xfrm>
          <a:off x="2067569"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104" name="n_4mainValue有形固定資産減価償却率">
          <a:extLst>
            <a:ext uri="{FF2B5EF4-FFF2-40B4-BE49-F238E27FC236}">
              <a16:creationId xmlns:a16="http://schemas.microsoft.com/office/drawing/2014/main" id="{F1587C32-9478-421F-8BD6-D3B3DDE81E2C}"/>
            </a:ext>
          </a:extLst>
        </xdr:cNvPr>
        <xdr:cNvSpPr txBox="1"/>
      </xdr:nvSpPr>
      <xdr:spPr>
        <a:xfrm>
          <a:off x="1397009"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82560580-D0F0-4942-9A7F-E6F1A8F9F27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9018E0B8-A51E-4850-A83B-E7D5A3BD60D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DFBEE43C-5B7F-4DD8-B8F1-4592F708908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CD50FAA-7B50-4E1F-AF8D-FFE9CE85107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FFB491B-525D-4656-9E3A-D98E8056739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3774133-F8FC-4AB5-9864-48F24D95C3F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109AEC0-797D-4AFB-A803-8C672BDCEA48}"/>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E693329-2A7C-4960-812D-354A206A67D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CA9AB5E5-D13A-46B9-847E-FE91C84F380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4A187E5-E0A8-44BE-8EC0-188544A78E4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E87CC1A2-1AE6-40DB-B50F-E17C68FBD45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8F5B1DC3-2D24-47EE-A409-E5C1637A0A1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3CA8DBDA-0F36-4507-BFC8-EAEC43B2401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将来負担額は減少したが、臨時財政対策債発行可能額が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億円減少したこと等により、前年度より悪化し、類似団体平均も上回っている。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BA96E67-DD0B-4E88-968D-8AEF4FC6432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7C3DD95-B609-4A7D-BC35-BE8586EAA03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4306301-436F-4FDB-A079-0D294153945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7C8F7BD5-72D8-40BC-9353-F85A495E6EF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6C5FE663-AD63-46EC-A357-049B6BD48C5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7EC7C3D6-B4F6-4945-ABE8-C39D4DF0FB2A}"/>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4152A20A-1D6F-43C3-ACD6-8200069BE542}"/>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63829F8B-FEE9-4730-9B52-2AA140F628C8}"/>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AE8B61A8-20A5-43AE-9CE7-FBF218DFAAB5}"/>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5FD23886-AE40-4B4F-8EC5-BB3E5EF50F7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55068B4E-6B78-4D38-B580-BEED8A6CE93E}"/>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5751079-990C-47B0-B348-F9EFD1CF9AF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E605F4D3-5507-430D-BB3E-CB4937B928E3}"/>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F7F7D00-B9F6-4301-804B-CC3D67E925F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89D577B-A53D-49F4-AFCB-E07FC244765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3" name="直線コネクタ 132">
          <a:extLst>
            <a:ext uri="{FF2B5EF4-FFF2-40B4-BE49-F238E27FC236}">
              <a16:creationId xmlns:a16="http://schemas.microsoft.com/office/drawing/2014/main" id="{2B3AC4C1-9241-4ECE-BB4A-B067A5E133A1}"/>
            </a:ext>
          </a:extLst>
        </xdr:cNvPr>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4" name="債務償還比率最小値テキスト">
          <a:extLst>
            <a:ext uri="{FF2B5EF4-FFF2-40B4-BE49-F238E27FC236}">
              <a16:creationId xmlns:a16="http://schemas.microsoft.com/office/drawing/2014/main" id="{712891A6-172A-49C6-8756-186612107676}"/>
            </a:ext>
          </a:extLst>
        </xdr:cNvPr>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5" name="直線コネクタ 134">
          <a:extLst>
            <a:ext uri="{FF2B5EF4-FFF2-40B4-BE49-F238E27FC236}">
              <a16:creationId xmlns:a16="http://schemas.microsoft.com/office/drawing/2014/main" id="{27D8FF6A-C65C-49A0-A193-D426E50FECBB}"/>
            </a:ext>
          </a:extLst>
        </xdr:cNvPr>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E1E47030-B36B-445D-A882-1D17041CE98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2F3E256A-0799-4BE5-9C6D-C00E2E0505C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8" name="債務償還比率平均値テキスト">
          <a:extLst>
            <a:ext uri="{FF2B5EF4-FFF2-40B4-BE49-F238E27FC236}">
              <a16:creationId xmlns:a16="http://schemas.microsoft.com/office/drawing/2014/main" id="{0EC71E87-22E1-4310-B0E5-8BB9C62B12F4}"/>
            </a:ext>
          </a:extLst>
        </xdr:cNvPr>
        <xdr:cNvSpPr txBox="1"/>
      </xdr:nvSpPr>
      <xdr:spPr>
        <a:xfrm>
          <a:off x="13080365" y="556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9" name="フローチャート: 判断 138">
          <a:extLst>
            <a:ext uri="{FF2B5EF4-FFF2-40B4-BE49-F238E27FC236}">
              <a16:creationId xmlns:a16="http://schemas.microsoft.com/office/drawing/2014/main" id="{C217F294-6CA6-4AD3-8A6B-3C7045F542B8}"/>
            </a:ext>
          </a:extLst>
        </xdr:cNvPr>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0" name="フローチャート: 判断 139">
          <a:extLst>
            <a:ext uri="{FF2B5EF4-FFF2-40B4-BE49-F238E27FC236}">
              <a16:creationId xmlns:a16="http://schemas.microsoft.com/office/drawing/2014/main" id="{81F12751-8CFA-4EBE-BD44-00F478218732}"/>
            </a:ext>
          </a:extLst>
        </xdr:cNvPr>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1" name="フローチャート: 判断 140">
          <a:extLst>
            <a:ext uri="{FF2B5EF4-FFF2-40B4-BE49-F238E27FC236}">
              <a16:creationId xmlns:a16="http://schemas.microsoft.com/office/drawing/2014/main" id="{B645D3A0-D372-4A25-98D7-D3717A8A3217}"/>
            </a:ext>
          </a:extLst>
        </xdr:cNvPr>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2" name="フローチャート: 判断 141">
          <a:extLst>
            <a:ext uri="{FF2B5EF4-FFF2-40B4-BE49-F238E27FC236}">
              <a16:creationId xmlns:a16="http://schemas.microsoft.com/office/drawing/2014/main" id="{E3D4D32B-0251-4A0D-9D9B-1B8876DC00CB}"/>
            </a:ext>
          </a:extLst>
        </xdr:cNvPr>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3" name="フローチャート: 判断 142">
          <a:extLst>
            <a:ext uri="{FF2B5EF4-FFF2-40B4-BE49-F238E27FC236}">
              <a16:creationId xmlns:a16="http://schemas.microsoft.com/office/drawing/2014/main" id="{B66CD647-A79D-4574-A44B-B4069BD2A969}"/>
            </a:ext>
          </a:extLst>
        </xdr:cNvPr>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B89256C-E074-4102-B199-B499628D341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D3EC578-7A39-4354-B1A6-19A51858A2E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FF399D0-8FE2-40D2-B23D-5864065C7BC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A208776-5B4D-4A2B-8509-F58E9DB578A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2698925-EC3B-447C-AF25-FF75DDB3800D}"/>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126577</xdr:rowOff>
    </xdr:from>
    <xdr:to>
      <xdr:col>76</xdr:col>
      <xdr:colOff>73025</xdr:colOff>
      <xdr:row>30</xdr:row>
      <xdr:rowOff>56727</xdr:rowOff>
    </xdr:to>
    <xdr:sp macro="" textlink="">
      <xdr:nvSpPr>
        <xdr:cNvPr id="149" name="楕円 148">
          <a:extLst>
            <a:ext uri="{FF2B5EF4-FFF2-40B4-BE49-F238E27FC236}">
              <a16:creationId xmlns:a16="http://schemas.microsoft.com/office/drawing/2014/main" id="{577A9F38-683D-438A-A2B8-4CB1D84B28E2}"/>
            </a:ext>
          </a:extLst>
        </xdr:cNvPr>
        <xdr:cNvSpPr/>
      </xdr:nvSpPr>
      <xdr:spPr>
        <a:xfrm>
          <a:off x="13001625" y="5757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105004</xdr:rowOff>
    </xdr:from>
    <xdr:ext cx="469744" cy="259045"/>
    <xdr:sp macro="" textlink="">
      <xdr:nvSpPr>
        <xdr:cNvPr id="150" name="債務償還比率該当値テキスト">
          <a:extLst>
            <a:ext uri="{FF2B5EF4-FFF2-40B4-BE49-F238E27FC236}">
              <a16:creationId xmlns:a16="http://schemas.microsoft.com/office/drawing/2014/main" id="{C59A1CF2-DEB3-4CDC-BC33-8D6D8B585B3E}"/>
            </a:ext>
          </a:extLst>
        </xdr:cNvPr>
        <xdr:cNvSpPr txBox="1"/>
      </xdr:nvSpPr>
      <xdr:spPr>
        <a:xfrm>
          <a:off x="13080365" y="573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94192</xdr:rowOff>
    </xdr:from>
    <xdr:to>
      <xdr:col>72</xdr:col>
      <xdr:colOff>123825</xdr:colOff>
      <xdr:row>30</xdr:row>
      <xdr:rowOff>24342</xdr:rowOff>
    </xdr:to>
    <xdr:sp macro="" textlink="">
      <xdr:nvSpPr>
        <xdr:cNvPr id="151" name="楕円 150">
          <a:extLst>
            <a:ext uri="{FF2B5EF4-FFF2-40B4-BE49-F238E27FC236}">
              <a16:creationId xmlns:a16="http://schemas.microsoft.com/office/drawing/2014/main" id="{7DB80B01-B869-4537-9A05-E2E566818786}"/>
            </a:ext>
          </a:extLst>
        </xdr:cNvPr>
        <xdr:cNvSpPr/>
      </xdr:nvSpPr>
      <xdr:spPr>
        <a:xfrm>
          <a:off x="12359005" y="5725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144992</xdr:rowOff>
    </xdr:from>
    <xdr:to>
      <xdr:col>76</xdr:col>
      <xdr:colOff>22225</xdr:colOff>
      <xdr:row>30</xdr:row>
      <xdr:rowOff>5927</xdr:rowOff>
    </xdr:to>
    <xdr:cxnSp macro="">
      <xdr:nvCxnSpPr>
        <xdr:cNvPr id="152" name="直線コネクタ 151">
          <a:extLst>
            <a:ext uri="{FF2B5EF4-FFF2-40B4-BE49-F238E27FC236}">
              <a16:creationId xmlns:a16="http://schemas.microsoft.com/office/drawing/2014/main" id="{13288CA9-4A77-4DEE-8564-5B4A7D6764B9}"/>
            </a:ext>
          </a:extLst>
        </xdr:cNvPr>
        <xdr:cNvCxnSpPr/>
      </xdr:nvCxnSpPr>
      <xdr:spPr>
        <a:xfrm>
          <a:off x="12409805" y="5776172"/>
          <a:ext cx="619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465</xdr:rowOff>
    </xdr:from>
    <xdr:to>
      <xdr:col>68</xdr:col>
      <xdr:colOff>123825</xdr:colOff>
      <xdr:row>30</xdr:row>
      <xdr:rowOff>102065</xdr:rowOff>
    </xdr:to>
    <xdr:sp macro="" textlink="">
      <xdr:nvSpPr>
        <xdr:cNvPr id="153" name="楕円 152">
          <a:extLst>
            <a:ext uri="{FF2B5EF4-FFF2-40B4-BE49-F238E27FC236}">
              <a16:creationId xmlns:a16="http://schemas.microsoft.com/office/drawing/2014/main" id="{0E92F9CD-F026-4081-B6FC-B73FEDBAD773}"/>
            </a:ext>
          </a:extLst>
        </xdr:cNvPr>
        <xdr:cNvSpPr/>
      </xdr:nvSpPr>
      <xdr:spPr>
        <a:xfrm>
          <a:off x="11688445" y="57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144992</xdr:rowOff>
    </xdr:from>
    <xdr:to>
      <xdr:col>72</xdr:col>
      <xdr:colOff>73025</xdr:colOff>
      <xdr:row>30</xdr:row>
      <xdr:rowOff>51265</xdr:rowOff>
    </xdr:to>
    <xdr:cxnSp macro="">
      <xdr:nvCxnSpPr>
        <xdr:cNvPr id="154" name="直線コネクタ 153">
          <a:extLst>
            <a:ext uri="{FF2B5EF4-FFF2-40B4-BE49-F238E27FC236}">
              <a16:creationId xmlns:a16="http://schemas.microsoft.com/office/drawing/2014/main" id="{B7709044-ED04-412A-AA3C-C4F2CCA69AA5}"/>
            </a:ext>
          </a:extLst>
        </xdr:cNvPr>
        <xdr:cNvCxnSpPr/>
      </xdr:nvCxnSpPr>
      <xdr:spPr>
        <a:xfrm flipV="1">
          <a:off x="11739245" y="5776172"/>
          <a:ext cx="67056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38248</xdr:rowOff>
    </xdr:from>
    <xdr:to>
      <xdr:col>64</xdr:col>
      <xdr:colOff>123825</xdr:colOff>
      <xdr:row>30</xdr:row>
      <xdr:rowOff>139848</xdr:rowOff>
    </xdr:to>
    <xdr:sp macro="" textlink="">
      <xdr:nvSpPr>
        <xdr:cNvPr id="155" name="楕円 154">
          <a:extLst>
            <a:ext uri="{FF2B5EF4-FFF2-40B4-BE49-F238E27FC236}">
              <a16:creationId xmlns:a16="http://schemas.microsoft.com/office/drawing/2014/main" id="{312357DD-8986-4571-9F60-05F530339CA4}"/>
            </a:ext>
          </a:extLst>
        </xdr:cNvPr>
        <xdr:cNvSpPr/>
      </xdr:nvSpPr>
      <xdr:spPr>
        <a:xfrm>
          <a:off x="11017885" y="58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51265</xdr:rowOff>
    </xdr:from>
    <xdr:to>
      <xdr:col>68</xdr:col>
      <xdr:colOff>73025</xdr:colOff>
      <xdr:row>30</xdr:row>
      <xdr:rowOff>89048</xdr:rowOff>
    </xdr:to>
    <xdr:cxnSp macro="">
      <xdr:nvCxnSpPr>
        <xdr:cNvPr id="156" name="直線コネクタ 155">
          <a:extLst>
            <a:ext uri="{FF2B5EF4-FFF2-40B4-BE49-F238E27FC236}">
              <a16:creationId xmlns:a16="http://schemas.microsoft.com/office/drawing/2014/main" id="{3D0ED7C5-B063-44EC-80D4-1EFF4060C4BC}"/>
            </a:ext>
          </a:extLst>
        </xdr:cNvPr>
        <xdr:cNvCxnSpPr/>
      </xdr:nvCxnSpPr>
      <xdr:spPr>
        <a:xfrm flipV="1">
          <a:off x="11068685" y="5850085"/>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155843</xdr:rowOff>
    </xdr:from>
    <xdr:to>
      <xdr:col>60</xdr:col>
      <xdr:colOff>123825</xdr:colOff>
      <xdr:row>30</xdr:row>
      <xdr:rowOff>85993</xdr:rowOff>
    </xdr:to>
    <xdr:sp macro="" textlink="">
      <xdr:nvSpPr>
        <xdr:cNvPr id="157" name="楕円 156">
          <a:extLst>
            <a:ext uri="{FF2B5EF4-FFF2-40B4-BE49-F238E27FC236}">
              <a16:creationId xmlns:a16="http://schemas.microsoft.com/office/drawing/2014/main" id="{43729166-BC67-4152-8337-F0858D5BCC99}"/>
            </a:ext>
          </a:extLst>
        </xdr:cNvPr>
        <xdr:cNvSpPr/>
      </xdr:nvSpPr>
      <xdr:spPr>
        <a:xfrm>
          <a:off x="10347325" y="5787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35193</xdr:rowOff>
    </xdr:from>
    <xdr:to>
      <xdr:col>64</xdr:col>
      <xdr:colOff>73025</xdr:colOff>
      <xdr:row>30</xdr:row>
      <xdr:rowOff>89048</xdr:rowOff>
    </xdr:to>
    <xdr:cxnSp macro="">
      <xdr:nvCxnSpPr>
        <xdr:cNvPr id="158" name="直線コネクタ 157">
          <a:extLst>
            <a:ext uri="{FF2B5EF4-FFF2-40B4-BE49-F238E27FC236}">
              <a16:creationId xmlns:a16="http://schemas.microsoft.com/office/drawing/2014/main" id="{9C84B754-EF30-44A8-B4F7-F14010079D92}"/>
            </a:ext>
          </a:extLst>
        </xdr:cNvPr>
        <xdr:cNvCxnSpPr/>
      </xdr:nvCxnSpPr>
      <xdr:spPr>
        <a:xfrm>
          <a:off x="10398125" y="5834013"/>
          <a:ext cx="67056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9" name="n_1aveValue債務償還比率">
          <a:extLst>
            <a:ext uri="{FF2B5EF4-FFF2-40B4-BE49-F238E27FC236}">
              <a16:creationId xmlns:a16="http://schemas.microsoft.com/office/drawing/2014/main" id="{C215C8F3-93ED-4E56-A90B-BA8A56F32F73}"/>
            </a:ext>
          </a:extLst>
        </xdr:cNvPr>
        <xdr:cNvSpPr txBox="1"/>
      </xdr:nvSpPr>
      <xdr:spPr>
        <a:xfrm>
          <a:off x="12185092" y="544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0" name="n_2aveValue債務償還比率">
          <a:extLst>
            <a:ext uri="{FF2B5EF4-FFF2-40B4-BE49-F238E27FC236}">
              <a16:creationId xmlns:a16="http://schemas.microsoft.com/office/drawing/2014/main" id="{18771047-AC20-4AD6-9728-722A869B338D}"/>
            </a:ext>
          </a:extLst>
        </xdr:cNvPr>
        <xdr:cNvSpPr txBox="1"/>
      </xdr:nvSpPr>
      <xdr:spPr>
        <a:xfrm>
          <a:off x="11527232" y="594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61" name="n_3aveValue債務償還比率">
          <a:extLst>
            <a:ext uri="{FF2B5EF4-FFF2-40B4-BE49-F238E27FC236}">
              <a16:creationId xmlns:a16="http://schemas.microsoft.com/office/drawing/2014/main" id="{EA98692E-5B23-4754-B296-DBFD0EF769F2}"/>
            </a:ext>
          </a:extLst>
        </xdr:cNvPr>
        <xdr:cNvSpPr txBox="1"/>
      </xdr:nvSpPr>
      <xdr:spPr>
        <a:xfrm>
          <a:off x="10856672" y="596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2" name="n_4aveValue債務償還比率">
          <a:extLst>
            <a:ext uri="{FF2B5EF4-FFF2-40B4-BE49-F238E27FC236}">
              <a16:creationId xmlns:a16="http://schemas.microsoft.com/office/drawing/2014/main" id="{434DE94F-45B9-427A-8F50-FB3F0EB423DE}"/>
            </a:ext>
          </a:extLst>
        </xdr:cNvPr>
        <xdr:cNvSpPr txBox="1"/>
      </xdr:nvSpPr>
      <xdr:spPr>
        <a:xfrm>
          <a:off x="10186112" y="59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15469</xdr:rowOff>
    </xdr:from>
    <xdr:ext cx="469744" cy="259045"/>
    <xdr:sp macro="" textlink="">
      <xdr:nvSpPr>
        <xdr:cNvPr id="163" name="n_1mainValue債務償還比率">
          <a:extLst>
            <a:ext uri="{FF2B5EF4-FFF2-40B4-BE49-F238E27FC236}">
              <a16:creationId xmlns:a16="http://schemas.microsoft.com/office/drawing/2014/main" id="{6DC8F211-0035-4B96-8F9C-EF64E3FEBB33}"/>
            </a:ext>
          </a:extLst>
        </xdr:cNvPr>
        <xdr:cNvSpPr txBox="1"/>
      </xdr:nvSpPr>
      <xdr:spPr>
        <a:xfrm>
          <a:off x="12185092" y="581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118592</xdr:rowOff>
    </xdr:from>
    <xdr:ext cx="469744" cy="259045"/>
    <xdr:sp macro="" textlink="">
      <xdr:nvSpPr>
        <xdr:cNvPr id="164" name="n_2mainValue債務償還比率">
          <a:extLst>
            <a:ext uri="{FF2B5EF4-FFF2-40B4-BE49-F238E27FC236}">
              <a16:creationId xmlns:a16="http://schemas.microsoft.com/office/drawing/2014/main" id="{D5C3BFE8-676E-43C3-87E6-F86917AC441C}"/>
            </a:ext>
          </a:extLst>
        </xdr:cNvPr>
        <xdr:cNvSpPr txBox="1"/>
      </xdr:nvSpPr>
      <xdr:spPr>
        <a:xfrm>
          <a:off x="11527232" y="558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156375</xdr:rowOff>
    </xdr:from>
    <xdr:ext cx="469744" cy="259045"/>
    <xdr:sp macro="" textlink="">
      <xdr:nvSpPr>
        <xdr:cNvPr id="165" name="n_3mainValue債務償還比率">
          <a:extLst>
            <a:ext uri="{FF2B5EF4-FFF2-40B4-BE49-F238E27FC236}">
              <a16:creationId xmlns:a16="http://schemas.microsoft.com/office/drawing/2014/main" id="{4990BA23-2CD3-4A6A-BE61-9B5ED5ACB6EB}"/>
            </a:ext>
          </a:extLst>
        </xdr:cNvPr>
        <xdr:cNvSpPr txBox="1"/>
      </xdr:nvSpPr>
      <xdr:spPr>
        <a:xfrm>
          <a:off x="10856672" y="561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102520</xdr:rowOff>
    </xdr:from>
    <xdr:ext cx="469744" cy="259045"/>
    <xdr:sp macro="" textlink="">
      <xdr:nvSpPr>
        <xdr:cNvPr id="166" name="n_4mainValue債務償還比率">
          <a:extLst>
            <a:ext uri="{FF2B5EF4-FFF2-40B4-BE49-F238E27FC236}">
              <a16:creationId xmlns:a16="http://schemas.microsoft.com/office/drawing/2014/main" id="{4C62DEBA-267A-4BD4-9C1C-6380DAEAC998}"/>
            </a:ext>
          </a:extLst>
        </xdr:cNvPr>
        <xdr:cNvSpPr txBox="1"/>
      </xdr:nvSpPr>
      <xdr:spPr>
        <a:xfrm>
          <a:off x="10186112" y="556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76219F1-13C5-4A39-B9DF-C0D7615A6FF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3A90F3B-3C8F-4277-8A01-787672B530B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A3E5FA6-C7F1-4E55-8C56-7808705BDE0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C56AAAA-F42B-4138-8CAD-C36963E58EE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D1725233-DE43-4368-A76B-5E1253101D4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5AA82CCC-D726-49B4-A6E7-96B80721DC9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71F4F6-038D-4B26-8D21-57B21DC5EA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E54FE9-F4EF-443C-A47C-1066F101DB0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B87C50-3BF4-4C40-99EA-9B67D597D62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C94382-EBF1-43B1-B0D9-80BB314E883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EEC4CB-FC88-411B-824F-96354AA91C9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2C9B13-13EE-4502-8E85-0C1A958ED33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F26957-0172-4935-84AD-F913969A9B8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13E1A0-0DED-41F3-8A04-1B3ABFE0E72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2956CA-A24B-48BC-A0AF-3C2A7A1291E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4EDBA5-6B2F-4D70-AD1A-A6142F23400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117,563
117,062
868.02
73,095,850
69,471,701
2,104,150
32,067,253
54,689,691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BBACF1-5729-4838-A07A-99A8E1C47C7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449AD8-0B16-4F50-838B-25987361EBE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E40E95-756F-441F-B531-287D5B0FF73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C9C1E7-77D2-4171-86DE-7C7459EBCD8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5A6697-BBA2-4905-86C9-61565C2B5F3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8850CD-31A2-471D-BCC7-D0418F314F9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0D5FF9-10D7-4A1A-82D4-CD71430AD60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71CBA1-79AC-4441-925A-71E40ED5D9A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F5EEDB-A63A-4CD4-B965-B977FA11FFF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42E95C-659C-463F-A02F-A8013ADE349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F6B3EA-76C4-4C14-95C0-E33E8177542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5FA569-EEDF-45E8-B2C6-C623A1810E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11D2D7-14B4-49DE-900F-E607518D2FB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7FE48E-D638-446A-8833-81DEC6E2572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183455-FA14-4B91-8F22-F7B01288490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9A5BC5-0FEA-4B9A-A502-9F8B03FFE5C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0FD94B-FEA5-41AD-94CB-F50740835DD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7D97A5-6523-43B7-A36A-78EFF8B60C5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2179E4-7B35-4BFC-800B-19BAC3D9BB7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A710F4-C197-4058-92FE-C857CCE0306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4AE863-5DDF-4C4F-AAB0-87EE3BB49E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DF59F4-D0FF-4FD3-8192-1DF4714A3D7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3D53FE-CAE3-47BC-A005-8F98B81FCF2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79AE4F-964B-4A37-AB11-32F10125328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DF101C-BF06-4183-91D2-A4B562D20A9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43A36A-1A66-44AD-A024-DEC9C4D5B93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EED062-1C10-4478-95B8-0BDA18547E2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319B97-F003-4AF2-923F-5680D93BC3A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BB203D-CE3B-4B1E-B045-63970CF25E0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7E2156-CC38-407A-BF48-BFC74B45AA6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85C1B0-31B3-4023-99AB-75A8BEFFA65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8CBD49-8E7B-4EEF-B0D6-ABBC24BD9F7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2FF3C3B-0793-4F75-A517-9401B19BDA45}"/>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8F6857B-8402-4D14-9C74-FC488D178DCE}"/>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BF98EFB-10D2-4894-99F2-928AE104983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CEBD3D4-5D9E-4434-9DE0-88AF9379C45A}"/>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F048B14-DCB8-47A3-862E-636F56C1A9A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756DB63-0B62-438D-8EB1-700F0428802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C5CD875-EB13-49E0-B45B-2D7B6DC548D8}"/>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B22B7DF-D1DF-445B-A111-36F61660224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C740607-6649-4F7B-A952-B71C9D5DA28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0A3B4C4-4A84-4665-9216-B340A47FFA96}"/>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4C0EC59-1FD3-49A8-AE91-6FFDF12E7CF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B6975D5A-67DF-4DFF-BF85-B3B2B81C84C5}"/>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E300947F-0A6A-4962-97A1-B701E9F1EA73}"/>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B9128FA-3EE0-4E10-A463-4BF032019220}"/>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8E5C77C0-67D6-4A15-8ADA-29B07C5A4BF8}"/>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BB0C028A-F4C7-42BC-8D48-79C1A1FB6F78}"/>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D85D0205-BF0A-4ECE-B343-6367619DE920}"/>
            </a:ext>
          </a:extLst>
        </xdr:cNvPr>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9FFE1ADC-5CF7-46A1-87B7-62440BAAF25F}"/>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B23B2C2C-4E39-4793-AD97-62A745188437}"/>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9BCD8A4F-7A58-4E78-A4FF-6B0D5804CB8D}"/>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1A22ADE0-A745-4DC3-B31D-AF4D608D754A}"/>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A775FEAB-EF46-430C-AA44-6C891418ABC2}"/>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7F2C84B-463F-48AF-B1E2-B5D9BE9564A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73B9CA-433A-4585-9896-3760670334D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76340C-31B3-4FD9-BC23-092C6E725AC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851DFD-8C9D-47D2-A954-14602264124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505462-0452-4104-9F25-F150486B037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75692</xdr:rowOff>
    </xdr:from>
    <xdr:to>
      <xdr:col>24</xdr:col>
      <xdr:colOff>114300</xdr:colOff>
      <xdr:row>37</xdr:row>
      <xdr:rowOff>5842</xdr:rowOff>
    </xdr:to>
    <xdr:sp macro="" textlink="">
      <xdr:nvSpPr>
        <xdr:cNvPr id="71" name="楕円 70">
          <a:extLst>
            <a:ext uri="{FF2B5EF4-FFF2-40B4-BE49-F238E27FC236}">
              <a16:creationId xmlns:a16="http://schemas.microsoft.com/office/drawing/2014/main" id="{956BA3FB-3D12-444C-A094-889268144416}"/>
            </a:ext>
          </a:extLst>
        </xdr:cNvPr>
        <xdr:cNvSpPr/>
      </xdr:nvSpPr>
      <xdr:spPr>
        <a:xfrm>
          <a:off x="4036060" y="611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98569</xdr:rowOff>
    </xdr:from>
    <xdr:ext cx="405111" cy="259045"/>
    <xdr:sp macro="" textlink="">
      <xdr:nvSpPr>
        <xdr:cNvPr id="72" name="【道路】&#10;有形固定資産減価償却率該当値テキスト">
          <a:extLst>
            <a:ext uri="{FF2B5EF4-FFF2-40B4-BE49-F238E27FC236}">
              <a16:creationId xmlns:a16="http://schemas.microsoft.com/office/drawing/2014/main" id="{3AF2A09B-073C-4F1B-8AC8-D951777F23C1}"/>
            </a:ext>
          </a:extLst>
        </xdr:cNvPr>
        <xdr:cNvSpPr txBox="1"/>
      </xdr:nvSpPr>
      <xdr:spPr>
        <a:xfrm>
          <a:off x="4124960"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73" name="楕円 72">
          <a:extLst>
            <a:ext uri="{FF2B5EF4-FFF2-40B4-BE49-F238E27FC236}">
              <a16:creationId xmlns:a16="http://schemas.microsoft.com/office/drawing/2014/main" id="{41B40776-BA8F-4521-8B89-D9D671427FE5}"/>
            </a:ext>
          </a:extLst>
        </xdr:cNvPr>
        <xdr:cNvSpPr/>
      </xdr:nvSpPr>
      <xdr:spPr>
        <a:xfrm>
          <a:off x="3312160" y="6078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126492</xdr:rowOff>
    </xdr:to>
    <xdr:cxnSp macro="">
      <xdr:nvCxnSpPr>
        <xdr:cNvPr id="74" name="直線コネクタ 73">
          <a:extLst>
            <a:ext uri="{FF2B5EF4-FFF2-40B4-BE49-F238E27FC236}">
              <a16:creationId xmlns:a16="http://schemas.microsoft.com/office/drawing/2014/main" id="{CED36159-A709-41B0-87A9-0FC607E8AB7D}"/>
            </a:ext>
          </a:extLst>
        </xdr:cNvPr>
        <xdr:cNvCxnSpPr/>
      </xdr:nvCxnSpPr>
      <xdr:spPr>
        <a:xfrm>
          <a:off x="3355340" y="612952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xdr:rowOff>
    </xdr:from>
    <xdr:to>
      <xdr:col>15</xdr:col>
      <xdr:colOff>101600</xdr:colOff>
      <xdr:row>36</xdr:row>
      <xdr:rowOff>113284</xdr:rowOff>
    </xdr:to>
    <xdr:sp macro="" textlink="">
      <xdr:nvSpPr>
        <xdr:cNvPr id="75" name="楕円 74">
          <a:extLst>
            <a:ext uri="{FF2B5EF4-FFF2-40B4-BE49-F238E27FC236}">
              <a16:creationId xmlns:a16="http://schemas.microsoft.com/office/drawing/2014/main" id="{B9E0A138-F4B2-434F-8079-4E4B7EA60A08}"/>
            </a:ext>
          </a:extLst>
        </xdr:cNvPr>
        <xdr:cNvSpPr/>
      </xdr:nvSpPr>
      <xdr:spPr>
        <a:xfrm>
          <a:off x="25146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62484</xdr:rowOff>
    </xdr:from>
    <xdr:to>
      <xdr:col>19</xdr:col>
      <xdr:colOff>177800</xdr:colOff>
      <xdr:row>36</xdr:row>
      <xdr:rowOff>94488</xdr:rowOff>
    </xdr:to>
    <xdr:cxnSp macro="">
      <xdr:nvCxnSpPr>
        <xdr:cNvPr id="76" name="直線コネクタ 75">
          <a:extLst>
            <a:ext uri="{FF2B5EF4-FFF2-40B4-BE49-F238E27FC236}">
              <a16:creationId xmlns:a16="http://schemas.microsoft.com/office/drawing/2014/main" id="{C1CB0D26-3DE3-448B-9F41-0915A8EB9F8F}"/>
            </a:ext>
          </a:extLst>
        </xdr:cNvPr>
        <xdr:cNvCxnSpPr/>
      </xdr:nvCxnSpPr>
      <xdr:spPr>
        <a:xfrm>
          <a:off x="2565400" y="609752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153416</xdr:rowOff>
    </xdr:from>
    <xdr:to>
      <xdr:col>10</xdr:col>
      <xdr:colOff>165100</xdr:colOff>
      <xdr:row>36</xdr:row>
      <xdr:rowOff>83566</xdr:rowOff>
    </xdr:to>
    <xdr:sp macro="" textlink="">
      <xdr:nvSpPr>
        <xdr:cNvPr id="77" name="楕円 76">
          <a:extLst>
            <a:ext uri="{FF2B5EF4-FFF2-40B4-BE49-F238E27FC236}">
              <a16:creationId xmlns:a16="http://schemas.microsoft.com/office/drawing/2014/main" id="{7210DA00-A08A-4674-96B5-A45AE4395E35}"/>
            </a:ext>
          </a:extLst>
        </xdr:cNvPr>
        <xdr:cNvSpPr/>
      </xdr:nvSpPr>
      <xdr:spPr>
        <a:xfrm>
          <a:off x="1739900" y="6020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32766</xdr:rowOff>
    </xdr:from>
    <xdr:to>
      <xdr:col>15</xdr:col>
      <xdr:colOff>50800</xdr:colOff>
      <xdr:row>36</xdr:row>
      <xdr:rowOff>62484</xdr:rowOff>
    </xdr:to>
    <xdr:cxnSp macro="">
      <xdr:nvCxnSpPr>
        <xdr:cNvPr id="78" name="直線コネクタ 77">
          <a:extLst>
            <a:ext uri="{FF2B5EF4-FFF2-40B4-BE49-F238E27FC236}">
              <a16:creationId xmlns:a16="http://schemas.microsoft.com/office/drawing/2014/main" id="{B4A46336-BADF-402B-930D-32AFC38447CD}"/>
            </a:ext>
          </a:extLst>
        </xdr:cNvPr>
        <xdr:cNvCxnSpPr/>
      </xdr:nvCxnSpPr>
      <xdr:spPr>
        <a:xfrm>
          <a:off x="1790700" y="6067806"/>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125984</xdr:rowOff>
    </xdr:from>
    <xdr:to>
      <xdr:col>6</xdr:col>
      <xdr:colOff>38100</xdr:colOff>
      <xdr:row>36</xdr:row>
      <xdr:rowOff>56134</xdr:rowOff>
    </xdr:to>
    <xdr:sp macro="" textlink="">
      <xdr:nvSpPr>
        <xdr:cNvPr id="79" name="楕円 78">
          <a:extLst>
            <a:ext uri="{FF2B5EF4-FFF2-40B4-BE49-F238E27FC236}">
              <a16:creationId xmlns:a16="http://schemas.microsoft.com/office/drawing/2014/main" id="{0C55BC78-5158-495C-9688-2756C531B1C6}"/>
            </a:ext>
          </a:extLst>
        </xdr:cNvPr>
        <xdr:cNvSpPr/>
      </xdr:nvSpPr>
      <xdr:spPr>
        <a:xfrm>
          <a:off x="965200" y="5993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xdr:rowOff>
    </xdr:from>
    <xdr:to>
      <xdr:col>10</xdr:col>
      <xdr:colOff>114300</xdr:colOff>
      <xdr:row>36</xdr:row>
      <xdr:rowOff>32766</xdr:rowOff>
    </xdr:to>
    <xdr:cxnSp macro="">
      <xdr:nvCxnSpPr>
        <xdr:cNvPr id="80" name="直線コネクタ 79">
          <a:extLst>
            <a:ext uri="{FF2B5EF4-FFF2-40B4-BE49-F238E27FC236}">
              <a16:creationId xmlns:a16="http://schemas.microsoft.com/office/drawing/2014/main" id="{519BBB53-2C4C-4C0B-92D7-9A6DD5657681}"/>
            </a:ext>
          </a:extLst>
        </xdr:cNvPr>
        <xdr:cNvCxnSpPr/>
      </xdr:nvCxnSpPr>
      <xdr:spPr>
        <a:xfrm>
          <a:off x="1008380" y="6040374"/>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77ECDE69-0BB7-4313-9DC4-DE15AAF21C41}"/>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BD0745EE-CE6C-41A9-B914-AB0797D9B33B}"/>
            </a:ext>
          </a:extLst>
        </xdr:cNvPr>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F34E4AF5-2CE3-4C63-BFA3-2A43CE1FC760}"/>
            </a:ext>
          </a:extLst>
        </xdr:cNvPr>
        <xdr:cNvSpPr txBox="1"/>
      </xdr:nvSpPr>
      <xdr:spPr>
        <a:xfrm>
          <a:off x="161100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1F3B49C3-44D9-4785-8E70-42EECCD272F9}"/>
            </a:ext>
          </a:extLst>
        </xdr:cNvPr>
        <xdr:cNvSpPr txBox="1"/>
      </xdr:nvSpPr>
      <xdr:spPr>
        <a:xfrm>
          <a:off x="8363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161815</xdr:rowOff>
    </xdr:from>
    <xdr:ext cx="405111" cy="259045"/>
    <xdr:sp macro="" textlink="">
      <xdr:nvSpPr>
        <xdr:cNvPr id="85" name="n_1mainValue【道路】&#10;有形固定資産減価償却率">
          <a:extLst>
            <a:ext uri="{FF2B5EF4-FFF2-40B4-BE49-F238E27FC236}">
              <a16:creationId xmlns:a16="http://schemas.microsoft.com/office/drawing/2014/main" id="{6A61E8DE-27BC-40DA-BA89-F993685B224C}"/>
            </a:ext>
          </a:extLst>
        </xdr:cNvPr>
        <xdr:cNvSpPr txBox="1"/>
      </xdr:nvSpPr>
      <xdr:spPr>
        <a:xfrm>
          <a:off x="3170564"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129811</xdr:rowOff>
    </xdr:from>
    <xdr:ext cx="405111" cy="259045"/>
    <xdr:sp macro="" textlink="">
      <xdr:nvSpPr>
        <xdr:cNvPr id="86" name="n_2mainValue【道路】&#10;有形固定資産減価償却率">
          <a:extLst>
            <a:ext uri="{FF2B5EF4-FFF2-40B4-BE49-F238E27FC236}">
              <a16:creationId xmlns:a16="http://schemas.microsoft.com/office/drawing/2014/main" id="{DED043E0-C7E3-47C2-BDF0-7769A69D4171}"/>
            </a:ext>
          </a:extLst>
        </xdr:cNvPr>
        <xdr:cNvSpPr txBox="1"/>
      </xdr:nvSpPr>
      <xdr:spPr>
        <a:xfrm>
          <a:off x="2385704"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100093</xdr:rowOff>
    </xdr:from>
    <xdr:ext cx="405111" cy="259045"/>
    <xdr:sp macro="" textlink="">
      <xdr:nvSpPr>
        <xdr:cNvPr id="87" name="n_3mainValue【道路】&#10;有形固定資産減価償却率">
          <a:extLst>
            <a:ext uri="{FF2B5EF4-FFF2-40B4-BE49-F238E27FC236}">
              <a16:creationId xmlns:a16="http://schemas.microsoft.com/office/drawing/2014/main" id="{620938CE-A367-4EA2-BD83-3F705EEFD31C}"/>
            </a:ext>
          </a:extLst>
        </xdr:cNvPr>
        <xdr:cNvSpPr txBox="1"/>
      </xdr:nvSpPr>
      <xdr:spPr>
        <a:xfrm>
          <a:off x="161100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72661</xdr:rowOff>
    </xdr:from>
    <xdr:ext cx="405111" cy="259045"/>
    <xdr:sp macro="" textlink="">
      <xdr:nvSpPr>
        <xdr:cNvPr id="88" name="n_4mainValue【道路】&#10;有形固定資産減価償却率">
          <a:extLst>
            <a:ext uri="{FF2B5EF4-FFF2-40B4-BE49-F238E27FC236}">
              <a16:creationId xmlns:a16="http://schemas.microsoft.com/office/drawing/2014/main" id="{E679303F-F8DC-49AC-85DA-0E475FB7AB17}"/>
            </a:ext>
          </a:extLst>
        </xdr:cNvPr>
        <xdr:cNvSpPr txBox="1"/>
      </xdr:nvSpPr>
      <xdr:spPr>
        <a:xfrm>
          <a:off x="83630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5F9733-7100-44E7-871A-21C6C05202E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2C5104E-55A5-421B-8268-AA945A13F57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0EABCE6-0234-4CAE-B06E-B44F077404F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83C23C3-EC20-4955-B8B2-518AD39A53C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3E28492-2AC6-4A8C-8485-4679B51AAFC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6DB9237-8208-4391-A0E9-8275DAA92D2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2274FDA-0768-4F6A-9E01-B01A6A12DC5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D19B4ED-57F1-4E71-8C71-44CE6618C42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1775CD4-B127-49C3-AC5E-447DF005302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C420B7C-3C71-4F05-AF47-C397306BC1A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82BEA27-9C9E-442B-BC52-4E7A9116054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34BE21C-BF37-44C6-AEFE-6CDE7B09476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1D82DF6-8F67-4CD4-94FE-35877C727BC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74E281DB-BEA4-4996-A43B-808D14D2D066}"/>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DBBF01F-D2DA-4C7E-ADAF-B9988C7C0A3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ACB4FC9-A575-47DD-9210-26138B33243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3F5A96-613C-4D71-8F5E-A1673BFB028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43462F0-E350-4F03-8143-93A73B155D9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0CBC05C-3F32-4F28-95C1-87F15B7C3D0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AA8C987-694F-41D0-BAB4-2FDFF1A9FC0E}"/>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E5C5D2E-E8EF-4F08-B7C4-8F0814586F8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D1DF82C-5DCB-4413-BE39-8408EE47D9CB}"/>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D2FD8E3-20F9-4B51-8BEE-3B065BE7601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BEFC79EC-B416-4355-8513-49CB4EFD2D53}"/>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4A01968B-BB45-4158-BB73-C4DAAF0126EF}"/>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EA1BD09D-8844-4D00-9AFE-2A3E3F9B1983}"/>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65BDBD49-4E56-4B2D-9BCC-DE48451EB1F0}"/>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33964FB9-CFE3-4102-BC70-511500D9B46F}"/>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B5A07242-F1DB-4FB1-9CFC-05393476A1C3}"/>
            </a:ext>
          </a:extLst>
        </xdr:cNvPr>
        <xdr:cNvSpPr txBox="1"/>
      </xdr:nvSpPr>
      <xdr:spPr>
        <a:xfrm>
          <a:off x="9258300" y="66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DB332EB0-765A-47F2-89D6-8C0636578B14}"/>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BBE0A8DF-B171-4D55-B6C0-C3454BE6C755}"/>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680BF002-F94C-467D-A4AD-F97F4185A6D3}"/>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57128D84-7065-4C4A-B674-5866B40D86CB}"/>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8A916FF5-06B7-4EDE-AB5E-8E8682E762EC}"/>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1FBC49-C571-4526-BB9B-EE42A58E863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4685651-F2E6-4BBA-BC5C-767B9F69175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C2F0F1-1C73-40BF-A889-7139363644A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AE11DB-43D0-4EE4-93B9-F2CE7A9D51F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3BFC7D-B368-4ADB-9FB1-300A8BABC33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53137</xdr:rowOff>
    </xdr:from>
    <xdr:to>
      <xdr:col>55</xdr:col>
      <xdr:colOff>50800</xdr:colOff>
      <xdr:row>34</xdr:row>
      <xdr:rowOff>154737</xdr:rowOff>
    </xdr:to>
    <xdr:sp macro="" textlink="">
      <xdr:nvSpPr>
        <xdr:cNvPr id="128" name="楕円 127">
          <a:extLst>
            <a:ext uri="{FF2B5EF4-FFF2-40B4-BE49-F238E27FC236}">
              <a16:creationId xmlns:a16="http://schemas.microsoft.com/office/drawing/2014/main" id="{BAD46EF3-617D-4635-9A96-2B0375CD89D9}"/>
            </a:ext>
          </a:extLst>
        </xdr:cNvPr>
        <xdr:cNvSpPr/>
      </xdr:nvSpPr>
      <xdr:spPr>
        <a:xfrm>
          <a:off x="9192260" y="5752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157116</xdr:rowOff>
    </xdr:from>
    <xdr:ext cx="534377" cy="259045"/>
    <xdr:sp macro="" textlink="">
      <xdr:nvSpPr>
        <xdr:cNvPr id="129" name="【道路】&#10;一人当たり延長該当値テキスト">
          <a:extLst>
            <a:ext uri="{FF2B5EF4-FFF2-40B4-BE49-F238E27FC236}">
              <a16:creationId xmlns:a16="http://schemas.microsoft.com/office/drawing/2014/main" id="{B74D5C8F-3944-414C-B4FA-FB9D0E901E87}"/>
            </a:ext>
          </a:extLst>
        </xdr:cNvPr>
        <xdr:cNvSpPr txBox="1"/>
      </xdr:nvSpPr>
      <xdr:spPr>
        <a:xfrm>
          <a:off x="9258300" y="56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72796</xdr:rowOff>
    </xdr:from>
    <xdr:to>
      <xdr:col>50</xdr:col>
      <xdr:colOff>165100</xdr:colOff>
      <xdr:row>35</xdr:row>
      <xdr:rowOff>2946</xdr:rowOff>
    </xdr:to>
    <xdr:sp macro="" textlink="">
      <xdr:nvSpPr>
        <xdr:cNvPr id="130" name="楕円 129">
          <a:extLst>
            <a:ext uri="{FF2B5EF4-FFF2-40B4-BE49-F238E27FC236}">
              <a16:creationId xmlns:a16="http://schemas.microsoft.com/office/drawing/2014/main" id="{2D08E047-26E9-4989-8031-602F202E059B}"/>
            </a:ext>
          </a:extLst>
        </xdr:cNvPr>
        <xdr:cNvSpPr/>
      </xdr:nvSpPr>
      <xdr:spPr>
        <a:xfrm>
          <a:off x="8445500" y="5772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103937</xdr:rowOff>
    </xdr:from>
    <xdr:to>
      <xdr:col>55</xdr:col>
      <xdr:colOff>0</xdr:colOff>
      <xdr:row>34</xdr:row>
      <xdr:rowOff>123596</xdr:rowOff>
    </xdr:to>
    <xdr:cxnSp macro="">
      <xdr:nvCxnSpPr>
        <xdr:cNvPr id="131" name="直線コネクタ 130">
          <a:extLst>
            <a:ext uri="{FF2B5EF4-FFF2-40B4-BE49-F238E27FC236}">
              <a16:creationId xmlns:a16="http://schemas.microsoft.com/office/drawing/2014/main" id="{6BD88DB2-E667-4022-9CBA-3B84617204D3}"/>
            </a:ext>
          </a:extLst>
        </xdr:cNvPr>
        <xdr:cNvCxnSpPr/>
      </xdr:nvCxnSpPr>
      <xdr:spPr>
        <a:xfrm flipV="1">
          <a:off x="8496300" y="5803697"/>
          <a:ext cx="7239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89560</xdr:rowOff>
    </xdr:from>
    <xdr:to>
      <xdr:col>46</xdr:col>
      <xdr:colOff>38100</xdr:colOff>
      <xdr:row>35</xdr:row>
      <xdr:rowOff>19710</xdr:rowOff>
    </xdr:to>
    <xdr:sp macro="" textlink="">
      <xdr:nvSpPr>
        <xdr:cNvPr id="132" name="楕円 131">
          <a:extLst>
            <a:ext uri="{FF2B5EF4-FFF2-40B4-BE49-F238E27FC236}">
              <a16:creationId xmlns:a16="http://schemas.microsoft.com/office/drawing/2014/main" id="{7442864A-4D31-40D1-8CF3-2B2CDD501C1F}"/>
            </a:ext>
          </a:extLst>
        </xdr:cNvPr>
        <xdr:cNvSpPr/>
      </xdr:nvSpPr>
      <xdr:spPr>
        <a:xfrm>
          <a:off x="7670800" y="5789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123596</xdr:rowOff>
    </xdr:from>
    <xdr:to>
      <xdr:col>50</xdr:col>
      <xdr:colOff>114300</xdr:colOff>
      <xdr:row>34</xdr:row>
      <xdr:rowOff>140360</xdr:rowOff>
    </xdr:to>
    <xdr:cxnSp macro="">
      <xdr:nvCxnSpPr>
        <xdr:cNvPr id="133" name="直線コネクタ 132">
          <a:extLst>
            <a:ext uri="{FF2B5EF4-FFF2-40B4-BE49-F238E27FC236}">
              <a16:creationId xmlns:a16="http://schemas.microsoft.com/office/drawing/2014/main" id="{F139CF47-C941-4ABE-98CA-31EB0A4DD8CB}"/>
            </a:ext>
          </a:extLst>
        </xdr:cNvPr>
        <xdr:cNvCxnSpPr/>
      </xdr:nvCxnSpPr>
      <xdr:spPr>
        <a:xfrm flipV="1">
          <a:off x="7713980" y="5823356"/>
          <a:ext cx="7823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104267</xdr:rowOff>
    </xdr:from>
    <xdr:to>
      <xdr:col>41</xdr:col>
      <xdr:colOff>101600</xdr:colOff>
      <xdr:row>35</xdr:row>
      <xdr:rowOff>34417</xdr:rowOff>
    </xdr:to>
    <xdr:sp macro="" textlink="">
      <xdr:nvSpPr>
        <xdr:cNvPr id="134" name="楕円 133">
          <a:extLst>
            <a:ext uri="{FF2B5EF4-FFF2-40B4-BE49-F238E27FC236}">
              <a16:creationId xmlns:a16="http://schemas.microsoft.com/office/drawing/2014/main" id="{B89E8341-909E-4ADA-8FA5-AB0E846D5CC0}"/>
            </a:ext>
          </a:extLst>
        </xdr:cNvPr>
        <xdr:cNvSpPr/>
      </xdr:nvSpPr>
      <xdr:spPr>
        <a:xfrm>
          <a:off x="6873240" y="5804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140360</xdr:rowOff>
    </xdr:from>
    <xdr:to>
      <xdr:col>45</xdr:col>
      <xdr:colOff>177800</xdr:colOff>
      <xdr:row>34</xdr:row>
      <xdr:rowOff>155067</xdr:rowOff>
    </xdr:to>
    <xdr:cxnSp macro="">
      <xdr:nvCxnSpPr>
        <xdr:cNvPr id="135" name="直線コネクタ 134">
          <a:extLst>
            <a:ext uri="{FF2B5EF4-FFF2-40B4-BE49-F238E27FC236}">
              <a16:creationId xmlns:a16="http://schemas.microsoft.com/office/drawing/2014/main" id="{3198B50B-003F-486F-B2F5-D892917CE845}"/>
            </a:ext>
          </a:extLst>
        </xdr:cNvPr>
        <xdr:cNvCxnSpPr/>
      </xdr:nvCxnSpPr>
      <xdr:spPr>
        <a:xfrm flipV="1">
          <a:off x="6924040" y="5840120"/>
          <a:ext cx="78994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119202</xdr:rowOff>
    </xdr:from>
    <xdr:to>
      <xdr:col>36</xdr:col>
      <xdr:colOff>165100</xdr:colOff>
      <xdr:row>35</xdr:row>
      <xdr:rowOff>49352</xdr:rowOff>
    </xdr:to>
    <xdr:sp macro="" textlink="">
      <xdr:nvSpPr>
        <xdr:cNvPr id="136" name="楕円 135">
          <a:extLst>
            <a:ext uri="{FF2B5EF4-FFF2-40B4-BE49-F238E27FC236}">
              <a16:creationId xmlns:a16="http://schemas.microsoft.com/office/drawing/2014/main" id="{981DFB8D-241A-4C72-918A-86C832FBC142}"/>
            </a:ext>
          </a:extLst>
        </xdr:cNvPr>
        <xdr:cNvSpPr/>
      </xdr:nvSpPr>
      <xdr:spPr>
        <a:xfrm>
          <a:off x="6098540" y="581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155067</xdr:rowOff>
    </xdr:from>
    <xdr:to>
      <xdr:col>41</xdr:col>
      <xdr:colOff>50800</xdr:colOff>
      <xdr:row>34</xdr:row>
      <xdr:rowOff>170002</xdr:rowOff>
    </xdr:to>
    <xdr:cxnSp macro="">
      <xdr:nvCxnSpPr>
        <xdr:cNvPr id="137" name="直線コネクタ 136">
          <a:extLst>
            <a:ext uri="{FF2B5EF4-FFF2-40B4-BE49-F238E27FC236}">
              <a16:creationId xmlns:a16="http://schemas.microsoft.com/office/drawing/2014/main" id="{52650812-EB13-4C96-A46F-4D0542C73C04}"/>
            </a:ext>
          </a:extLst>
        </xdr:cNvPr>
        <xdr:cNvCxnSpPr/>
      </xdr:nvCxnSpPr>
      <xdr:spPr>
        <a:xfrm flipV="1">
          <a:off x="6149340" y="5854827"/>
          <a:ext cx="7747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EAF6A59A-882B-4634-AD98-056D8ADFD1BF}"/>
            </a:ext>
          </a:extLst>
        </xdr:cNvPr>
        <xdr:cNvSpPr txBox="1"/>
      </xdr:nvSpPr>
      <xdr:spPr>
        <a:xfrm>
          <a:off x="8271587" y="67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a:extLst>
            <a:ext uri="{FF2B5EF4-FFF2-40B4-BE49-F238E27FC236}">
              <a16:creationId xmlns:a16="http://schemas.microsoft.com/office/drawing/2014/main" id="{C7AB5403-BFF3-47A4-9F23-260ECB5BACC0}"/>
            </a:ext>
          </a:extLst>
        </xdr:cNvPr>
        <xdr:cNvSpPr txBox="1"/>
      </xdr:nvSpPr>
      <xdr:spPr>
        <a:xfrm>
          <a:off x="7509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a:extLst>
            <a:ext uri="{FF2B5EF4-FFF2-40B4-BE49-F238E27FC236}">
              <a16:creationId xmlns:a16="http://schemas.microsoft.com/office/drawing/2014/main" id="{6F1EEBD5-FCC6-4182-B6ED-179028071E02}"/>
            </a:ext>
          </a:extLst>
        </xdr:cNvPr>
        <xdr:cNvSpPr txBox="1"/>
      </xdr:nvSpPr>
      <xdr:spPr>
        <a:xfrm>
          <a:off x="671202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a:extLst>
            <a:ext uri="{FF2B5EF4-FFF2-40B4-BE49-F238E27FC236}">
              <a16:creationId xmlns:a16="http://schemas.microsoft.com/office/drawing/2014/main" id="{253226DC-83EA-426A-80DE-5ABB42152FDE}"/>
            </a:ext>
          </a:extLst>
        </xdr:cNvPr>
        <xdr:cNvSpPr txBox="1"/>
      </xdr:nvSpPr>
      <xdr:spPr>
        <a:xfrm>
          <a:off x="59373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19473</xdr:rowOff>
    </xdr:from>
    <xdr:ext cx="534377" cy="259045"/>
    <xdr:sp macro="" textlink="">
      <xdr:nvSpPr>
        <xdr:cNvPr id="142" name="n_1mainValue【道路】&#10;一人当たり延長">
          <a:extLst>
            <a:ext uri="{FF2B5EF4-FFF2-40B4-BE49-F238E27FC236}">
              <a16:creationId xmlns:a16="http://schemas.microsoft.com/office/drawing/2014/main" id="{4B5E824F-44C9-42C0-A69F-F524C2EF2634}"/>
            </a:ext>
          </a:extLst>
        </xdr:cNvPr>
        <xdr:cNvSpPr txBox="1"/>
      </xdr:nvSpPr>
      <xdr:spPr>
        <a:xfrm>
          <a:off x="8239271" y="55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36237</xdr:rowOff>
    </xdr:from>
    <xdr:ext cx="534377" cy="259045"/>
    <xdr:sp macro="" textlink="">
      <xdr:nvSpPr>
        <xdr:cNvPr id="143" name="n_2mainValue【道路】&#10;一人当たり延長">
          <a:extLst>
            <a:ext uri="{FF2B5EF4-FFF2-40B4-BE49-F238E27FC236}">
              <a16:creationId xmlns:a16="http://schemas.microsoft.com/office/drawing/2014/main" id="{9B519CD6-1721-4D23-9842-94CEC71E3AFC}"/>
            </a:ext>
          </a:extLst>
        </xdr:cNvPr>
        <xdr:cNvSpPr txBox="1"/>
      </xdr:nvSpPr>
      <xdr:spPr>
        <a:xfrm>
          <a:off x="7477271" y="55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50944</xdr:rowOff>
    </xdr:from>
    <xdr:ext cx="534377" cy="259045"/>
    <xdr:sp macro="" textlink="">
      <xdr:nvSpPr>
        <xdr:cNvPr id="144" name="n_3mainValue【道路】&#10;一人当たり延長">
          <a:extLst>
            <a:ext uri="{FF2B5EF4-FFF2-40B4-BE49-F238E27FC236}">
              <a16:creationId xmlns:a16="http://schemas.microsoft.com/office/drawing/2014/main" id="{3C6AEAF8-0E08-4F97-B5F1-A7B3371EEF61}"/>
            </a:ext>
          </a:extLst>
        </xdr:cNvPr>
        <xdr:cNvSpPr txBox="1"/>
      </xdr:nvSpPr>
      <xdr:spPr>
        <a:xfrm>
          <a:off x="6702571" y="558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65879</xdr:rowOff>
    </xdr:from>
    <xdr:ext cx="534377" cy="259045"/>
    <xdr:sp macro="" textlink="">
      <xdr:nvSpPr>
        <xdr:cNvPr id="145" name="n_4mainValue【道路】&#10;一人当たり延長">
          <a:extLst>
            <a:ext uri="{FF2B5EF4-FFF2-40B4-BE49-F238E27FC236}">
              <a16:creationId xmlns:a16="http://schemas.microsoft.com/office/drawing/2014/main" id="{C719EE0F-A958-4E9E-8789-BA7ABED7ADB2}"/>
            </a:ext>
          </a:extLst>
        </xdr:cNvPr>
        <xdr:cNvSpPr txBox="1"/>
      </xdr:nvSpPr>
      <xdr:spPr>
        <a:xfrm>
          <a:off x="5905011" y="55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1C6045F-1459-488B-BF84-5F2565AB6AF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ED35ABC-4A8F-454F-B075-AE9B3F85EF2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D68AD1-7C78-41A0-A7AB-07CDC01FEC3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809C750-129B-48DE-9044-E17C997A7FB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9FBD399-8A9F-4141-9DEB-270ACF49E2C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3703C69-DCEA-4EDE-A1C8-B79E780E71C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520CC0A-0E13-4F8C-BE33-34853075B71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7C516A2-008C-42BF-B889-2A103ADFFFE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DE73CEB-AA18-4BCB-8EBE-E72A52C2A5D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0FF3E31-E934-4A51-945F-E5E58044DE7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03D3772-E7B6-46A9-8F21-9D1A439912C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86CC896-9524-4614-A7CC-75772D1E66E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5A587B48-BCA3-4F91-BE80-9BCE7489737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A507A0D-BE02-419C-89E0-1A7637964CF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8442BA7-BB37-40EF-B1BD-B43C3859731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032687B-B494-4895-9063-5444A0D65F6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6607C1B-D8C5-43F5-B3B3-A442E50420F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C6F75F3-CF49-4B2E-851F-6942BD4C8CA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AC2E39F-2022-4FDE-9A7B-4794BD90D7C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D4DF973-F6D7-4759-B329-CCB0EB47549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224769A-736B-4B4E-A429-C8052E052F2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7657F6C-AE6F-4C1C-8412-3E373A2C4C1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3C5C53E-11B6-437D-9988-BB3380C0033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8A7E3A2-452F-4E01-9149-AE5072D1491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794E9CAF-BBDA-47E6-A724-5591CDA06BA3}"/>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67FE574-EAE8-42DE-997B-55C7C022C808}"/>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306C0957-889C-4B03-8D0A-A4795119DECC}"/>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B67B346-666C-4F4C-BE9E-1E75C308C99C}"/>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F62DC985-3D20-461E-BE1B-F893A7C8C63A}"/>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C3F0277-2792-46C3-BF5E-EC135D2F74AB}"/>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17FC2C52-672E-4C1F-9365-7E1504249BC1}"/>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68B4AA4A-7BB2-4631-B56A-97BA5E39CAF9}"/>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331B7387-89F7-4702-B018-D6406B06207B}"/>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38E6B0C0-71E9-42F3-8206-D895CA012F2D}"/>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505CD381-62CB-488C-B528-90056C06F725}"/>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1F5F4AC-DDDA-4774-B56E-BA06DF89C76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4E7DC-ECA5-4101-A7F5-1FE2DF57FF3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19F7E6-F5C5-4FB6-A6A8-C4B19C1DD9F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BC6348-5703-4EB8-B952-53482812788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8E86818-EFEB-4962-A867-D0FBCF090B8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86" name="楕円 185">
          <a:extLst>
            <a:ext uri="{FF2B5EF4-FFF2-40B4-BE49-F238E27FC236}">
              <a16:creationId xmlns:a16="http://schemas.microsoft.com/office/drawing/2014/main" id="{98619A1F-89CB-488F-A46C-5744B084F2FB}"/>
            </a:ext>
          </a:extLst>
        </xdr:cNvPr>
        <xdr:cNvSpPr/>
      </xdr:nvSpPr>
      <xdr:spPr>
        <a:xfrm>
          <a:off x="403606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95902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50620E3-0FF6-4627-AE33-C0732B4DD2EB}"/>
            </a:ext>
          </a:extLst>
        </xdr:cNvPr>
        <xdr:cNvSpPr txBox="1"/>
      </xdr:nvSpPr>
      <xdr:spPr>
        <a:xfrm>
          <a:off x="412496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8" name="楕円 187">
          <a:extLst>
            <a:ext uri="{FF2B5EF4-FFF2-40B4-BE49-F238E27FC236}">
              <a16:creationId xmlns:a16="http://schemas.microsoft.com/office/drawing/2014/main" id="{AC29CE1D-8B42-403B-BF77-5923E7DF008D}"/>
            </a:ext>
          </a:extLst>
        </xdr:cNvPr>
        <xdr:cNvSpPr/>
      </xdr:nvSpPr>
      <xdr:spPr>
        <a:xfrm>
          <a:off x="3312160" y="9940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123825</xdr:rowOff>
    </xdr:to>
    <xdr:cxnSp macro="">
      <xdr:nvCxnSpPr>
        <xdr:cNvPr id="189" name="直線コネクタ 188">
          <a:extLst>
            <a:ext uri="{FF2B5EF4-FFF2-40B4-BE49-F238E27FC236}">
              <a16:creationId xmlns:a16="http://schemas.microsoft.com/office/drawing/2014/main" id="{29EA0F1F-5C33-4A99-8AC2-ADE88AA4373D}"/>
            </a:ext>
          </a:extLst>
        </xdr:cNvPr>
        <xdr:cNvCxnSpPr/>
      </xdr:nvCxnSpPr>
      <xdr:spPr>
        <a:xfrm>
          <a:off x="3355340" y="999172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190" name="楕円 189">
          <a:extLst>
            <a:ext uri="{FF2B5EF4-FFF2-40B4-BE49-F238E27FC236}">
              <a16:creationId xmlns:a16="http://schemas.microsoft.com/office/drawing/2014/main" id="{514FC5CE-C9A7-4173-9C51-8C1BBED00040}"/>
            </a:ext>
          </a:extLst>
        </xdr:cNvPr>
        <xdr:cNvSpPr/>
      </xdr:nvSpPr>
      <xdr:spPr>
        <a:xfrm>
          <a:off x="25146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100965</xdr:rowOff>
    </xdr:to>
    <xdr:cxnSp macro="">
      <xdr:nvCxnSpPr>
        <xdr:cNvPr id="191" name="直線コネクタ 190">
          <a:extLst>
            <a:ext uri="{FF2B5EF4-FFF2-40B4-BE49-F238E27FC236}">
              <a16:creationId xmlns:a16="http://schemas.microsoft.com/office/drawing/2014/main" id="{653015C0-1166-4E0B-B067-68DD07E8FB16}"/>
            </a:ext>
          </a:extLst>
        </xdr:cNvPr>
        <xdr:cNvCxnSpPr/>
      </xdr:nvCxnSpPr>
      <xdr:spPr>
        <a:xfrm>
          <a:off x="2565400" y="996315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2" name="楕円 191">
          <a:extLst>
            <a:ext uri="{FF2B5EF4-FFF2-40B4-BE49-F238E27FC236}">
              <a16:creationId xmlns:a16="http://schemas.microsoft.com/office/drawing/2014/main" id="{6D339C2A-1E81-42F5-AC34-E4168A9C1A4D}"/>
            </a:ext>
          </a:extLst>
        </xdr:cNvPr>
        <xdr:cNvSpPr/>
      </xdr:nvSpPr>
      <xdr:spPr>
        <a:xfrm>
          <a:off x="1739900"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72390</xdr:rowOff>
    </xdr:to>
    <xdr:cxnSp macro="">
      <xdr:nvCxnSpPr>
        <xdr:cNvPr id="193" name="直線コネクタ 192">
          <a:extLst>
            <a:ext uri="{FF2B5EF4-FFF2-40B4-BE49-F238E27FC236}">
              <a16:creationId xmlns:a16="http://schemas.microsoft.com/office/drawing/2014/main" id="{6A2EC885-1942-4C4D-9294-2FCED9F00F35}"/>
            </a:ext>
          </a:extLst>
        </xdr:cNvPr>
        <xdr:cNvCxnSpPr/>
      </xdr:nvCxnSpPr>
      <xdr:spPr>
        <a:xfrm>
          <a:off x="1790700" y="993457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4" name="楕円 193">
          <a:extLst>
            <a:ext uri="{FF2B5EF4-FFF2-40B4-BE49-F238E27FC236}">
              <a16:creationId xmlns:a16="http://schemas.microsoft.com/office/drawing/2014/main" id="{D078F6FB-9798-45D3-AEB1-C223E27F62F8}"/>
            </a:ext>
          </a:extLst>
        </xdr:cNvPr>
        <xdr:cNvSpPr/>
      </xdr:nvSpPr>
      <xdr:spPr>
        <a:xfrm>
          <a:off x="96520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43815</xdr:rowOff>
    </xdr:to>
    <xdr:cxnSp macro="">
      <xdr:nvCxnSpPr>
        <xdr:cNvPr id="195" name="直線コネクタ 194">
          <a:extLst>
            <a:ext uri="{FF2B5EF4-FFF2-40B4-BE49-F238E27FC236}">
              <a16:creationId xmlns:a16="http://schemas.microsoft.com/office/drawing/2014/main" id="{A7312708-EF55-4296-8368-F38B12D04401}"/>
            </a:ext>
          </a:extLst>
        </xdr:cNvPr>
        <xdr:cNvCxnSpPr/>
      </xdr:nvCxnSpPr>
      <xdr:spPr>
        <a:xfrm>
          <a:off x="1008380" y="991362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E543E36-58BC-4FE6-B2F8-9D56E0F13519}"/>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4452CCD-CC7F-4AA8-B97C-507F25D30A1F}"/>
            </a:ext>
          </a:extLst>
        </xdr:cNvPr>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0D6AF75-BBEB-4701-B074-0EF5662A9E6D}"/>
            </a:ext>
          </a:extLst>
        </xdr:cNvPr>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1E1F758-8820-44A2-9F5C-9FBF51A277A5}"/>
            </a:ext>
          </a:extLst>
        </xdr:cNvPr>
        <xdr:cNvSpPr txBox="1"/>
      </xdr:nvSpPr>
      <xdr:spPr>
        <a:xfrm>
          <a:off x="8363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ED9610A-9A3C-4899-82FA-3B00AA731D7E}"/>
            </a:ext>
          </a:extLst>
        </xdr:cNvPr>
        <xdr:cNvSpPr txBox="1"/>
      </xdr:nvSpPr>
      <xdr:spPr>
        <a:xfrm>
          <a:off x="317056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597BEC5-D7F4-4F94-9C86-3C7C4E700B0E}"/>
            </a:ext>
          </a:extLst>
        </xdr:cNvPr>
        <xdr:cNvSpPr txBox="1"/>
      </xdr:nvSpPr>
      <xdr:spPr>
        <a:xfrm>
          <a:off x="238570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E1E8D5B-CF24-4752-B5E1-C672D1042902}"/>
            </a:ext>
          </a:extLst>
        </xdr:cNvPr>
        <xdr:cNvSpPr txBox="1"/>
      </xdr:nvSpPr>
      <xdr:spPr>
        <a:xfrm>
          <a:off x="161100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55768A0-4AE7-404A-90F2-6119E98C3631}"/>
            </a:ext>
          </a:extLst>
        </xdr:cNvPr>
        <xdr:cNvSpPr txBox="1"/>
      </xdr:nvSpPr>
      <xdr:spPr>
        <a:xfrm>
          <a:off x="83630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920E6A2-34CE-47A2-A598-D8CBD247AE3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39D2861-2553-492C-946D-B83AB38979E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4A167CC-9C91-4EA3-9996-CB2BCE33A0D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33EE9EE-B808-47ED-ABD5-C1EF6F55E61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D3FD1A5-AA20-4E44-82C6-A65886039DF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195D77A-B498-4D33-BB73-AA726A5ADE7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D186819-3140-457C-8A8A-DC53A87C248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2CB2BF8-48C5-4244-A8A5-65035012FE4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37ED4681-F308-40C0-9E5A-540E8531716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5BA5F9B-4BBF-41ED-8E19-FB8C8AD50A2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786CEF30-EA6F-4841-BF13-2F628EE433D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5D175FF-E5F9-4283-8A1F-B997BA8FE5CD}"/>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6CE65DBF-449B-4609-921E-93512135CB2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83B5B847-5993-486B-9728-8EED07FB2C64}"/>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FDBD9074-330E-4B10-A540-5D0341CE59A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B5259DDB-2EBB-44F7-A13D-637DE36089C8}"/>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DA3364D6-3E47-4E94-95BD-44F6A511056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7BDE384D-0AB4-4306-8D4B-5DCF823CE856}"/>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51DC0F5D-1FDE-4B30-AF8C-563583D3C7A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B947699C-3263-4108-B628-E99F7A3AE111}"/>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47ED4C47-2111-433C-B4BD-2903CD45A01A}"/>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EDA3B91D-850A-420A-8ADB-78C37379A71E}"/>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A85636B-A03E-42B2-98CF-9AB45B3B8C0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22A24043-5D42-41BA-B324-941F8BB60D85}"/>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39292BD-A94C-43EB-BC1C-9E30EAB7FA5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A826739B-33AF-4432-B558-0C1B9171A9FF}"/>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60C5F40-A48A-4100-A11C-2F2155BBDDEF}"/>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87F0EE08-C356-4F09-B568-2D148F3B2D8A}"/>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14A442A5-92A8-443E-B126-382307B8BF17}"/>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C3EA1FBD-89AA-4217-A97A-027DE2B69D6B}"/>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DDCB104A-DA13-4E03-9A2F-45BFAE6BAAA5}"/>
            </a:ext>
          </a:extLst>
        </xdr:cNvPr>
        <xdr:cNvSpPr txBox="1"/>
      </xdr:nvSpPr>
      <xdr:spPr>
        <a:xfrm>
          <a:off x="9258300" y="1047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AC5DC02B-33A8-416D-981D-278B437091AD}"/>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10B86FD3-3D89-411D-AC04-FAD9DBE2B837}"/>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DC7179BC-B9B6-4816-B5B9-50EC342A78BC}"/>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F4CA4A87-1191-4465-A6F1-022B47418256}"/>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A18C91BE-D1E6-439F-A8E0-96CAEF81861D}"/>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FEB589C-8CF6-4A5C-A761-F67480C9F0B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DFB7B82-D688-4543-B156-C1119937501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F423431-9BC1-4100-A60F-A1901F4350F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B507E4-D642-4ADA-BA96-927D73D0B17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C6E648A-0498-4321-AFDA-91654E44F7E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161155</xdr:rowOff>
    </xdr:from>
    <xdr:to>
      <xdr:col>55</xdr:col>
      <xdr:colOff>50800</xdr:colOff>
      <xdr:row>57</xdr:row>
      <xdr:rowOff>91305</xdr:rowOff>
    </xdr:to>
    <xdr:sp macro="" textlink="">
      <xdr:nvSpPr>
        <xdr:cNvPr id="245" name="楕円 244">
          <a:extLst>
            <a:ext uri="{FF2B5EF4-FFF2-40B4-BE49-F238E27FC236}">
              <a16:creationId xmlns:a16="http://schemas.microsoft.com/office/drawing/2014/main" id="{CDCDAEF3-F4DE-496A-9CA3-372D4AD6FF78}"/>
            </a:ext>
          </a:extLst>
        </xdr:cNvPr>
        <xdr:cNvSpPr/>
      </xdr:nvSpPr>
      <xdr:spPr>
        <a:xfrm>
          <a:off x="9192260" y="9548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12582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E2934A7-EB9F-4B15-970A-ACA5079D85DF}"/>
            </a:ext>
          </a:extLst>
        </xdr:cNvPr>
        <xdr:cNvSpPr txBox="1"/>
      </xdr:nvSpPr>
      <xdr:spPr>
        <a:xfrm>
          <a:off x="9258300" y="940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16751</xdr:rowOff>
    </xdr:from>
    <xdr:to>
      <xdr:col>50</xdr:col>
      <xdr:colOff>165100</xdr:colOff>
      <xdr:row>57</xdr:row>
      <xdr:rowOff>118351</xdr:rowOff>
    </xdr:to>
    <xdr:sp macro="" textlink="">
      <xdr:nvSpPr>
        <xdr:cNvPr id="247" name="楕円 246">
          <a:extLst>
            <a:ext uri="{FF2B5EF4-FFF2-40B4-BE49-F238E27FC236}">
              <a16:creationId xmlns:a16="http://schemas.microsoft.com/office/drawing/2014/main" id="{5F33B199-9D85-40A5-8C28-083944E35854}"/>
            </a:ext>
          </a:extLst>
        </xdr:cNvPr>
        <xdr:cNvSpPr/>
      </xdr:nvSpPr>
      <xdr:spPr>
        <a:xfrm>
          <a:off x="8445500" y="95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40505</xdr:rowOff>
    </xdr:from>
    <xdr:to>
      <xdr:col>55</xdr:col>
      <xdr:colOff>0</xdr:colOff>
      <xdr:row>57</xdr:row>
      <xdr:rowOff>67551</xdr:rowOff>
    </xdr:to>
    <xdr:cxnSp macro="">
      <xdr:nvCxnSpPr>
        <xdr:cNvPr id="248" name="直線コネクタ 247">
          <a:extLst>
            <a:ext uri="{FF2B5EF4-FFF2-40B4-BE49-F238E27FC236}">
              <a16:creationId xmlns:a16="http://schemas.microsoft.com/office/drawing/2014/main" id="{B1F33B78-583A-4D8F-8A38-40F1EAF42EC7}"/>
            </a:ext>
          </a:extLst>
        </xdr:cNvPr>
        <xdr:cNvCxnSpPr/>
      </xdr:nvCxnSpPr>
      <xdr:spPr>
        <a:xfrm flipV="1">
          <a:off x="8496300" y="9595985"/>
          <a:ext cx="723900" cy="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33175</xdr:rowOff>
    </xdr:from>
    <xdr:to>
      <xdr:col>46</xdr:col>
      <xdr:colOff>38100</xdr:colOff>
      <xdr:row>57</xdr:row>
      <xdr:rowOff>134775</xdr:rowOff>
    </xdr:to>
    <xdr:sp macro="" textlink="">
      <xdr:nvSpPr>
        <xdr:cNvPr id="249" name="楕円 248">
          <a:extLst>
            <a:ext uri="{FF2B5EF4-FFF2-40B4-BE49-F238E27FC236}">
              <a16:creationId xmlns:a16="http://schemas.microsoft.com/office/drawing/2014/main" id="{83165047-81BA-4FDF-8A4B-670D21B75860}"/>
            </a:ext>
          </a:extLst>
        </xdr:cNvPr>
        <xdr:cNvSpPr/>
      </xdr:nvSpPr>
      <xdr:spPr>
        <a:xfrm>
          <a:off x="7670800" y="9588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67551</xdr:rowOff>
    </xdr:from>
    <xdr:to>
      <xdr:col>50</xdr:col>
      <xdr:colOff>114300</xdr:colOff>
      <xdr:row>57</xdr:row>
      <xdr:rowOff>83975</xdr:rowOff>
    </xdr:to>
    <xdr:cxnSp macro="">
      <xdr:nvCxnSpPr>
        <xdr:cNvPr id="250" name="直線コネクタ 249">
          <a:extLst>
            <a:ext uri="{FF2B5EF4-FFF2-40B4-BE49-F238E27FC236}">
              <a16:creationId xmlns:a16="http://schemas.microsoft.com/office/drawing/2014/main" id="{36F17DFE-5B18-4B6D-A706-C53D388670D3}"/>
            </a:ext>
          </a:extLst>
        </xdr:cNvPr>
        <xdr:cNvCxnSpPr/>
      </xdr:nvCxnSpPr>
      <xdr:spPr>
        <a:xfrm flipV="1">
          <a:off x="7713980" y="9623031"/>
          <a:ext cx="78232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46711</xdr:rowOff>
    </xdr:from>
    <xdr:to>
      <xdr:col>41</xdr:col>
      <xdr:colOff>101600</xdr:colOff>
      <xdr:row>57</xdr:row>
      <xdr:rowOff>148311</xdr:rowOff>
    </xdr:to>
    <xdr:sp macro="" textlink="">
      <xdr:nvSpPr>
        <xdr:cNvPr id="251" name="楕円 250">
          <a:extLst>
            <a:ext uri="{FF2B5EF4-FFF2-40B4-BE49-F238E27FC236}">
              <a16:creationId xmlns:a16="http://schemas.microsoft.com/office/drawing/2014/main" id="{345DFDAE-2463-45FB-B096-E5719FD565BF}"/>
            </a:ext>
          </a:extLst>
        </xdr:cNvPr>
        <xdr:cNvSpPr/>
      </xdr:nvSpPr>
      <xdr:spPr>
        <a:xfrm>
          <a:off x="6873240" y="96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83975</xdr:rowOff>
    </xdr:from>
    <xdr:to>
      <xdr:col>45</xdr:col>
      <xdr:colOff>177800</xdr:colOff>
      <xdr:row>57</xdr:row>
      <xdr:rowOff>97511</xdr:rowOff>
    </xdr:to>
    <xdr:cxnSp macro="">
      <xdr:nvCxnSpPr>
        <xdr:cNvPr id="252" name="直線コネクタ 251">
          <a:extLst>
            <a:ext uri="{FF2B5EF4-FFF2-40B4-BE49-F238E27FC236}">
              <a16:creationId xmlns:a16="http://schemas.microsoft.com/office/drawing/2014/main" id="{AA3C45FF-9121-41D1-B43B-A905EFF940ED}"/>
            </a:ext>
          </a:extLst>
        </xdr:cNvPr>
        <xdr:cNvCxnSpPr/>
      </xdr:nvCxnSpPr>
      <xdr:spPr>
        <a:xfrm flipV="1">
          <a:off x="6924040" y="9639455"/>
          <a:ext cx="78994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69910</xdr:rowOff>
    </xdr:from>
    <xdr:to>
      <xdr:col>36</xdr:col>
      <xdr:colOff>165100</xdr:colOff>
      <xdr:row>58</xdr:row>
      <xdr:rowOff>60</xdr:rowOff>
    </xdr:to>
    <xdr:sp macro="" textlink="">
      <xdr:nvSpPr>
        <xdr:cNvPr id="253" name="楕円 252">
          <a:extLst>
            <a:ext uri="{FF2B5EF4-FFF2-40B4-BE49-F238E27FC236}">
              <a16:creationId xmlns:a16="http://schemas.microsoft.com/office/drawing/2014/main" id="{B1CB0378-F17A-41EB-ABE4-A8BFEB6061A6}"/>
            </a:ext>
          </a:extLst>
        </xdr:cNvPr>
        <xdr:cNvSpPr/>
      </xdr:nvSpPr>
      <xdr:spPr>
        <a:xfrm>
          <a:off x="6098540" y="962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97511</xdr:rowOff>
    </xdr:from>
    <xdr:to>
      <xdr:col>41</xdr:col>
      <xdr:colOff>50800</xdr:colOff>
      <xdr:row>57</xdr:row>
      <xdr:rowOff>120710</xdr:rowOff>
    </xdr:to>
    <xdr:cxnSp macro="">
      <xdr:nvCxnSpPr>
        <xdr:cNvPr id="254" name="直線コネクタ 253">
          <a:extLst>
            <a:ext uri="{FF2B5EF4-FFF2-40B4-BE49-F238E27FC236}">
              <a16:creationId xmlns:a16="http://schemas.microsoft.com/office/drawing/2014/main" id="{BECAC443-9440-4A22-A035-A7BB7D38FC1E}"/>
            </a:ext>
          </a:extLst>
        </xdr:cNvPr>
        <xdr:cNvCxnSpPr/>
      </xdr:nvCxnSpPr>
      <xdr:spPr>
        <a:xfrm flipV="1">
          <a:off x="6149340" y="9652991"/>
          <a:ext cx="7747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4D7B1041-52AF-43DB-8D38-94051AC8CCBA}"/>
            </a:ext>
          </a:extLst>
        </xdr:cNvPr>
        <xdr:cNvSpPr txBox="1"/>
      </xdr:nvSpPr>
      <xdr:spPr>
        <a:xfrm>
          <a:off x="8239271" y="10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C1930085-90C6-471C-AA11-533E2F66E25A}"/>
            </a:ext>
          </a:extLst>
        </xdr:cNvPr>
        <xdr:cNvSpPr txBox="1"/>
      </xdr:nvSpPr>
      <xdr:spPr>
        <a:xfrm>
          <a:off x="7477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900DA936-AC42-47F5-8829-26530963CE81}"/>
            </a:ext>
          </a:extLst>
        </xdr:cNvPr>
        <xdr:cNvSpPr txBox="1"/>
      </xdr:nvSpPr>
      <xdr:spPr>
        <a:xfrm>
          <a:off x="67025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597D77E4-AA57-40C2-99CA-03D34B0F0190}"/>
            </a:ext>
          </a:extLst>
        </xdr:cNvPr>
        <xdr:cNvSpPr txBox="1"/>
      </xdr:nvSpPr>
      <xdr:spPr>
        <a:xfrm>
          <a:off x="590501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134878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A24AA6E-3592-49BE-930F-7E325D1A4097}"/>
            </a:ext>
          </a:extLst>
        </xdr:cNvPr>
        <xdr:cNvSpPr txBox="1"/>
      </xdr:nvSpPr>
      <xdr:spPr>
        <a:xfrm>
          <a:off x="8214575" y="935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151302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5F18919-627A-455F-BBF8-D1897C7CEDBF}"/>
            </a:ext>
          </a:extLst>
        </xdr:cNvPr>
        <xdr:cNvSpPr txBox="1"/>
      </xdr:nvSpPr>
      <xdr:spPr>
        <a:xfrm>
          <a:off x="7444955" y="937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164838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BFFFC42-B738-4D64-947C-9A49F428F087}"/>
            </a:ext>
          </a:extLst>
        </xdr:cNvPr>
        <xdr:cNvSpPr txBox="1"/>
      </xdr:nvSpPr>
      <xdr:spPr>
        <a:xfrm>
          <a:off x="6670255" y="93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16587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486CF72-5FF8-4E18-97AC-13CD7D0BE386}"/>
            </a:ext>
          </a:extLst>
        </xdr:cNvPr>
        <xdr:cNvSpPr txBox="1"/>
      </xdr:nvSpPr>
      <xdr:spPr>
        <a:xfrm>
          <a:off x="5872695" y="94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C34A982-83C4-4F48-9FE7-6386B16F38E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0FA6E83-2F7E-4CE4-9C5D-119992A9C95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AF2CA81-86A1-4C56-840D-23EB8560A04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CAF8FAE-18EF-4C75-83A8-D416F3C0D94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F4E3F65-346D-42ED-820E-5627ED6A17A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D3B6555-565C-417E-B221-123C63C390D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87B996-3961-4A3B-A3A0-8740D0AF225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ED76E5C-FB92-4B0D-96AE-A97A709F9EC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91B7515-BC87-4522-84FD-7E0A32545B8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D508B37-D30D-41D1-8305-02243EC397F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DE24231-24D4-46B6-9413-F46CD79199A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BC15DA8-A786-49D8-A6DB-0759299438A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7E78E3CA-F443-43D6-9B55-F85D2F330C3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FE369E5-F2C8-42B3-A42C-9D2096F08F6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C9DA0FB-0962-47B8-AC39-31C63978190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F1A8AF4-86F7-47A8-9013-2A3D45C254C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39A87B1-D9B7-4F3E-8EC0-5ECB7141A20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93A125B-9A3B-46A0-99F3-7BC79AF1989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CCCB36C-7928-4A91-9ABB-8D1911C0AD8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2EF682F-0D28-4AE3-BA32-C58DB6409DE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1A2052C-C409-4F51-B7D6-9FA99EC320D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0C38A78-6C8A-4A3F-B2D9-69A8FE7D175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E67C6BD6-BF22-4DC0-9FD7-AFA7FC38B88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8F3A726-9B6C-49F9-8284-C95C0689083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788013F6-76F1-47F3-B339-F76B2143601C}"/>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FC8DD26-8D72-4162-A53D-3ADEB16FAEDE}"/>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19124990-EC19-4456-A34B-DEBA2A3AD2AC}"/>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BF005F9-CE07-4B92-AF91-E651BBE29975}"/>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3E83621-04B3-449D-951D-0EE9D3E81FD1}"/>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3B1E297-75DD-4690-83B6-C3CC8D9CDE77}"/>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9C102F4D-7E0A-40CD-9918-BF0C68C50374}"/>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5135B3DC-3CF1-4B11-B3F3-7A3CF59822CF}"/>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A6F67BA6-0DDB-44DD-9128-EFB08058D936}"/>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D167675A-1F79-445A-9C95-AE95997E5E43}"/>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C4F453F1-09EF-4E5C-96BB-6D6AE6659F88}"/>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E7A981-B647-49C4-826A-337C6CFC345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02C961-9CDE-4F1D-83D3-C1EF868AD5F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FD5D2A-3C70-4E3C-BF27-FF12442E5D2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13646F-9992-4EF2-B627-EFDDD83C1D5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916858-AEF9-4A3C-AB81-80ECE1A5227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3" name="楕円 302">
          <a:extLst>
            <a:ext uri="{FF2B5EF4-FFF2-40B4-BE49-F238E27FC236}">
              <a16:creationId xmlns:a16="http://schemas.microsoft.com/office/drawing/2014/main" id="{91DDB7A7-9D03-496F-A9FB-400E8AC98DDA}"/>
            </a:ext>
          </a:extLst>
        </xdr:cNvPr>
        <xdr:cNvSpPr/>
      </xdr:nvSpPr>
      <xdr:spPr>
        <a:xfrm>
          <a:off x="403606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923B61B-ED23-4DEB-A2EC-00653552E7E2}"/>
            </a:ext>
          </a:extLst>
        </xdr:cNvPr>
        <xdr:cNvSpPr txBox="1"/>
      </xdr:nvSpPr>
      <xdr:spPr>
        <a:xfrm>
          <a:off x="4124960"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5" name="楕円 304">
          <a:extLst>
            <a:ext uri="{FF2B5EF4-FFF2-40B4-BE49-F238E27FC236}">
              <a16:creationId xmlns:a16="http://schemas.microsoft.com/office/drawing/2014/main" id="{60955669-C56F-4998-A1BC-5BA340F33B01}"/>
            </a:ext>
          </a:extLst>
        </xdr:cNvPr>
        <xdr:cNvSpPr/>
      </xdr:nvSpPr>
      <xdr:spPr>
        <a:xfrm>
          <a:off x="3312160" y="13750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74295</xdr:rowOff>
    </xdr:to>
    <xdr:cxnSp macro="">
      <xdr:nvCxnSpPr>
        <xdr:cNvPr id="306" name="直線コネクタ 305">
          <a:extLst>
            <a:ext uri="{FF2B5EF4-FFF2-40B4-BE49-F238E27FC236}">
              <a16:creationId xmlns:a16="http://schemas.microsoft.com/office/drawing/2014/main" id="{19292008-F3D9-4948-B077-90F884CB30AB}"/>
            </a:ext>
          </a:extLst>
        </xdr:cNvPr>
        <xdr:cNvCxnSpPr/>
      </xdr:nvCxnSpPr>
      <xdr:spPr>
        <a:xfrm>
          <a:off x="3355340" y="1380172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7" name="楕円 306">
          <a:extLst>
            <a:ext uri="{FF2B5EF4-FFF2-40B4-BE49-F238E27FC236}">
              <a16:creationId xmlns:a16="http://schemas.microsoft.com/office/drawing/2014/main" id="{F26FC043-C5BB-42E6-B917-E93810D74295}"/>
            </a:ext>
          </a:extLst>
        </xdr:cNvPr>
        <xdr:cNvSpPr/>
      </xdr:nvSpPr>
      <xdr:spPr>
        <a:xfrm>
          <a:off x="2514600" y="1374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55245</xdr:rowOff>
    </xdr:to>
    <xdr:cxnSp macro="">
      <xdr:nvCxnSpPr>
        <xdr:cNvPr id="308" name="直線コネクタ 307">
          <a:extLst>
            <a:ext uri="{FF2B5EF4-FFF2-40B4-BE49-F238E27FC236}">
              <a16:creationId xmlns:a16="http://schemas.microsoft.com/office/drawing/2014/main" id="{405944CA-5174-42CC-BB3F-A95EEB36D713}"/>
            </a:ext>
          </a:extLst>
        </xdr:cNvPr>
        <xdr:cNvCxnSpPr/>
      </xdr:nvCxnSpPr>
      <xdr:spPr>
        <a:xfrm>
          <a:off x="2565400" y="137941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9" name="楕円 308">
          <a:extLst>
            <a:ext uri="{FF2B5EF4-FFF2-40B4-BE49-F238E27FC236}">
              <a16:creationId xmlns:a16="http://schemas.microsoft.com/office/drawing/2014/main" id="{60AB0EDD-CA36-4DA5-83ED-0F9A88597D76}"/>
            </a:ext>
          </a:extLst>
        </xdr:cNvPr>
        <xdr:cNvSpPr/>
      </xdr:nvSpPr>
      <xdr:spPr>
        <a:xfrm>
          <a:off x="17399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47625</xdr:rowOff>
    </xdr:to>
    <xdr:cxnSp macro="">
      <xdr:nvCxnSpPr>
        <xdr:cNvPr id="310" name="直線コネクタ 309">
          <a:extLst>
            <a:ext uri="{FF2B5EF4-FFF2-40B4-BE49-F238E27FC236}">
              <a16:creationId xmlns:a16="http://schemas.microsoft.com/office/drawing/2014/main" id="{CDA2734F-468C-4C7A-91EB-BC05E2E2CC4A}"/>
            </a:ext>
          </a:extLst>
        </xdr:cNvPr>
        <xdr:cNvCxnSpPr/>
      </xdr:nvCxnSpPr>
      <xdr:spPr>
        <a:xfrm>
          <a:off x="1790700" y="13761719"/>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1" name="楕円 310">
          <a:extLst>
            <a:ext uri="{FF2B5EF4-FFF2-40B4-BE49-F238E27FC236}">
              <a16:creationId xmlns:a16="http://schemas.microsoft.com/office/drawing/2014/main" id="{24CEEEC7-7AC0-4359-8287-E0088AADFBA2}"/>
            </a:ext>
          </a:extLst>
        </xdr:cNvPr>
        <xdr:cNvSpPr/>
      </xdr:nvSpPr>
      <xdr:spPr>
        <a:xfrm>
          <a:off x="965200" y="13728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28575</xdr:rowOff>
    </xdr:to>
    <xdr:cxnSp macro="">
      <xdr:nvCxnSpPr>
        <xdr:cNvPr id="312" name="直線コネクタ 311">
          <a:extLst>
            <a:ext uri="{FF2B5EF4-FFF2-40B4-BE49-F238E27FC236}">
              <a16:creationId xmlns:a16="http://schemas.microsoft.com/office/drawing/2014/main" id="{9E1D220C-5EAE-47E5-899C-DD2D412FC636}"/>
            </a:ext>
          </a:extLst>
        </xdr:cNvPr>
        <xdr:cNvCxnSpPr/>
      </xdr:nvCxnSpPr>
      <xdr:spPr>
        <a:xfrm flipV="1">
          <a:off x="1008380" y="13761719"/>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2CB3FE6E-902A-48FE-87AF-064C1F0354EE}"/>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AC26A9FD-6641-49F3-B0A6-6F79B16E9BA4}"/>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8A0891D4-2E09-4D59-8FED-C384C069DB34}"/>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FC6F685F-6D72-4D00-8523-E4B50C723261}"/>
            </a:ext>
          </a:extLst>
        </xdr:cNvPr>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317" name="n_1mainValue【公営住宅】&#10;有形固定資産減価償却率">
          <a:extLst>
            <a:ext uri="{FF2B5EF4-FFF2-40B4-BE49-F238E27FC236}">
              <a16:creationId xmlns:a16="http://schemas.microsoft.com/office/drawing/2014/main" id="{B7D94325-F2B8-4724-BCAA-4299A1528FA8}"/>
            </a:ext>
          </a:extLst>
        </xdr:cNvPr>
        <xdr:cNvSpPr txBox="1"/>
      </xdr:nvSpPr>
      <xdr:spPr>
        <a:xfrm>
          <a:off x="317056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8" name="n_2mainValue【公営住宅】&#10;有形固定資産減価償却率">
          <a:extLst>
            <a:ext uri="{FF2B5EF4-FFF2-40B4-BE49-F238E27FC236}">
              <a16:creationId xmlns:a16="http://schemas.microsoft.com/office/drawing/2014/main" id="{D2FE85D7-1B51-4CFD-BA97-555296595BA8}"/>
            </a:ext>
          </a:extLst>
        </xdr:cNvPr>
        <xdr:cNvSpPr txBox="1"/>
      </xdr:nvSpPr>
      <xdr:spPr>
        <a:xfrm>
          <a:off x="238570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9" name="n_3mainValue【公営住宅】&#10;有形固定資産減価償却率">
          <a:extLst>
            <a:ext uri="{FF2B5EF4-FFF2-40B4-BE49-F238E27FC236}">
              <a16:creationId xmlns:a16="http://schemas.microsoft.com/office/drawing/2014/main" id="{8501BE20-4149-41B0-94E6-D20C473D6D56}"/>
            </a:ext>
          </a:extLst>
        </xdr:cNvPr>
        <xdr:cNvSpPr txBox="1"/>
      </xdr:nvSpPr>
      <xdr:spPr>
        <a:xfrm>
          <a:off x="16110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0" name="n_4mainValue【公営住宅】&#10;有形固定資産減価償却率">
          <a:extLst>
            <a:ext uri="{FF2B5EF4-FFF2-40B4-BE49-F238E27FC236}">
              <a16:creationId xmlns:a16="http://schemas.microsoft.com/office/drawing/2014/main" id="{D890E60B-8C45-4FB6-B74C-06FF2A0DDAFB}"/>
            </a:ext>
          </a:extLst>
        </xdr:cNvPr>
        <xdr:cNvSpPr txBox="1"/>
      </xdr:nvSpPr>
      <xdr:spPr>
        <a:xfrm>
          <a:off x="8363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1784CA4-9E24-42B4-BB55-368B14D8AE2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E381D42-843A-4ED0-A0CB-2BE5ED35F97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9596EDF-B9AA-4F49-80D5-81338D21868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A3C88BF-D85B-40AD-B9F4-A2D3E884976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C718265-6B21-4D80-8079-FE5AB12A0B2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D249835-94C7-45B9-AFB8-B248CA2BD25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4809001-7139-4180-9625-4CA5145D719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B93777B-257E-4C09-8027-BAB3B21679B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8FE2DF8-65F3-4988-A292-A727BDA4832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E6BF884-08D8-4EC3-9799-7DF775421E6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FF40EBB0-5A05-40B8-817B-E29DF806F45C}"/>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C14D69F-61C9-4564-8A4A-860DFE8336D3}"/>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C38AAD3-1573-4B01-A135-ADA479285C7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D639CDD-E807-4511-9BA2-E9023DEAC1B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53EF176C-CD53-4378-8FC3-A3834268AD3F}"/>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F66CCE4-62CA-477A-8A6B-EC2097948D9E}"/>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1053C7F-01BF-4D0C-92BF-692C9691B54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BEFB2CA-E4FA-48C4-AEC4-7CCA1172E91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EB609A6F-0EAD-4811-A653-E6727A692A6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0FE8DD23-30B3-4E78-94D2-36B2B353C20B}"/>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6076613A-8496-45EA-8474-E1F6FC8BC044}"/>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98111FEB-904A-4ADE-AD09-ABBD23F4CB66}"/>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1A1CBB8B-604B-4551-8E6A-7D9311EC2DB6}"/>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6B7374F9-80BF-49F5-A0B4-BC12720AAA2B}"/>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a:extLst>
            <a:ext uri="{FF2B5EF4-FFF2-40B4-BE49-F238E27FC236}">
              <a16:creationId xmlns:a16="http://schemas.microsoft.com/office/drawing/2014/main" id="{A5FEC98B-454F-412D-9EF6-6DC2A11D695A}"/>
            </a:ext>
          </a:extLst>
        </xdr:cNvPr>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B771BBCC-4C1C-4AA5-A1B9-A80DACC25DF1}"/>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57AF622B-4743-4D0A-A4B4-0903D5834043}"/>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5F818ADE-1A0D-4C8E-AEA6-B21800E344E7}"/>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2C1F4F63-4DC4-42F4-A434-9D1D38C6D704}"/>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FE53E757-1DB9-4AF0-A109-6DC264785ACA}"/>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879A7B2-361B-4442-BFB6-D6EA1DB69D4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7DD5495-2FAB-4C4C-91B7-D1169E6612E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1E33E7B-318B-4DB8-91C8-A78AA75A884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4B33201-F580-46C2-8EB0-5DB995935C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A58354-7547-46B9-A2D5-5707C7403CA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103887</xdr:rowOff>
    </xdr:from>
    <xdr:to>
      <xdr:col>55</xdr:col>
      <xdr:colOff>50800</xdr:colOff>
      <xdr:row>81</xdr:row>
      <xdr:rowOff>34037</xdr:rowOff>
    </xdr:to>
    <xdr:sp macro="" textlink="">
      <xdr:nvSpPr>
        <xdr:cNvPr id="356" name="楕円 355">
          <a:extLst>
            <a:ext uri="{FF2B5EF4-FFF2-40B4-BE49-F238E27FC236}">
              <a16:creationId xmlns:a16="http://schemas.microsoft.com/office/drawing/2014/main" id="{3F2A040F-C50F-48B4-BB84-7F82A57DE0EA}"/>
            </a:ext>
          </a:extLst>
        </xdr:cNvPr>
        <xdr:cNvSpPr/>
      </xdr:nvSpPr>
      <xdr:spPr>
        <a:xfrm>
          <a:off x="9192260" y="13515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126764</xdr:rowOff>
    </xdr:from>
    <xdr:ext cx="469744" cy="259045"/>
    <xdr:sp macro="" textlink="">
      <xdr:nvSpPr>
        <xdr:cNvPr id="357" name="【公営住宅】&#10;一人当たり面積該当値テキスト">
          <a:extLst>
            <a:ext uri="{FF2B5EF4-FFF2-40B4-BE49-F238E27FC236}">
              <a16:creationId xmlns:a16="http://schemas.microsoft.com/office/drawing/2014/main" id="{E4FE7DB8-44D4-455B-BCC8-C0C5180CD540}"/>
            </a:ext>
          </a:extLst>
        </xdr:cNvPr>
        <xdr:cNvSpPr txBox="1"/>
      </xdr:nvSpPr>
      <xdr:spPr>
        <a:xfrm>
          <a:off x="9258300" y="1337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96456</xdr:rowOff>
    </xdr:from>
    <xdr:to>
      <xdr:col>50</xdr:col>
      <xdr:colOff>165100</xdr:colOff>
      <xdr:row>81</xdr:row>
      <xdr:rowOff>26606</xdr:rowOff>
    </xdr:to>
    <xdr:sp macro="" textlink="">
      <xdr:nvSpPr>
        <xdr:cNvPr id="358" name="楕円 357">
          <a:extLst>
            <a:ext uri="{FF2B5EF4-FFF2-40B4-BE49-F238E27FC236}">
              <a16:creationId xmlns:a16="http://schemas.microsoft.com/office/drawing/2014/main" id="{1D286C2B-C5FD-426E-95AB-BD5C4AFCA729}"/>
            </a:ext>
          </a:extLst>
        </xdr:cNvPr>
        <xdr:cNvSpPr/>
      </xdr:nvSpPr>
      <xdr:spPr>
        <a:xfrm>
          <a:off x="8445500" y="13507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147256</xdr:rowOff>
    </xdr:from>
    <xdr:to>
      <xdr:col>55</xdr:col>
      <xdr:colOff>0</xdr:colOff>
      <xdr:row>80</xdr:row>
      <xdr:rowOff>154687</xdr:rowOff>
    </xdr:to>
    <xdr:cxnSp macro="">
      <xdr:nvCxnSpPr>
        <xdr:cNvPr id="359" name="直線コネクタ 358">
          <a:extLst>
            <a:ext uri="{FF2B5EF4-FFF2-40B4-BE49-F238E27FC236}">
              <a16:creationId xmlns:a16="http://schemas.microsoft.com/office/drawing/2014/main" id="{90CE92B9-3546-49AC-B05B-14B9FF764B46}"/>
            </a:ext>
          </a:extLst>
        </xdr:cNvPr>
        <xdr:cNvCxnSpPr/>
      </xdr:nvCxnSpPr>
      <xdr:spPr>
        <a:xfrm>
          <a:off x="8496300" y="13558456"/>
          <a:ext cx="7239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105600</xdr:rowOff>
    </xdr:from>
    <xdr:to>
      <xdr:col>46</xdr:col>
      <xdr:colOff>38100</xdr:colOff>
      <xdr:row>81</xdr:row>
      <xdr:rowOff>35750</xdr:rowOff>
    </xdr:to>
    <xdr:sp macro="" textlink="">
      <xdr:nvSpPr>
        <xdr:cNvPr id="360" name="楕円 359">
          <a:extLst>
            <a:ext uri="{FF2B5EF4-FFF2-40B4-BE49-F238E27FC236}">
              <a16:creationId xmlns:a16="http://schemas.microsoft.com/office/drawing/2014/main" id="{A4742EC2-1873-40E3-919B-3EF37EECF2D7}"/>
            </a:ext>
          </a:extLst>
        </xdr:cNvPr>
        <xdr:cNvSpPr/>
      </xdr:nvSpPr>
      <xdr:spPr>
        <a:xfrm>
          <a:off x="7670800" y="13516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147256</xdr:rowOff>
    </xdr:from>
    <xdr:to>
      <xdr:col>50</xdr:col>
      <xdr:colOff>114300</xdr:colOff>
      <xdr:row>80</xdr:row>
      <xdr:rowOff>156400</xdr:rowOff>
    </xdr:to>
    <xdr:cxnSp macro="">
      <xdr:nvCxnSpPr>
        <xdr:cNvPr id="361" name="直線コネクタ 360">
          <a:extLst>
            <a:ext uri="{FF2B5EF4-FFF2-40B4-BE49-F238E27FC236}">
              <a16:creationId xmlns:a16="http://schemas.microsoft.com/office/drawing/2014/main" id="{FA40FA78-7E37-4351-9C5B-1EB8B7B621DF}"/>
            </a:ext>
          </a:extLst>
        </xdr:cNvPr>
        <xdr:cNvCxnSpPr/>
      </xdr:nvCxnSpPr>
      <xdr:spPr>
        <a:xfrm flipV="1">
          <a:off x="7713980" y="1355845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113601</xdr:rowOff>
    </xdr:from>
    <xdr:to>
      <xdr:col>41</xdr:col>
      <xdr:colOff>101600</xdr:colOff>
      <xdr:row>81</xdr:row>
      <xdr:rowOff>43751</xdr:rowOff>
    </xdr:to>
    <xdr:sp macro="" textlink="">
      <xdr:nvSpPr>
        <xdr:cNvPr id="362" name="楕円 361">
          <a:extLst>
            <a:ext uri="{FF2B5EF4-FFF2-40B4-BE49-F238E27FC236}">
              <a16:creationId xmlns:a16="http://schemas.microsoft.com/office/drawing/2014/main" id="{C8EF7FEA-AAC0-4232-9553-ED86F92C1A17}"/>
            </a:ext>
          </a:extLst>
        </xdr:cNvPr>
        <xdr:cNvSpPr/>
      </xdr:nvSpPr>
      <xdr:spPr>
        <a:xfrm>
          <a:off x="6873240" y="13524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156400</xdr:rowOff>
    </xdr:from>
    <xdr:to>
      <xdr:col>45</xdr:col>
      <xdr:colOff>177800</xdr:colOff>
      <xdr:row>80</xdr:row>
      <xdr:rowOff>164401</xdr:rowOff>
    </xdr:to>
    <xdr:cxnSp macro="">
      <xdr:nvCxnSpPr>
        <xdr:cNvPr id="363" name="直線コネクタ 362">
          <a:extLst>
            <a:ext uri="{FF2B5EF4-FFF2-40B4-BE49-F238E27FC236}">
              <a16:creationId xmlns:a16="http://schemas.microsoft.com/office/drawing/2014/main" id="{582F5E76-0D97-4CDD-A993-A5F7FCC67964}"/>
            </a:ext>
          </a:extLst>
        </xdr:cNvPr>
        <xdr:cNvCxnSpPr/>
      </xdr:nvCxnSpPr>
      <xdr:spPr>
        <a:xfrm flipV="1">
          <a:off x="6924040" y="13567600"/>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134747</xdr:rowOff>
    </xdr:from>
    <xdr:to>
      <xdr:col>36</xdr:col>
      <xdr:colOff>165100</xdr:colOff>
      <xdr:row>81</xdr:row>
      <xdr:rowOff>64897</xdr:rowOff>
    </xdr:to>
    <xdr:sp macro="" textlink="">
      <xdr:nvSpPr>
        <xdr:cNvPr id="364" name="楕円 363">
          <a:extLst>
            <a:ext uri="{FF2B5EF4-FFF2-40B4-BE49-F238E27FC236}">
              <a16:creationId xmlns:a16="http://schemas.microsoft.com/office/drawing/2014/main" id="{7C166795-D937-4319-9347-CBD4A7C932E2}"/>
            </a:ext>
          </a:extLst>
        </xdr:cNvPr>
        <xdr:cNvSpPr/>
      </xdr:nvSpPr>
      <xdr:spPr>
        <a:xfrm>
          <a:off x="6098540" y="1354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164401</xdr:rowOff>
    </xdr:from>
    <xdr:to>
      <xdr:col>41</xdr:col>
      <xdr:colOff>50800</xdr:colOff>
      <xdr:row>81</xdr:row>
      <xdr:rowOff>14097</xdr:rowOff>
    </xdr:to>
    <xdr:cxnSp macro="">
      <xdr:nvCxnSpPr>
        <xdr:cNvPr id="365" name="直線コネクタ 364">
          <a:extLst>
            <a:ext uri="{FF2B5EF4-FFF2-40B4-BE49-F238E27FC236}">
              <a16:creationId xmlns:a16="http://schemas.microsoft.com/office/drawing/2014/main" id="{B7151F2B-ECCD-402C-9C9C-1AB65E48952B}"/>
            </a:ext>
          </a:extLst>
        </xdr:cNvPr>
        <xdr:cNvCxnSpPr/>
      </xdr:nvCxnSpPr>
      <xdr:spPr>
        <a:xfrm flipV="1">
          <a:off x="6149340" y="13575601"/>
          <a:ext cx="7747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a:extLst>
            <a:ext uri="{FF2B5EF4-FFF2-40B4-BE49-F238E27FC236}">
              <a16:creationId xmlns:a16="http://schemas.microsoft.com/office/drawing/2014/main" id="{EDD12580-F43F-453A-AD62-6880FF82B2FF}"/>
            </a:ext>
          </a:extLst>
        </xdr:cNvPr>
        <xdr:cNvSpPr txBox="1"/>
      </xdr:nvSpPr>
      <xdr:spPr>
        <a:xfrm>
          <a:off x="8271587" y="141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a:extLst>
            <a:ext uri="{FF2B5EF4-FFF2-40B4-BE49-F238E27FC236}">
              <a16:creationId xmlns:a16="http://schemas.microsoft.com/office/drawing/2014/main" id="{EAC25E49-2D23-4253-B449-02BE6E8567CA}"/>
            </a:ext>
          </a:extLst>
        </xdr:cNvPr>
        <xdr:cNvSpPr txBox="1"/>
      </xdr:nvSpPr>
      <xdr:spPr>
        <a:xfrm>
          <a:off x="7509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a:extLst>
            <a:ext uri="{FF2B5EF4-FFF2-40B4-BE49-F238E27FC236}">
              <a16:creationId xmlns:a16="http://schemas.microsoft.com/office/drawing/2014/main" id="{BAE252F4-7067-4EF2-8DBF-65DC4CE4BBAD}"/>
            </a:ext>
          </a:extLst>
        </xdr:cNvPr>
        <xdr:cNvSpPr txBox="1"/>
      </xdr:nvSpPr>
      <xdr:spPr>
        <a:xfrm>
          <a:off x="671202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a:extLst>
            <a:ext uri="{FF2B5EF4-FFF2-40B4-BE49-F238E27FC236}">
              <a16:creationId xmlns:a16="http://schemas.microsoft.com/office/drawing/2014/main" id="{A6BC68AD-91C0-4594-9C3B-CC578539BAE6}"/>
            </a:ext>
          </a:extLst>
        </xdr:cNvPr>
        <xdr:cNvSpPr txBox="1"/>
      </xdr:nvSpPr>
      <xdr:spPr>
        <a:xfrm>
          <a:off x="59373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43133</xdr:rowOff>
    </xdr:from>
    <xdr:ext cx="469744" cy="259045"/>
    <xdr:sp macro="" textlink="">
      <xdr:nvSpPr>
        <xdr:cNvPr id="370" name="n_1mainValue【公営住宅】&#10;一人当たり面積">
          <a:extLst>
            <a:ext uri="{FF2B5EF4-FFF2-40B4-BE49-F238E27FC236}">
              <a16:creationId xmlns:a16="http://schemas.microsoft.com/office/drawing/2014/main" id="{6663045B-2882-4FF9-8B05-1ACABEDFD3AD}"/>
            </a:ext>
          </a:extLst>
        </xdr:cNvPr>
        <xdr:cNvSpPr txBox="1"/>
      </xdr:nvSpPr>
      <xdr:spPr>
        <a:xfrm>
          <a:off x="8271587" y="1328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52277</xdr:rowOff>
    </xdr:from>
    <xdr:ext cx="469744" cy="259045"/>
    <xdr:sp macro="" textlink="">
      <xdr:nvSpPr>
        <xdr:cNvPr id="371" name="n_2mainValue【公営住宅】&#10;一人当たり面積">
          <a:extLst>
            <a:ext uri="{FF2B5EF4-FFF2-40B4-BE49-F238E27FC236}">
              <a16:creationId xmlns:a16="http://schemas.microsoft.com/office/drawing/2014/main" id="{85D40D6D-9608-4304-9E42-D8328AAC3E88}"/>
            </a:ext>
          </a:extLst>
        </xdr:cNvPr>
        <xdr:cNvSpPr txBox="1"/>
      </xdr:nvSpPr>
      <xdr:spPr>
        <a:xfrm>
          <a:off x="7509587" y="132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60278</xdr:rowOff>
    </xdr:from>
    <xdr:ext cx="469744" cy="259045"/>
    <xdr:sp macro="" textlink="">
      <xdr:nvSpPr>
        <xdr:cNvPr id="372" name="n_3mainValue【公営住宅】&#10;一人当たり面積">
          <a:extLst>
            <a:ext uri="{FF2B5EF4-FFF2-40B4-BE49-F238E27FC236}">
              <a16:creationId xmlns:a16="http://schemas.microsoft.com/office/drawing/2014/main" id="{45B1AB39-C4DC-45BB-A23C-9D569B12BC8F}"/>
            </a:ext>
          </a:extLst>
        </xdr:cNvPr>
        <xdr:cNvSpPr txBox="1"/>
      </xdr:nvSpPr>
      <xdr:spPr>
        <a:xfrm>
          <a:off x="6712027" y="133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81424</xdr:rowOff>
    </xdr:from>
    <xdr:ext cx="469744" cy="259045"/>
    <xdr:sp macro="" textlink="">
      <xdr:nvSpPr>
        <xdr:cNvPr id="373" name="n_4mainValue【公営住宅】&#10;一人当たり面積">
          <a:extLst>
            <a:ext uri="{FF2B5EF4-FFF2-40B4-BE49-F238E27FC236}">
              <a16:creationId xmlns:a16="http://schemas.microsoft.com/office/drawing/2014/main" id="{24AF3170-47DE-48E4-BE16-AC621BAC13DE}"/>
            </a:ext>
          </a:extLst>
        </xdr:cNvPr>
        <xdr:cNvSpPr txBox="1"/>
      </xdr:nvSpPr>
      <xdr:spPr>
        <a:xfrm>
          <a:off x="5937327" y="133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A8CE8B4B-100D-4032-9A55-488DEAC6A91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4B33BAD-0C36-4523-9E79-6D1E399C815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C79E201-58A5-4E1E-8B1D-3A3DAFD3C9E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B6255FF-C20A-4558-BB12-B1862D14E2B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2CBD596-A48A-4A08-8E73-0014ACA233F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3B819F7-6453-46D9-BD27-95341D2B302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26B447B-270F-4414-A50A-BFE7BE133DF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41CBF70-B013-449F-ADC6-B30CBA1B403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A49AB42A-7E94-4C7F-98A6-8A90C0F3E0C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FE4552D4-3D84-4921-8EC6-4839FBA11F9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E7931155-CFDA-461E-A52C-39AA2282A6C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E787535-29D0-406E-8019-8107A28A34E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52EEBBC2-CEFB-40DD-B9C5-614215AF48F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8F1E8D28-ED58-4A58-9C51-BED0EE3E885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595BB2FB-AE34-4AE6-AF36-1A993164E48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72376D50-1C67-439C-860C-FDCBF9E4299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C30E86F6-992E-4B4C-9D21-C9E9538397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525E23C4-CD98-441F-9B22-895891FF32F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C1D9AA95-F68D-41CF-B3C7-69633D1CC03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C2C53671-1370-4AB4-A131-0A18602A667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3FDCAA7-82B7-4F7B-9731-9D5D39C6624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58CB5E4E-E74B-4386-A388-DE4CCE733BF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E01D95A4-2993-46C9-AD4B-F5F900E01A1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251396D-F93F-4E08-93EA-37D171E8606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21554826-9C62-4296-8FD6-5CC7AE7D749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777DD996-4E30-4E81-AA1F-7424D3C9042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9F5D7C9E-63D5-4FBC-888D-1CD716BFDFF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FD15E174-DF3C-4101-A331-4BEA6EE017B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869E5F75-6239-4C18-8D00-B660E36BE3A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550E0399-61BE-412A-A7AB-CB38FDDD836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FFC7199C-1E07-48CB-9B63-956886BCC5C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9BD10B2-616F-4876-9313-557C6EE1CD4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4DD4056D-D326-4E7D-A4E2-AEE0F5889D4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23AAA21-F4A5-4B84-8F94-A96A8E8303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5AB74A5-576C-447E-83E5-4CA2BF46B995}"/>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208C37C7-0550-44F3-87B1-470BA3ED08C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7343E9FC-BC00-4F0C-B805-64F58C2DBE7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E7581BE8-69BE-402C-86B2-1C03D8E9FC7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C9E31FE7-CD8F-41AB-AC33-4379F4E9685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E54753CF-741D-4E65-A7DC-5AC76DA926D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77F7DD11-DC97-43BD-8DFD-6B7A08091F3F}"/>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174C989A-AD75-4CC5-B123-744839B1A99D}"/>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34863686-6254-4935-B4EE-771360E36061}"/>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628058FD-7B5B-422C-BA86-EE28B3A5FCEE}"/>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F8BCEE6A-48CB-4AFA-B4AD-92E0D6D774FF}"/>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6F3D6DA-2785-4D74-875D-EEA6ABEE1CA9}"/>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056AE67D-7F8D-4754-AD02-774569824E7A}"/>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85C20BAF-A57A-4F34-AFE5-78439E87E677}"/>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C3C18A2E-CE29-49A3-849E-DEF8196305F1}"/>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E5BF985F-55EE-43F1-B2FB-333E1F72DD89}"/>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11AFA8CC-D484-4CB7-8509-61B25693CFEC}"/>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AC3A743-FAC4-4E23-99A6-4AE1AA23166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1B6DDEE-2099-4F11-9982-9F7CDD39327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29EFEAC-AABE-460E-BF4D-B03921543DC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1E854DA-FB03-4A3B-B6F0-98D485C9D7E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4534CDE-F20C-4685-BD3D-5E6CA591AE0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430" name="楕円 429">
          <a:extLst>
            <a:ext uri="{FF2B5EF4-FFF2-40B4-BE49-F238E27FC236}">
              <a16:creationId xmlns:a16="http://schemas.microsoft.com/office/drawing/2014/main" id="{9751A0EE-E85E-475B-B585-29BF3F98D5C6}"/>
            </a:ext>
          </a:extLst>
        </xdr:cNvPr>
        <xdr:cNvSpPr/>
      </xdr:nvSpPr>
      <xdr:spPr>
        <a:xfrm>
          <a:off x="14325600" y="64928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3A11534-F335-45BC-8E8D-1DD1435486F9}"/>
            </a:ext>
          </a:extLst>
        </xdr:cNvPr>
        <xdr:cNvSpPr txBox="1"/>
      </xdr:nvSpPr>
      <xdr:spPr>
        <a:xfrm>
          <a:off x="144145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2" name="楕円 431">
          <a:extLst>
            <a:ext uri="{FF2B5EF4-FFF2-40B4-BE49-F238E27FC236}">
              <a16:creationId xmlns:a16="http://schemas.microsoft.com/office/drawing/2014/main" id="{63004EBC-99B6-4B00-8E94-941565B09C0D}"/>
            </a:ext>
          </a:extLst>
        </xdr:cNvPr>
        <xdr:cNvSpPr/>
      </xdr:nvSpPr>
      <xdr:spPr>
        <a:xfrm>
          <a:off x="1357884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1905</xdr:rowOff>
    </xdr:to>
    <xdr:cxnSp macro="">
      <xdr:nvCxnSpPr>
        <xdr:cNvPr id="433" name="直線コネクタ 432">
          <a:extLst>
            <a:ext uri="{FF2B5EF4-FFF2-40B4-BE49-F238E27FC236}">
              <a16:creationId xmlns:a16="http://schemas.microsoft.com/office/drawing/2014/main" id="{A9D6FDF7-F4AE-40C4-B110-4C4D23F20F91}"/>
            </a:ext>
          </a:extLst>
        </xdr:cNvPr>
        <xdr:cNvCxnSpPr/>
      </xdr:nvCxnSpPr>
      <xdr:spPr>
        <a:xfrm>
          <a:off x="13629640" y="649986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34" name="楕円 433">
          <a:extLst>
            <a:ext uri="{FF2B5EF4-FFF2-40B4-BE49-F238E27FC236}">
              <a16:creationId xmlns:a16="http://schemas.microsoft.com/office/drawing/2014/main" id="{F193FE14-0E06-40B6-B008-13FE13173018}"/>
            </a:ext>
          </a:extLst>
        </xdr:cNvPr>
        <xdr:cNvSpPr/>
      </xdr:nvSpPr>
      <xdr:spPr>
        <a:xfrm>
          <a:off x="1280414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129540</xdr:rowOff>
    </xdr:to>
    <xdr:cxnSp macro="">
      <xdr:nvCxnSpPr>
        <xdr:cNvPr id="435" name="直線コネクタ 434">
          <a:extLst>
            <a:ext uri="{FF2B5EF4-FFF2-40B4-BE49-F238E27FC236}">
              <a16:creationId xmlns:a16="http://schemas.microsoft.com/office/drawing/2014/main" id="{BFC8C269-37C3-4FAF-B624-30E5EF14B14D}"/>
            </a:ext>
          </a:extLst>
        </xdr:cNvPr>
        <xdr:cNvCxnSpPr/>
      </xdr:nvCxnSpPr>
      <xdr:spPr>
        <a:xfrm>
          <a:off x="12854940" y="64655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160655</xdr:rowOff>
    </xdr:from>
    <xdr:to>
      <xdr:col>72</xdr:col>
      <xdr:colOff>38100</xdr:colOff>
      <xdr:row>38</xdr:row>
      <xdr:rowOff>90805</xdr:rowOff>
    </xdr:to>
    <xdr:sp macro="" textlink="">
      <xdr:nvSpPr>
        <xdr:cNvPr id="436" name="楕円 435">
          <a:extLst>
            <a:ext uri="{FF2B5EF4-FFF2-40B4-BE49-F238E27FC236}">
              <a16:creationId xmlns:a16="http://schemas.microsoft.com/office/drawing/2014/main" id="{1A4E68D6-FDD3-4DDC-A470-CFCB2B696345}"/>
            </a:ext>
          </a:extLst>
        </xdr:cNvPr>
        <xdr:cNvSpPr/>
      </xdr:nvSpPr>
      <xdr:spPr>
        <a:xfrm>
          <a:off x="12029440" y="636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40005</xdr:rowOff>
    </xdr:from>
    <xdr:to>
      <xdr:col>76</xdr:col>
      <xdr:colOff>114300</xdr:colOff>
      <xdr:row>38</xdr:row>
      <xdr:rowOff>95250</xdr:rowOff>
    </xdr:to>
    <xdr:cxnSp macro="">
      <xdr:nvCxnSpPr>
        <xdr:cNvPr id="437" name="直線コネクタ 436">
          <a:extLst>
            <a:ext uri="{FF2B5EF4-FFF2-40B4-BE49-F238E27FC236}">
              <a16:creationId xmlns:a16="http://schemas.microsoft.com/office/drawing/2014/main" id="{7FAEE1B3-6885-46D2-A407-BA5998F418D7}"/>
            </a:ext>
          </a:extLst>
        </xdr:cNvPr>
        <xdr:cNvCxnSpPr/>
      </xdr:nvCxnSpPr>
      <xdr:spPr>
        <a:xfrm>
          <a:off x="12072620" y="641032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107315</xdr:rowOff>
    </xdr:from>
    <xdr:to>
      <xdr:col>67</xdr:col>
      <xdr:colOff>101600</xdr:colOff>
      <xdr:row>38</xdr:row>
      <xdr:rowOff>37465</xdr:rowOff>
    </xdr:to>
    <xdr:sp macro="" textlink="">
      <xdr:nvSpPr>
        <xdr:cNvPr id="438" name="楕円 437">
          <a:extLst>
            <a:ext uri="{FF2B5EF4-FFF2-40B4-BE49-F238E27FC236}">
              <a16:creationId xmlns:a16="http://schemas.microsoft.com/office/drawing/2014/main" id="{0481A7DE-C891-4FC9-AB73-7C862AB90644}"/>
            </a:ext>
          </a:extLst>
        </xdr:cNvPr>
        <xdr:cNvSpPr/>
      </xdr:nvSpPr>
      <xdr:spPr>
        <a:xfrm>
          <a:off x="11231880" y="630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38</xdr:row>
      <xdr:rowOff>40005</xdr:rowOff>
    </xdr:to>
    <xdr:cxnSp macro="">
      <xdr:nvCxnSpPr>
        <xdr:cNvPr id="439" name="直線コネクタ 438">
          <a:extLst>
            <a:ext uri="{FF2B5EF4-FFF2-40B4-BE49-F238E27FC236}">
              <a16:creationId xmlns:a16="http://schemas.microsoft.com/office/drawing/2014/main" id="{D8D930CF-750B-48B0-ABF2-944018951D6A}"/>
            </a:ext>
          </a:extLst>
        </xdr:cNvPr>
        <xdr:cNvCxnSpPr/>
      </xdr:nvCxnSpPr>
      <xdr:spPr>
        <a:xfrm>
          <a:off x="11282680" y="636079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BFAC5E7-08CE-41D3-B708-513EEB064346}"/>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AB660CAA-C857-48F1-A081-E7C6D97C694A}"/>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491CA89-AC0D-45E4-9585-8DE18457A2B7}"/>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2B966B0-C1CE-4BA0-9DBD-1477F70D853A}"/>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6D1796B6-8321-4D90-ACE4-EB60AD87ED3D}"/>
            </a:ext>
          </a:extLst>
        </xdr:cNvPr>
        <xdr:cNvSpPr txBox="1"/>
      </xdr:nvSpPr>
      <xdr:spPr>
        <a:xfrm>
          <a:off x="13437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10AA491D-AC3D-4CE8-82E9-92944763CB31}"/>
            </a:ext>
          </a:extLst>
        </xdr:cNvPr>
        <xdr:cNvSpPr txBox="1"/>
      </xdr:nvSpPr>
      <xdr:spPr>
        <a:xfrm>
          <a:off x="126752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81932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6112E5DF-AA50-46E8-8BB4-B9AED8484B7E}"/>
            </a:ext>
          </a:extLst>
        </xdr:cNvPr>
        <xdr:cNvSpPr txBox="1"/>
      </xdr:nvSpPr>
      <xdr:spPr>
        <a:xfrm>
          <a:off x="119005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72C472D-9EB1-456F-ABB2-1FE648F7462B}"/>
            </a:ext>
          </a:extLst>
        </xdr:cNvPr>
        <xdr:cNvSpPr txBox="1"/>
      </xdr:nvSpPr>
      <xdr:spPr>
        <a:xfrm>
          <a:off x="1110298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F6F9F8D-847E-4A30-B082-58EAEB1C086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73E275A-4919-45B8-A817-85900A43E06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1777F3-4326-4EA1-8A7E-64D6C4ACD6F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37A4118C-5CB4-452F-8822-6F774526A95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6EF14287-047C-4099-BE23-6DECC768B2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5D7AD285-C034-4776-B91B-53BC880D252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63676F3-A192-48D9-8FDD-2C6BBECFBC5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DCA2A2A-F865-42A9-8507-792B3F1F30F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831C437A-4F18-4054-AF95-C3DFC8E4F6C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9CE0FBAF-B103-481C-9FC5-ACA25006614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57E02421-3A15-4F8D-8C6F-C0D1D8D5059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C2858F94-18F1-4BC5-B6A0-62409FC5A6F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6C86E26E-63FF-46AA-B072-351E8309705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30A8A093-A6DC-4309-9FF7-51AAEB2B594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424E48D3-71C5-4116-8715-DC8A989A01F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1C011B50-1291-484D-9C59-7EF61DFC293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895D678-810C-4C65-90CB-792DCE57C2E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65E681A0-4F79-41AC-BC85-5A96269E036E}"/>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C8A58F1C-77C7-4DA4-8E48-EEF3D6332B4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1706B91-90F3-459E-973A-6D32FF86BB4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DF97E7F4-05E7-495A-BD39-AFC6B7E626D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AE32BF74-3C12-4029-8849-C68BEC8B702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F96C88E-546A-465B-8199-9AE2CBE4ADF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81D7CBA5-43AF-4716-B9D8-B15B317D0530}"/>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908F69AB-1F70-4E52-82E2-C042142BCC73}"/>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71B0ABFB-B0B0-42D2-86EF-FD0B1807435E}"/>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4E1F4A2-862D-4F06-A49F-0309EB22725C}"/>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D4DBEFC8-7E45-4A49-9440-E5DA9F2FF3D5}"/>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980489BC-EDA9-4883-94CF-0753B7FDF28C}"/>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6BB88EE4-5AE2-424D-8200-73D519ADA169}"/>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2A0045B2-F7CB-4056-BFE7-984932313605}"/>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F0462757-E848-4EB5-85B4-8B40C3D31BCD}"/>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9F6DDF68-BD9E-4C93-968B-901064060648}"/>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F442050F-00F9-45D7-BD4B-A258EDECB431}"/>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1EA042A-7825-4255-98F8-471245B5083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D06F999-3F66-4F72-97AD-DDD3ADE6ABC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7F88C5C-A7C8-477A-BA05-CA5BC5BA93A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CA76B1C-D372-4597-A99A-B7FEF86D2DD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FCD4CE-499F-47C5-8FDF-87A65D11456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7" name="楕円 486">
          <a:extLst>
            <a:ext uri="{FF2B5EF4-FFF2-40B4-BE49-F238E27FC236}">
              <a16:creationId xmlns:a16="http://schemas.microsoft.com/office/drawing/2014/main" id="{AA571769-141D-4CB3-8017-F93594EB8B35}"/>
            </a:ext>
          </a:extLst>
        </xdr:cNvPr>
        <xdr:cNvSpPr/>
      </xdr:nvSpPr>
      <xdr:spPr>
        <a:xfrm>
          <a:off x="1945894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CCD4E07-8EAC-456C-8E16-CC97B43EBCAA}"/>
            </a:ext>
          </a:extLst>
        </xdr:cNvPr>
        <xdr:cNvSpPr txBox="1"/>
      </xdr:nvSpPr>
      <xdr:spPr>
        <a:xfrm>
          <a:off x="19547840"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89" name="楕円 488">
          <a:extLst>
            <a:ext uri="{FF2B5EF4-FFF2-40B4-BE49-F238E27FC236}">
              <a16:creationId xmlns:a16="http://schemas.microsoft.com/office/drawing/2014/main" id="{EEA54988-B5A7-4963-982D-3EA3B51FCD68}"/>
            </a:ext>
          </a:extLst>
        </xdr:cNvPr>
        <xdr:cNvSpPr/>
      </xdr:nvSpPr>
      <xdr:spPr>
        <a:xfrm>
          <a:off x="1873504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72390</xdr:rowOff>
    </xdr:to>
    <xdr:cxnSp macro="">
      <xdr:nvCxnSpPr>
        <xdr:cNvPr id="490" name="直線コネクタ 489">
          <a:extLst>
            <a:ext uri="{FF2B5EF4-FFF2-40B4-BE49-F238E27FC236}">
              <a16:creationId xmlns:a16="http://schemas.microsoft.com/office/drawing/2014/main" id="{B071DD58-62B1-47C7-8126-8CD12EB47A91}"/>
            </a:ext>
          </a:extLst>
        </xdr:cNvPr>
        <xdr:cNvCxnSpPr/>
      </xdr:nvCxnSpPr>
      <xdr:spPr>
        <a:xfrm flipV="1">
          <a:off x="18778220" y="69380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91" name="楕円 490">
          <a:extLst>
            <a:ext uri="{FF2B5EF4-FFF2-40B4-BE49-F238E27FC236}">
              <a16:creationId xmlns:a16="http://schemas.microsoft.com/office/drawing/2014/main" id="{61F3824B-6D10-4137-BBBE-13033222B5E7}"/>
            </a:ext>
          </a:extLst>
        </xdr:cNvPr>
        <xdr:cNvSpPr/>
      </xdr:nvSpPr>
      <xdr:spPr>
        <a:xfrm>
          <a:off x="1793748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72390</xdr:rowOff>
    </xdr:to>
    <xdr:cxnSp macro="">
      <xdr:nvCxnSpPr>
        <xdr:cNvPr id="492" name="直線コネクタ 491">
          <a:extLst>
            <a:ext uri="{FF2B5EF4-FFF2-40B4-BE49-F238E27FC236}">
              <a16:creationId xmlns:a16="http://schemas.microsoft.com/office/drawing/2014/main" id="{C5282776-36F7-422B-825A-2CA767E235CD}"/>
            </a:ext>
          </a:extLst>
        </xdr:cNvPr>
        <xdr:cNvCxnSpPr/>
      </xdr:nvCxnSpPr>
      <xdr:spPr>
        <a:xfrm>
          <a:off x="17988280" y="69456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493" name="楕円 492">
          <a:extLst>
            <a:ext uri="{FF2B5EF4-FFF2-40B4-BE49-F238E27FC236}">
              <a16:creationId xmlns:a16="http://schemas.microsoft.com/office/drawing/2014/main" id="{797B04B4-2534-4FBE-AAA6-419D3C26E931}"/>
            </a:ext>
          </a:extLst>
        </xdr:cNvPr>
        <xdr:cNvSpPr/>
      </xdr:nvSpPr>
      <xdr:spPr>
        <a:xfrm>
          <a:off x="1716278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494" name="直線コネクタ 493">
          <a:extLst>
            <a:ext uri="{FF2B5EF4-FFF2-40B4-BE49-F238E27FC236}">
              <a16:creationId xmlns:a16="http://schemas.microsoft.com/office/drawing/2014/main" id="{2C24669D-1A89-4A81-BCCE-F5172FA32633}"/>
            </a:ext>
          </a:extLst>
        </xdr:cNvPr>
        <xdr:cNvCxnSpPr/>
      </xdr:nvCxnSpPr>
      <xdr:spPr>
        <a:xfrm>
          <a:off x="17213580" y="6945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495" name="楕円 494">
          <a:extLst>
            <a:ext uri="{FF2B5EF4-FFF2-40B4-BE49-F238E27FC236}">
              <a16:creationId xmlns:a16="http://schemas.microsoft.com/office/drawing/2014/main" id="{21ADC032-B69A-4438-9631-2248ECAE6E8B}"/>
            </a:ext>
          </a:extLst>
        </xdr:cNvPr>
        <xdr:cNvSpPr/>
      </xdr:nvSpPr>
      <xdr:spPr>
        <a:xfrm>
          <a:off x="1638808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72390</xdr:rowOff>
    </xdr:to>
    <xdr:cxnSp macro="">
      <xdr:nvCxnSpPr>
        <xdr:cNvPr id="496" name="直線コネクタ 495">
          <a:extLst>
            <a:ext uri="{FF2B5EF4-FFF2-40B4-BE49-F238E27FC236}">
              <a16:creationId xmlns:a16="http://schemas.microsoft.com/office/drawing/2014/main" id="{3C393C0F-A4C1-4189-AB41-C82B8BF7080B}"/>
            </a:ext>
          </a:extLst>
        </xdr:cNvPr>
        <xdr:cNvCxnSpPr/>
      </xdr:nvCxnSpPr>
      <xdr:spPr>
        <a:xfrm>
          <a:off x="16431260" y="693039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5A1B5DF-DED1-4BEB-BE35-9DF7C5B2B46F}"/>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19048AE-B3E8-4FFA-AB10-0FF1E91176C9}"/>
            </a:ext>
          </a:extLst>
        </xdr:cNvPr>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F2CCC41-8CA9-4014-A1C3-50773E078E2B}"/>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D01CB2F-0081-471A-B7EB-30C5EE794312}"/>
            </a:ext>
          </a:extLst>
        </xdr:cNvPr>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9E1CECF-55C2-47C9-95CE-46BEB78C724D}"/>
            </a:ext>
          </a:extLst>
        </xdr:cNvPr>
        <xdr:cNvSpPr txBox="1"/>
      </xdr:nvSpPr>
      <xdr:spPr>
        <a:xfrm>
          <a:off x="185611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59B33CFB-6CC3-49E4-9C5D-2FC5F9FCE725}"/>
            </a:ext>
          </a:extLst>
        </xdr:cNvPr>
        <xdr:cNvSpPr txBox="1"/>
      </xdr:nvSpPr>
      <xdr:spPr>
        <a:xfrm>
          <a:off x="1777626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541A825C-8293-4EF7-8693-98B7C8B8DC36}"/>
            </a:ext>
          </a:extLst>
        </xdr:cNvPr>
        <xdr:cNvSpPr txBox="1"/>
      </xdr:nvSpPr>
      <xdr:spPr>
        <a:xfrm>
          <a:off x="1700156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B07B5D09-3036-4BCD-BF8D-49D706FD2DE7}"/>
            </a:ext>
          </a:extLst>
        </xdr:cNvPr>
        <xdr:cNvSpPr txBox="1"/>
      </xdr:nvSpPr>
      <xdr:spPr>
        <a:xfrm>
          <a:off x="1622686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C49ECDA-912A-4976-9AFE-2FF3DBBBACF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A1B9EEB-807F-4115-BC9D-E58BD1B203A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63A893BC-91AC-473E-AA2E-1886D2BEE3F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A41DDC1-F7DA-435A-B210-66F5F3A9526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E44FAB5-49C5-484F-B5EB-242C3FDEE47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A8EB280F-BB23-4981-8F88-33AE988DEDC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A151DE5D-1BEF-4976-A9DE-5569904CD8E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F21C3C9-F69E-4A8D-BC1B-CEAF8D22445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95F58FB-1717-4048-ACAC-886047F91E5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7F8FC2D-0081-4AE8-BEB8-827AF266E8D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72DB356F-0B5C-42D6-916F-4706A5F516A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9F565C76-6DF9-482F-85FA-57D0AD12FEB2}"/>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B939C3D5-1A66-47CB-84CF-DFC20CA8DC76}"/>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0E486F01-BCB0-4E75-9B46-84754CCD38CB}"/>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EF36591C-3E73-4D9E-83B0-CAF25800D8FF}"/>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5A5396D9-4DFF-4EEC-9F11-1F9426CEC480}"/>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C9A9970D-A523-4AA4-B949-C62276318389}"/>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E0B1EF58-FDFF-4E28-AEFE-E9ED471BE75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9CD170D-66E4-4BC0-92B3-A0022E8DEA0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85163288-DE36-4831-A453-CDDC89AAED62}"/>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109BCBD2-F2E2-4D92-B4E1-F31F1E79BC86}"/>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27F81C91-DBB5-423B-BD87-D449316D26B3}"/>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5E0ED483-4A09-4E66-BA4D-6C2B11CF3318}"/>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1315DB41-BE08-43E6-8AB3-57E9A5EB57B1}"/>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D9D10951-BA76-419A-9EE5-BE66E1BABD65}"/>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736F141-87D6-4475-90E5-6744DD7A7FC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1353E840-F481-439C-9F71-85605736820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2B637FE7-7E0E-4419-AACC-7A2867D5201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61BCD7F0-A941-4B33-9EE9-8B1D8B89D334}"/>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60A7DCC-D982-4933-B26D-DCAB4F0C29FD}"/>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AF83FEBF-813C-47C3-9BE5-A47932954F94}"/>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400E7A99-F65D-4ECB-9742-BE9F7B26AE33}"/>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81511910-40C8-498D-8FAC-2F62E4F0ECDF}"/>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7EA433AA-AC10-48B2-8962-06A9692ABB50}"/>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052796B4-67DF-4828-824E-D340AFD550A2}"/>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A363062B-B04C-4CC4-8FA6-08C49AF0DFE9}"/>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5CC4DFC2-005C-4123-B738-9CF9B915FE08}"/>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FA3A5EF6-529F-4D53-8581-A657CE921C7E}"/>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3899BC0B-04CD-4C87-AB78-9B522D13FD8C}"/>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5F4F167-F8D0-4717-BFBD-0CD83DDD32F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4CB265C-B62F-4ED4-A46B-84C26F17FF2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4035467-8FAB-451F-8EAC-3C9BDE03BB4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C8313EF-CEB7-48FC-B0D4-91973F9A15C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71224A2-AB71-4CF3-BA4A-F5223285F5C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9" name="楕円 548">
          <a:extLst>
            <a:ext uri="{FF2B5EF4-FFF2-40B4-BE49-F238E27FC236}">
              <a16:creationId xmlns:a16="http://schemas.microsoft.com/office/drawing/2014/main" id="{61CC7C1D-CAFE-4AC2-8F14-4417AAA7D463}"/>
            </a:ext>
          </a:extLst>
        </xdr:cNvPr>
        <xdr:cNvSpPr/>
      </xdr:nvSpPr>
      <xdr:spPr>
        <a:xfrm>
          <a:off x="14325600" y="1013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BB8E6599-7A3F-4180-AB3C-D8FDF0495680}"/>
            </a:ext>
          </a:extLst>
        </xdr:cNvPr>
        <xdr:cNvSpPr txBox="1"/>
      </xdr:nvSpPr>
      <xdr:spPr>
        <a:xfrm>
          <a:off x="144145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1" name="楕円 550">
          <a:extLst>
            <a:ext uri="{FF2B5EF4-FFF2-40B4-BE49-F238E27FC236}">
              <a16:creationId xmlns:a16="http://schemas.microsoft.com/office/drawing/2014/main" id="{F4E0D29C-6E6B-431E-8B23-EAE9FF084DCD}"/>
            </a:ext>
          </a:extLst>
        </xdr:cNvPr>
        <xdr:cNvSpPr/>
      </xdr:nvSpPr>
      <xdr:spPr>
        <a:xfrm>
          <a:off x="1357884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125730</xdr:rowOff>
    </xdr:to>
    <xdr:cxnSp macro="">
      <xdr:nvCxnSpPr>
        <xdr:cNvPr id="552" name="直線コネクタ 551">
          <a:extLst>
            <a:ext uri="{FF2B5EF4-FFF2-40B4-BE49-F238E27FC236}">
              <a16:creationId xmlns:a16="http://schemas.microsoft.com/office/drawing/2014/main" id="{6F1EFC58-C764-4CFA-B168-77AAA88632EE}"/>
            </a:ext>
          </a:extLst>
        </xdr:cNvPr>
        <xdr:cNvCxnSpPr/>
      </xdr:nvCxnSpPr>
      <xdr:spPr>
        <a:xfrm>
          <a:off x="13629640" y="1016698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43497</xdr:rowOff>
    </xdr:from>
    <xdr:to>
      <xdr:col>76</xdr:col>
      <xdr:colOff>165100</xdr:colOff>
      <xdr:row>60</xdr:row>
      <xdr:rowOff>145097</xdr:rowOff>
    </xdr:to>
    <xdr:sp macro="" textlink="">
      <xdr:nvSpPr>
        <xdr:cNvPr id="553" name="楕円 552">
          <a:extLst>
            <a:ext uri="{FF2B5EF4-FFF2-40B4-BE49-F238E27FC236}">
              <a16:creationId xmlns:a16="http://schemas.microsoft.com/office/drawing/2014/main" id="{475B8DAE-FFD4-4084-BD38-726FBC20B522}"/>
            </a:ext>
          </a:extLst>
        </xdr:cNvPr>
        <xdr:cNvSpPr/>
      </xdr:nvSpPr>
      <xdr:spPr>
        <a:xfrm>
          <a:off x="1280414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94297</xdr:rowOff>
    </xdr:from>
    <xdr:to>
      <xdr:col>81</xdr:col>
      <xdr:colOff>50800</xdr:colOff>
      <xdr:row>60</xdr:row>
      <xdr:rowOff>108585</xdr:rowOff>
    </xdr:to>
    <xdr:cxnSp macro="">
      <xdr:nvCxnSpPr>
        <xdr:cNvPr id="554" name="直線コネクタ 553">
          <a:extLst>
            <a:ext uri="{FF2B5EF4-FFF2-40B4-BE49-F238E27FC236}">
              <a16:creationId xmlns:a16="http://schemas.microsoft.com/office/drawing/2014/main" id="{E0C8159C-CE08-48A2-8A00-B2FA8717F09A}"/>
            </a:ext>
          </a:extLst>
        </xdr:cNvPr>
        <xdr:cNvCxnSpPr/>
      </xdr:nvCxnSpPr>
      <xdr:spPr>
        <a:xfrm>
          <a:off x="12854940" y="10152697"/>
          <a:ext cx="7747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37782</xdr:rowOff>
    </xdr:from>
    <xdr:to>
      <xdr:col>72</xdr:col>
      <xdr:colOff>38100</xdr:colOff>
      <xdr:row>60</xdr:row>
      <xdr:rowOff>139382</xdr:rowOff>
    </xdr:to>
    <xdr:sp macro="" textlink="">
      <xdr:nvSpPr>
        <xdr:cNvPr id="555" name="楕円 554">
          <a:extLst>
            <a:ext uri="{FF2B5EF4-FFF2-40B4-BE49-F238E27FC236}">
              <a16:creationId xmlns:a16="http://schemas.microsoft.com/office/drawing/2014/main" id="{9EAE9047-D75E-4D65-A3E9-DDA0C9E81637}"/>
            </a:ext>
          </a:extLst>
        </xdr:cNvPr>
        <xdr:cNvSpPr/>
      </xdr:nvSpPr>
      <xdr:spPr>
        <a:xfrm>
          <a:off x="12029440" y="10096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88582</xdr:rowOff>
    </xdr:from>
    <xdr:to>
      <xdr:col>76</xdr:col>
      <xdr:colOff>114300</xdr:colOff>
      <xdr:row>60</xdr:row>
      <xdr:rowOff>94297</xdr:rowOff>
    </xdr:to>
    <xdr:cxnSp macro="">
      <xdr:nvCxnSpPr>
        <xdr:cNvPr id="556" name="直線コネクタ 555">
          <a:extLst>
            <a:ext uri="{FF2B5EF4-FFF2-40B4-BE49-F238E27FC236}">
              <a16:creationId xmlns:a16="http://schemas.microsoft.com/office/drawing/2014/main" id="{EAED24D3-B3DA-4411-ADE5-E9B90861DD36}"/>
            </a:ext>
          </a:extLst>
        </xdr:cNvPr>
        <xdr:cNvCxnSpPr/>
      </xdr:nvCxnSpPr>
      <xdr:spPr>
        <a:xfrm>
          <a:off x="12072620" y="10146982"/>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7" name="楕円 556">
          <a:extLst>
            <a:ext uri="{FF2B5EF4-FFF2-40B4-BE49-F238E27FC236}">
              <a16:creationId xmlns:a16="http://schemas.microsoft.com/office/drawing/2014/main" id="{27DBE1BB-BC1A-418B-829E-885473CEC08C}"/>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88582</xdr:rowOff>
    </xdr:from>
    <xdr:to>
      <xdr:col>71</xdr:col>
      <xdr:colOff>177800</xdr:colOff>
      <xdr:row>60</xdr:row>
      <xdr:rowOff>114300</xdr:rowOff>
    </xdr:to>
    <xdr:cxnSp macro="">
      <xdr:nvCxnSpPr>
        <xdr:cNvPr id="558" name="直線コネクタ 557">
          <a:extLst>
            <a:ext uri="{FF2B5EF4-FFF2-40B4-BE49-F238E27FC236}">
              <a16:creationId xmlns:a16="http://schemas.microsoft.com/office/drawing/2014/main" id="{DDA6BD15-62EE-4094-9767-EC78B7007A10}"/>
            </a:ext>
          </a:extLst>
        </xdr:cNvPr>
        <xdr:cNvCxnSpPr/>
      </xdr:nvCxnSpPr>
      <xdr:spPr>
        <a:xfrm flipV="1">
          <a:off x="11282680" y="10146982"/>
          <a:ext cx="78994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69AC5564-DA77-45F6-9CFE-B5A2245C82C6}"/>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7606DF51-5D5C-4DF1-BB16-0CEF95737904}"/>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0AD8AD23-687F-46CD-BFB9-179835B37F96}"/>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269EE147-3505-45F1-B78B-AC6EEB83824E}"/>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4462</xdr:rowOff>
    </xdr:from>
    <xdr:ext cx="405111" cy="259045"/>
    <xdr:sp macro="" textlink="">
      <xdr:nvSpPr>
        <xdr:cNvPr id="563" name="n_1mainValue【学校施設】&#10;有形固定資産減価償却率">
          <a:extLst>
            <a:ext uri="{FF2B5EF4-FFF2-40B4-BE49-F238E27FC236}">
              <a16:creationId xmlns:a16="http://schemas.microsoft.com/office/drawing/2014/main" id="{F5374C63-5B72-4AAE-A805-982D379FDD18}"/>
            </a:ext>
          </a:extLst>
        </xdr:cNvPr>
        <xdr:cNvSpPr txBox="1"/>
      </xdr:nvSpPr>
      <xdr:spPr>
        <a:xfrm>
          <a:off x="134372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161624</xdr:rowOff>
    </xdr:from>
    <xdr:ext cx="405111" cy="259045"/>
    <xdr:sp macro="" textlink="">
      <xdr:nvSpPr>
        <xdr:cNvPr id="564" name="n_2mainValue【学校施設】&#10;有形固定資産減価償却率">
          <a:extLst>
            <a:ext uri="{FF2B5EF4-FFF2-40B4-BE49-F238E27FC236}">
              <a16:creationId xmlns:a16="http://schemas.microsoft.com/office/drawing/2014/main" id="{B5A1F928-910C-43C5-9B23-37B7EEE6B78F}"/>
            </a:ext>
          </a:extLst>
        </xdr:cNvPr>
        <xdr:cNvSpPr txBox="1"/>
      </xdr:nvSpPr>
      <xdr:spPr>
        <a:xfrm>
          <a:off x="12675244" y="988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155909</xdr:rowOff>
    </xdr:from>
    <xdr:ext cx="405111" cy="259045"/>
    <xdr:sp macro="" textlink="">
      <xdr:nvSpPr>
        <xdr:cNvPr id="565" name="n_3mainValue【学校施設】&#10;有形固定資産減価償却率">
          <a:extLst>
            <a:ext uri="{FF2B5EF4-FFF2-40B4-BE49-F238E27FC236}">
              <a16:creationId xmlns:a16="http://schemas.microsoft.com/office/drawing/2014/main" id="{D83A630C-A0C9-4F89-8C52-EF92407F6AE2}"/>
            </a:ext>
          </a:extLst>
        </xdr:cNvPr>
        <xdr:cNvSpPr txBox="1"/>
      </xdr:nvSpPr>
      <xdr:spPr>
        <a:xfrm>
          <a:off x="11900544" y="987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66" name="n_4mainValue【学校施設】&#10;有形固定資産減価償却率">
          <a:extLst>
            <a:ext uri="{FF2B5EF4-FFF2-40B4-BE49-F238E27FC236}">
              <a16:creationId xmlns:a16="http://schemas.microsoft.com/office/drawing/2014/main" id="{B65784A2-1A2E-49A6-BA01-26DDC3526896}"/>
            </a:ext>
          </a:extLst>
        </xdr:cNvPr>
        <xdr:cNvSpPr txBox="1"/>
      </xdr:nvSpPr>
      <xdr:spPr>
        <a:xfrm>
          <a:off x="1110298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2DE4238A-0696-4073-830C-8DAC76D5FF3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E5B9839-1DB2-4668-9378-14DE9F1C2EE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539FD1F7-5C6D-4E84-BA4A-360F37D3099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4C3E82C1-EDF7-44DC-8A10-418E7F87638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2FD2CBCF-8270-4A49-AF74-412EDE4E469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0EC9843-D98E-4178-AD62-55E029A5FE4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5F8FB506-F685-4220-9D1F-69A3224F4AA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7B6BE85-481E-4F43-B882-8ED37BB47D2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23A9855-F2E2-45B5-8586-6FF5ACC44A0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D511F1E-3219-451B-8609-856E2BD2730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4E00F3B0-7F97-41BA-AE06-2945D36ED9B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AC577058-3B15-4041-8513-2A40C20889A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E16331FD-08B2-48AD-B88E-BA987E1B7D7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F3947F72-D9FE-42EB-8769-A4635FE4486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B29D6215-B3E4-479B-82B7-6AFB74A1FB8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9B0EC4AB-E85E-47F6-A293-4CE0B0A5F55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AF6C8F78-9880-4B5E-97A0-3E02EB88CF2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33FCE1A-039D-4753-941A-A1A7150AFC4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41BE7DE9-787E-4A85-A1BA-17E15EDD0EF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17CBE1DD-6713-4B1F-A6F2-AB981FAE0F5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90826361-F76A-48D0-ACBD-C32C48341FE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6D47FFB7-419F-405E-8413-AE56D30DE09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2F165B9F-5F63-4B68-9F1B-965038347E3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455BDFDE-0AC5-44DA-A497-AE5B434FC0B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B50A8AA6-24D8-440F-AB57-C02D9D62F6C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C20608E5-ED0B-4209-876F-5E9484FC46E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8A3C57CC-564E-45B3-9915-B2C64FC386B1}"/>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DDEA7317-F26E-4A1B-A461-BD32DEF29FD1}"/>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A6640DC0-CC1B-45D0-B9CD-B92F8B347574}"/>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74F7B59F-9967-44AC-BA50-BB8E05D606EC}"/>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AE7429A8-C997-42FE-B3B7-70C8AF16642C}"/>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a:extLst>
            <a:ext uri="{FF2B5EF4-FFF2-40B4-BE49-F238E27FC236}">
              <a16:creationId xmlns:a16="http://schemas.microsoft.com/office/drawing/2014/main" id="{35547010-D252-440A-A098-6CAF292CA604}"/>
            </a:ext>
          </a:extLst>
        </xdr:cNvPr>
        <xdr:cNvSpPr txBox="1"/>
      </xdr:nvSpPr>
      <xdr:spPr>
        <a:xfrm>
          <a:off x="19547840" y="1003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5D4EAE7B-C96F-4FD7-85A8-59258922AC74}"/>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0F3C1B85-38E9-4CD0-8C21-0B2B23A51643}"/>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646AB464-9939-4E1B-A583-3FA81F8D4EF6}"/>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85904E61-34B9-4A9A-85D2-08216835DBFC}"/>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BC0CFA1C-0A03-42C8-931E-25DF9FFCCC35}"/>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12A58AC-B8C8-4616-A149-54EBDA7CB8A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85D2CB2-3A0A-4335-9953-DDCFAA61BB2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408C998-6794-4B74-8188-9104B3B74C3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1471C77-F59C-4554-9EFD-46A42EAA61B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817AE54-607F-4D38-8074-D160A6771A8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95613</xdr:rowOff>
    </xdr:from>
    <xdr:to>
      <xdr:col>116</xdr:col>
      <xdr:colOff>114300</xdr:colOff>
      <xdr:row>56</xdr:row>
      <xdr:rowOff>25763</xdr:rowOff>
    </xdr:to>
    <xdr:sp macro="" textlink="">
      <xdr:nvSpPr>
        <xdr:cNvPr id="609" name="楕円 608">
          <a:extLst>
            <a:ext uri="{FF2B5EF4-FFF2-40B4-BE49-F238E27FC236}">
              <a16:creationId xmlns:a16="http://schemas.microsoft.com/office/drawing/2014/main" id="{0E401AC1-37A3-42DC-B01C-5B5A92D76400}"/>
            </a:ext>
          </a:extLst>
        </xdr:cNvPr>
        <xdr:cNvSpPr/>
      </xdr:nvSpPr>
      <xdr:spPr>
        <a:xfrm>
          <a:off x="19458940" y="9315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18160</xdr:rowOff>
    </xdr:from>
    <xdr:ext cx="469744" cy="259045"/>
    <xdr:sp macro="" textlink="">
      <xdr:nvSpPr>
        <xdr:cNvPr id="610" name="【学校施設】&#10;一人当たり面積該当値テキスト">
          <a:extLst>
            <a:ext uri="{FF2B5EF4-FFF2-40B4-BE49-F238E27FC236}">
              <a16:creationId xmlns:a16="http://schemas.microsoft.com/office/drawing/2014/main" id="{C3ABA99C-6BFA-4FAF-888F-0C861FBE1A34}"/>
            </a:ext>
          </a:extLst>
        </xdr:cNvPr>
        <xdr:cNvSpPr txBox="1"/>
      </xdr:nvSpPr>
      <xdr:spPr>
        <a:xfrm>
          <a:off x="19547840" y="92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130447</xdr:rowOff>
    </xdr:from>
    <xdr:to>
      <xdr:col>112</xdr:col>
      <xdr:colOff>38100</xdr:colOff>
      <xdr:row>56</xdr:row>
      <xdr:rowOff>60597</xdr:rowOff>
    </xdr:to>
    <xdr:sp macro="" textlink="">
      <xdr:nvSpPr>
        <xdr:cNvPr id="611" name="楕円 610">
          <a:extLst>
            <a:ext uri="{FF2B5EF4-FFF2-40B4-BE49-F238E27FC236}">
              <a16:creationId xmlns:a16="http://schemas.microsoft.com/office/drawing/2014/main" id="{57CD6A82-D379-433A-85AC-1C5743BADFF0}"/>
            </a:ext>
          </a:extLst>
        </xdr:cNvPr>
        <xdr:cNvSpPr/>
      </xdr:nvSpPr>
      <xdr:spPr>
        <a:xfrm>
          <a:off x="18735040" y="9350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146413</xdr:rowOff>
    </xdr:from>
    <xdr:to>
      <xdr:col>116</xdr:col>
      <xdr:colOff>63500</xdr:colOff>
      <xdr:row>56</xdr:row>
      <xdr:rowOff>9797</xdr:rowOff>
    </xdr:to>
    <xdr:cxnSp macro="">
      <xdr:nvCxnSpPr>
        <xdr:cNvPr id="612" name="直線コネクタ 611">
          <a:extLst>
            <a:ext uri="{FF2B5EF4-FFF2-40B4-BE49-F238E27FC236}">
              <a16:creationId xmlns:a16="http://schemas.microsoft.com/office/drawing/2014/main" id="{BD9296BF-EB7F-4C16-9365-D8FC2D1DBA29}"/>
            </a:ext>
          </a:extLst>
        </xdr:cNvPr>
        <xdr:cNvCxnSpPr/>
      </xdr:nvCxnSpPr>
      <xdr:spPr>
        <a:xfrm flipV="1">
          <a:off x="18778220" y="9366613"/>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158750</xdr:rowOff>
    </xdr:from>
    <xdr:to>
      <xdr:col>107</xdr:col>
      <xdr:colOff>101600</xdr:colOff>
      <xdr:row>56</xdr:row>
      <xdr:rowOff>88900</xdr:rowOff>
    </xdr:to>
    <xdr:sp macro="" textlink="">
      <xdr:nvSpPr>
        <xdr:cNvPr id="613" name="楕円 612">
          <a:extLst>
            <a:ext uri="{FF2B5EF4-FFF2-40B4-BE49-F238E27FC236}">
              <a16:creationId xmlns:a16="http://schemas.microsoft.com/office/drawing/2014/main" id="{4BF52676-BE4E-4A1D-AC55-0E6F2F336AEA}"/>
            </a:ext>
          </a:extLst>
        </xdr:cNvPr>
        <xdr:cNvSpPr/>
      </xdr:nvSpPr>
      <xdr:spPr>
        <a:xfrm>
          <a:off x="1793748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56</xdr:row>
      <xdr:rowOff>38100</xdr:rowOff>
    </xdr:to>
    <xdr:cxnSp macro="">
      <xdr:nvCxnSpPr>
        <xdr:cNvPr id="614" name="直線コネクタ 613">
          <a:extLst>
            <a:ext uri="{FF2B5EF4-FFF2-40B4-BE49-F238E27FC236}">
              <a16:creationId xmlns:a16="http://schemas.microsoft.com/office/drawing/2014/main" id="{C713512E-7CF3-413B-885F-F8ADC6874DC4}"/>
            </a:ext>
          </a:extLst>
        </xdr:cNvPr>
        <xdr:cNvCxnSpPr/>
      </xdr:nvCxnSpPr>
      <xdr:spPr>
        <a:xfrm flipV="1">
          <a:off x="17988280" y="9397637"/>
          <a:ext cx="78994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5806</xdr:rowOff>
    </xdr:from>
    <xdr:to>
      <xdr:col>102</xdr:col>
      <xdr:colOff>165100</xdr:colOff>
      <xdr:row>56</xdr:row>
      <xdr:rowOff>107406</xdr:rowOff>
    </xdr:to>
    <xdr:sp macro="" textlink="">
      <xdr:nvSpPr>
        <xdr:cNvPr id="615" name="楕円 614">
          <a:extLst>
            <a:ext uri="{FF2B5EF4-FFF2-40B4-BE49-F238E27FC236}">
              <a16:creationId xmlns:a16="http://schemas.microsoft.com/office/drawing/2014/main" id="{2DCA3C7D-5974-45F7-87BE-065B62C26BF7}"/>
            </a:ext>
          </a:extLst>
        </xdr:cNvPr>
        <xdr:cNvSpPr/>
      </xdr:nvSpPr>
      <xdr:spPr>
        <a:xfrm>
          <a:off x="17162780" y="93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56606</xdr:rowOff>
    </xdr:to>
    <xdr:cxnSp macro="">
      <xdr:nvCxnSpPr>
        <xdr:cNvPr id="616" name="直線コネクタ 615">
          <a:extLst>
            <a:ext uri="{FF2B5EF4-FFF2-40B4-BE49-F238E27FC236}">
              <a16:creationId xmlns:a16="http://schemas.microsoft.com/office/drawing/2014/main" id="{F74DAE6B-8468-4EB8-957B-B84A92CDB581}"/>
            </a:ext>
          </a:extLst>
        </xdr:cNvPr>
        <xdr:cNvCxnSpPr/>
      </xdr:nvCxnSpPr>
      <xdr:spPr>
        <a:xfrm flipV="1">
          <a:off x="17213580" y="9425940"/>
          <a:ext cx="7747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33020</xdr:rowOff>
    </xdr:from>
    <xdr:to>
      <xdr:col>98</xdr:col>
      <xdr:colOff>38100</xdr:colOff>
      <xdr:row>56</xdr:row>
      <xdr:rowOff>134620</xdr:rowOff>
    </xdr:to>
    <xdr:sp macro="" textlink="">
      <xdr:nvSpPr>
        <xdr:cNvPr id="617" name="楕円 616">
          <a:extLst>
            <a:ext uri="{FF2B5EF4-FFF2-40B4-BE49-F238E27FC236}">
              <a16:creationId xmlns:a16="http://schemas.microsoft.com/office/drawing/2014/main" id="{527EFD09-6A73-4993-89B5-FE4DC51495A4}"/>
            </a:ext>
          </a:extLst>
        </xdr:cNvPr>
        <xdr:cNvSpPr/>
      </xdr:nvSpPr>
      <xdr:spPr>
        <a:xfrm>
          <a:off x="16388080" y="9420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56606</xdr:rowOff>
    </xdr:from>
    <xdr:to>
      <xdr:col>102</xdr:col>
      <xdr:colOff>114300</xdr:colOff>
      <xdr:row>56</xdr:row>
      <xdr:rowOff>83820</xdr:rowOff>
    </xdr:to>
    <xdr:cxnSp macro="">
      <xdr:nvCxnSpPr>
        <xdr:cNvPr id="618" name="直線コネクタ 617">
          <a:extLst>
            <a:ext uri="{FF2B5EF4-FFF2-40B4-BE49-F238E27FC236}">
              <a16:creationId xmlns:a16="http://schemas.microsoft.com/office/drawing/2014/main" id="{A7978919-7B2A-46A1-999C-35387E983E30}"/>
            </a:ext>
          </a:extLst>
        </xdr:cNvPr>
        <xdr:cNvCxnSpPr/>
      </xdr:nvCxnSpPr>
      <xdr:spPr>
        <a:xfrm flipV="1">
          <a:off x="16431260" y="9444446"/>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a:extLst>
            <a:ext uri="{FF2B5EF4-FFF2-40B4-BE49-F238E27FC236}">
              <a16:creationId xmlns:a16="http://schemas.microsoft.com/office/drawing/2014/main" id="{675AB386-0DA0-48FD-B03D-2FE1761FCBFE}"/>
            </a:ext>
          </a:extLst>
        </xdr:cNvPr>
        <xdr:cNvSpPr txBox="1"/>
      </xdr:nvSpPr>
      <xdr:spPr>
        <a:xfrm>
          <a:off x="185611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20" name="n_2aveValue【学校施設】&#10;一人当たり面積">
          <a:extLst>
            <a:ext uri="{FF2B5EF4-FFF2-40B4-BE49-F238E27FC236}">
              <a16:creationId xmlns:a16="http://schemas.microsoft.com/office/drawing/2014/main" id="{E7BB7D79-5CA5-4CDD-8712-8B751B02584F}"/>
            </a:ext>
          </a:extLst>
        </xdr:cNvPr>
        <xdr:cNvSpPr txBox="1"/>
      </xdr:nvSpPr>
      <xdr:spPr>
        <a:xfrm>
          <a:off x="1777626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621" name="n_3aveValue【学校施設】&#10;一人当たり面積">
          <a:extLst>
            <a:ext uri="{FF2B5EF4-FFF2-40B4-BE49-F238E27FC236}">
              <a16:creationId xmlns:a16="http://schemas.microsoft.com/office/drawing/2014/main" id="{ABEDDEFF-7462-4897-9302-9A34543CE842}"/>
            </a:ext>
          </a:extLst>
        </xdr:cNvPr>
        <xdr:cNvSpPr txBox="1"/>
      </xdr:nvSpPr>
      <xdr:spPr>
        <a:xfrm>
          <a:off x="170015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2" name="n_4aveValue【学校施設】&#10;一人当たり面積">
          <a:extLst>
            <a:ext uri="{FF2B5EF4-FFF2-40B4-BE49-F238E27FC236}">
              <a16:creationId xmlns:a16="http://schemas.microsoft.com/office/drawing/2014/main" id="{EDC7A10E-11B1-49E4-BA3B-962452D46C61}"/>
            </a:ext>
          </a:extLst>
        </xdr:cNvPr>
        <xdr:cNvSpPr txBox="1"/>
      </xdr:nvSpPr>
      <xdr:spPr>
        <a:xfrm>
          <a:off x="162268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77124</xdr:rowOff>
    </xdr:from>
    <xdr:ext cx="469744" cy="259045"/>
    <xdr:sp macro="" textlink="">
      <xdr:nvSpPr>
        <xdr:cNvPr id="623" name="n_1mainValue【学校施設】&#10;一人当たり面積">
          <a:extLst>
            <a:ext uri="{FF2B5EF4-FFF2-40B4-BE49-F238E27FC236}">
              <a16:creationId xmlns:a16="http://schemas.microsoft.com/office/drawing/2014/main" id="{27BFCA3E-2D3F-4A4D-BF0D-90FE001FB701}"/>
            </a:ext>
          </a:extLst>
        </xdr:cNvPr>
        <xdr:cNvSpPr txBox="1"/>
      </xdr:nvSpPr>
      <xdr:spPr>
        <a:xfrm>
          <a:off x="18561127" y="912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105427</xdr:rowOff>
    </xdr:from>
    <xdr:ext cx="469744" cy="259045"/>
    <xdr:sp macro="" textlink="">
      <xdr:nvSpPr>
        <xdr:cNvPr id="624" name="n_2mainValue【学校施設】&#10;一人当たり面積">
          <a:extLst>
            <a:ext uri="{FF2B5EF4-FFF2-40B4-BE49-F238E27FC236}">
              <a16:creationId xmlns:a16="http://schemas.microsoft.com/office/drawing/2014/main" id="{3D3EB98B-32AC-4B26-82F8-C418C72AABAE}"/>
            </a:ext>
          </a:extLst>
        </xdr:cNvPr>
        <xdr:cNvSpPr txBox="1"/>
      </xdr:nvSpPr>
      <xdr:spPr>
        <a:xfrm>
          <a:off x="17776267" y="915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123933</xdr:rowOff>
    </xdr:from>
    <xdr:ext cx="469744" cy="259045"/>
    <xdr:sp macro="" textlink="">
      <xdr:nvSpPr>
        <xdr:cNvPr id="625" name="n_3mainValue【学校施設】&#10;一人当たり面積">
          <a:extLst>
            <a:ext uri="{FF2B5EF4-FFF2-40B4-BE49-F238E27FC236}">
              <a16:creationId xmlns:a16="http://schemas.microsoft.com/office/drawing/2014/main" id="{06076B2E-FB27-45CC-AB37-35FE64615D4F}"/>
            </a:ext>
          </a:extLst>
        </xdr:cNvPr>
        <xdr:cNvSpPr txBox="1"/>
      </xdr:nvSpPr>
      <xdr:spPr>
        <a:xfrm>
          <a:off x="17001567" y="91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151147</xdr:rowOff>
    </xdr:from>
    <xdr:ext cx="469744" cy="259045"/>
    <xdr:sp macro="" textlink="">
      <xdr:nvSpPr>
        <xdr:cNvPr id="626" name="n_4mainValue【学校施設】&#10;一人当たり面積">
          <a:extLst>
            <a:ext uri="{FF2B5EF4-FFF2-40B4-BE49-F238E27FC236}">
              <a16:creationId xmlns:a16="http://schemas.microsoft.com/office/drawing/2014/main" id="{34BC0634-3C67-4879-BEFA-73283896BDB1}"/>
            </a:ext>
          </a:extLst>
        </xdr:cNvPr>
        <xdr:cNvSpPr txBox="1"/>
      </xdr:nvSpPr>
      <xdr:spPr>
        <a:xfrm>
          <a:off x="1622686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A8875BCE-D70E-4717-B03B-929C82C0FE0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82BEDD4-EECF-4C8B-9D11-968D7B409FA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5DCA965-C690-4E6F-9F7F-6A600D5A2B2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55828098-F13B-47D9-8DD7-B1BAC63B474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91867DF-6932-434F-9EF5-6826088F41D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40E48DB-35F7-4F63-A2CC-F8777CAE9DC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88F0A21-C1D5-4AAD-A1FC-A4FDFA5F52D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91947D07-1728-41C4-99D3-D170E68C668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C8AFD4E8-4DA0-4B58-9479-BA8F73C9731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56D8EE8E-2FBB-49C5-B28D-744BE3D95A7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CBDFA680-7E0B-4D32-BB1D-D9AC8E10A3F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397EDDE2-3842-4D3D-BED8-A2CD0D17B41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CC7E3D1F-84F2-424A-9EAA-F98A93D6DFE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927D7DE2-1178-4664-95C0-635B23A8385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7FFAC57F-C393-451B-A53C-056CBD09EDE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290BC36C-BDF0-4B43-B324-E5699929048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60346E4C-7237-4EF0-99D7-51FA70440F3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3D3C32AE-4900-4F0A-8098-74843C944CA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E7A48890-2F81-4D5B-96E5-FFC708610C5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97DE9973-BB86-4DE0-A180-FCD7F786508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A0505122-BCCC-4C19-9C55-6C72FEFBDBF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9D03DF49-AFE6-4DAE-A51A-C7F3C9D0E31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9B3B87F0-0C85-4517-8299-33470B0D662A}"/>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FB483E56-6FBB-48ED-88FF-D87BEE250F4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34E9D069-D4AB-45FA-B962-F8A916895F4B}"/>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B70ED3BB-BC56-4339-917B-9C2DEDF9BC1B}"/>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360EC978-ABAA-4E58-941F-0C54B7A28C03}"/>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7645D58F-49D1-4D01-8FBA-117D3C5DA8A8}"/>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1BB830FB-FAFE-4F53-9F48-3BF38879D418}"/>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4C600AD2-21F6-4EFF-8187-E15C6835E148}"/>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5C9DEF97-0F52-49A6-872D-4E7FC361968B}"/>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5B552E6A-7189-4D75-B1F2-157F312BDC01}"/>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9C30C7D8-5B1E-4255-974A-0CEB7B45D167}"/>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BDFF076D-951F-4DDC-B6D8-3F5771E36684}"/>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6D66BFB3-2564-41F3-B6BF-A9D8C5F0B5A9}"/>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DC2F5DE-336A-4A2F-8CD8-F9B8F3F5679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152AE14-AD85-409E-B006-51B83CAC827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96D4D1D-0B8B-46E6-A556-FC0394C0DB8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64520DB-8B2A-4F6D-9E9B-A3BF2705428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DA8B291-DB88-432A-B354-A3BE01BA661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667" name="楕円 666">
          <a:extLst>
            <a:ext uri="{FF2B5EF4-FFF2-40B4-BE49-F238E27FC236}">
              <a16:creationId xmlns:a16="http://schemas.microsoft.com/office/drawing/2014/main" id="{CD4000A2-6FA6-4980-89CD-56FBDC14F448}"/>
            </a:ext>
          </a:extLst>
        </xdr:cNvPr>
        <xdr:cNvSpPr/>
      </xdr:nvSpPr>
      <xdr:spPr>
        <a:xfrm>
          <a:off x="14325600" y="137471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150513</xdr:rowOff>
    </xdr:from>
    <xdr:ext cx="405111" cy="259045"/>
    <xdr:sp macro="" textlink="">
      <xdr:nvSpPr>
        <xdr:cNvPr id="668" name="【児童館】&#10;有形固定資産減価償却率該当値テキスト">
          <a:extLst>
            <a:ext uri="{FF2B5EF4-FFF2-40B4-BE49-F238E27FC236}">
              <a16:creationId xmlns:a16="http://schemas.microsoft.com/office/drawing/2014/main" id="{289AC429-6133-481B-9781-1EB4352055A5}"/>
            </a:ext>
          </a:extLst>
        </xdr:cNvPr>
        <xdr:cNvSpPr txBox="1"/>
      </xdr:nvSpPr>
      <xdr:spPr>
        <a:xfrm>
          <a:off x="14414500"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69" name="楕円 668">
          <a:extLst>
            <a:ext uri="{FF2B5EF4-FFF2-40B4-BE49-F238E27FC236}">
              <a16:creationId xmlns:a16="http://schemas.microsoft.com/office/drawing/2014/main" id="{014DB5C4-4C51-4701-B67C-C034135BFC13}"/>
            </a:ext>
          </a:extLst>
        </xdr:cNvPr>
        <xdr:cNvSpPr/>
      </xdr:nvSpPr>
      <xdr:spPr>
        <a:xfrm>
          <a:off x="135788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51436</xdr:rowOff>
    </xdr:to>
    <xdr:cxnSp macro="">
      <xdr:nvCxnSpPr>
        <xdr:cNvPr id="670" name="直線コネクタ 669">
          <a:extLst>
            <a:ext uri="{FF2B5EF4-FFF2-40B4-BE49-F238E27FC236}">
              <a16:creationId xmlns:a16="http://schemas.microsoft.com/office/drawing/2014/main" id="{B1C9D08A-9BE4-4E50-87F7-5F69528FC1DF}"/>
            </a:ext>
          </a:extLst>
        </xdr:cNvPr>
        <xdr:cNvCxnSpPr/>
      </xdr:nvCxnSpPr>
      <xdr:spPr>
        <a:xfrm>
          <a:off x="13629640" y="13761719"/>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99695</xdr:rowOff>
    </xdr:from>
    <xdr:to>
      <xdr:col>76</xdr:col>
      <xdr:colOff>165100</xdr:colOff>
      <xdr:row>82</xdr:row>
      <xdr:rowOff>29845</xdr:rowOff>
    </xdr:to>
    <xdr:sp macro="" textlink="">
      <xdr:nvSpPr>
        <xdr:cNvPr id="671" name="楕円 670">
          <a:extLst>
            <a:ext uri="{FF2B5EF4-FFF2-40B4-BE49-F238E27FC236}">
              <a16:creationId xmlns:a16="http://schemas.microsoft.com/office/drawing/2014/main" id="{1E22D1FC-24E2-4F1E-B7C1-04AD572E5B57}"/>
            </a:ext>
          </a:extLst>
        </xdr:cNvPr>
        <xdr:cNvSpPr/>
      </xdr:nvSpPr>
      <xdr:spPr>
        <a:xfrm>
          <a:off x="1280414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82</xdr:row>
      <xdr:rowOff>15239</xdr:rowOff>
    </xdr:to>
    <xdr:cxnSp macro="">
      <xdr:nvCxnSpPr>
        <xdr:cNvPr id="672" name="直線コネクタ 671">
          <a:extLst>
            <a:ext uri="{FF2B5EF4-FFF2-40B4-BE49-F238E27FC236}">
              <a16:creationId xmlns:a16="http://schemas.microsoft.com/office/drawing/2014/main" id="{8F14BB61-1BB9-4EF0-ADE3-1C1E5978A6B6}"/>
            </a:ext>
          </a:extLst>
        </xdr:cNvPr>
        <xdr:cNvCxnSpPr/>
      </xdr:nvCxnSpPr>
      <xdr:spPr>
        <a:xfrm>
          <a:off x="12854940" y="13729335"/>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73" name="楕円 672">
          <a:extLst>
            <a:ext uri="{FF2B5EF4-FFF2-40B4-BE49-F238E27FC236}">
              <a16:creationId xmlns:a16="http://schemas.microsoft.com/office/drawing/2014/main" id="{5E429FE9-CFCD-438B-AB5B-37F00FAE7AA4}"/>
            </a:ext>
          </a:extLst>
        </xdr:cNvPr>
        <xdr:cNvSpPr/>
      </xdr:nvSpPr>
      <xdr:spPr>
        <a:xfrm>
          <a:off x="12029440" y="1364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150495</xdr:rowOff>
    </xdr:to>
    <xdr:cxnSp macro="">
      <xdr:nvCxnSpPr>
        <xdr:cNvPr id="674" name="直線コネクタ 673">
          <a:extLst>
            <a:ext uri="{FF2B5EF4-FFF2-40B4-BE49-F238E27FC236}">
              <a16:creationId xmlns:a16="http://schemas.microsoft.com/office/drawing/2014/main" id="{8345A1DB-4C07-40CE-BEED-CEDEE8BF4568}"/>
            </a:ext>
          </a:extLst>
        </xdr:cNvPr>
        <xdr:cNvCxnSpPr/>
      </xdr:nvCxnSpPr>
      <xdr:spPr>
        <a:xfrm>
          <a:off x="12072620" y="136931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27305</xdr:rowOff>
    </xdr:from>
    <xdr:to>
      <xdr:col>67</xdr:col>
      <xdr:colOff>101600</xdr:colOff>
      <xdr:row>81</xdr:row>
      <xdr:rowOff>128905</xdr:rowOff>
    </xdr:to>
    <xdr:sp macro="" textlink="">
      <xdr:nvSpPr>
        <xdr:cNvPr id="675" name="楕円 674">
          <a:extLst>
            <a:ext uri="{FF2B5EF4-FFF2-40B4-BE49-F238E27FC236}">
              <a16:creationId xmlns:a16="http://schemas.microsoft.com/office/drawing/2014/main" id="{38944CE9-2667-48C6-8DF2-EC6E75871C92}"/>
            </a:ext>
          </a:extLst>
        </xdr:cNvPr>
        <xdr:cNvSpPr/>
      </xdr:nvSpPr>
      <xdr:spPr>
        <a:xfrm>
          <a:off x="1123188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81</xdr:row>
      <xdr:rowOff>114300</xdr:rowOff>
    </xdr:to>
    <xdr:cxnSp macro="">
      <xdr:nvCxnSpPr>
        <xdr:cNvPr id="676" name="直線コネクタ 675">
          <a:extLst>
            <a:ext uri="{FF2B5EF4-FFF2-40B4-BE49-F238E27FC236}">
              <a16:creationId xmlns:a16="http://schemas.microsoft.com/office/drawing/2014/main" id="{4F91893C-CC09-458F-B7FF-D42DB087C9FE}"/>
            </a:ext>
          </a:extLst>
        </xdr:cNvPr>
        <xdr:cNvCxnSpPr/>
      </xdr:nvCxnSpPr>
      <xdr:spPr>
        <a:xfrm>
          <a:off x="11282680" y="1365694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9794072B-25C9-4FB0-813F-55BE1FE4E511}"/>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78" name="n_2aveValue【児童館】&#10;有形固定資産減価償却率">
          <a:extLst>
            <a:ext uri="{FF2B5EF4-FFF2-40B4-BE49-F238E27FC236}">
              <a16:creationId xmlns:a16="http://schemas.microsoft.com/office/drawing/2014/main" id="{EB6792AE-FBBC-4DBD-9694-4E2E3424864E}"/>
            </a:ext>
          </a:extLst>
        </xdr:cNvPr>
        <xdr:cNvSpPr txBox="1"/>
      </xdr:nvSpPr>
      <xdr:spPr>
        <a:xfrm>
          <a:off x="126752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679" name="n_3aveValue【児童館】&#10;有形固定資産減価償却率">
          <a:extLst>
            <a:ext uri="{FF2B5EF4-FFF2-40B4-BE49-F238E27FC236}">
              <a16:creationId xmlns:a16="http://schemas.microsoft.com/office/drawing/2014/main" id="{EFB55C58-57A9-434A-A99D-D5B1C96A2F83}"/>
            </a:ext>
          </a:extLst>
        </xdr:cNvPr>
        <xdr:cNvSpPr txBox="1"/>
      </xdr:nvSpPr>
      <xdr:spPr>
        <a:xfrm>
          <a:off x="119005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80" name="n_4aveValue【児童館】&#10;有形固定資産減価償却率">
          <a:extLst>
            <a:ext uri="{FF2B5EF4-FFF2-40B4-BE49-F238E27FC236}">
              <a16:creationId xmlns:a16="http://schemas.microsoft.com/office/drawing/2014/main" id="{0B0AF919-910A-4168-A164-60EE775720F5}"/>
            </a:ext>
          </a:extLst>
        </xdr:cNvPr>
        <xdr:cNvSpPr txBox="1"/>
      </xdr:nvSpPr>
      <xdr:spPr>
        <a:xfrm>
          <a:off x="1110298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681" name="n_1mainValue【児童館】&#10;有形固定資産減価償却率">
          <a:extLst>
            <a:ext uri="{FF2B5EF4-FFF2-40B4-BE49-F238E27FC236}">
              <a16:creationId xmlns:a16="http://schemas.microsoft.com/office/drawing/2014/main" id="{BDFEC7E4-23B4-49C1-9C3B-B0724F36E4C0}"/>
            </a:ext>
          </a:extLst>
        </xdr:cNvPr>
        <xdr:cNvSpPr txBox="1"/>
      </xdr:nvSpPr>
      <xdr:spPr>
        <a:xfrm>
          <a:off x="13437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682" name="n_2mainValue【児童館】&#10;有形固定資産減価償却率">
          <a:extLst>
            <a:ext uri="{FF2B5EF4-FFF2-40B4-BE49-F238E27FC236}">
              <a16:creationId xmlns:a16="http://schemas.microsoft.com/office/drawing/2014/main" id="{28755D70-D222-4E5B-9008-BA39F4BF7688}"/>
            </a:ext>
          </a:extLst>
        </xdr:cNvPr>
        <xdr:cNvSpPr txBox="1"/>
      </xdr:nvSpPr>
      <xdr:spPr>
        <a:xfrm>
          <a:off x="126752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3" name="n_3mainValue【児童館】&#10;有形固定資産減価償却率">
          <a:extLst>
            <a:ext uri="{FF2B5EF4-FFF2-40B4-BE49-F238E27FC236}">
              <a16:creationId xmlns:a16="http://schemas.microsoft.com/office/drawing/2014/main" id="{28A7556B-1967-4340-A76D-36C21A8780FE}"/>
            </a:ext>
          </a:extLst>
        </xdr:cNvPr>
        <xdr:cNvSpPr txBox="1"/>
      </xdr:nvSpPr>
      <xdr:spPr>
        <a:xfrm>
          <a:off x="11900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145432</xdr:rowOff>
    </xdr:from>
    <xdr:ext cx="405111" cy="259045"/>
    <xdr:sp macro="" textlink="">
      <xdr:nvSpPr>
        <xdr:cNvPr id="684" name="n_4mainValue【児童館】&#10;有形固定資産減価償却率">
          <a:extLst>
            <a:ext uri="{FF2B5EF4-FFF2-40B4-BE49-F238E27FC236}">
              <a16:creationId xmlns:a16="http://schemas.microsoft.com/office/drawing/2014/main" id="{45BDDD9C-2943-4E0E-8AA8-5C2DBCA7EC55}"/>
            </a:ext>
          </a:extLst>
        </xdr:cNvPr>
        <xdr:cNvSpPr txBox="1"/>
      </xdr:nvSpPr>
      <xdr:spPr>
        <a:xfrm>
          <a:off x="1110298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1FE2FAE9-6889-4871-A9E7-6024F15877F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A7BEBD4-4A4C-4A6A-9431-1B82BC98EB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06EBA14-34B7-4342-A3CF-030DF7F2899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232AFAD-CCC6-4BBE-9C57-A1BE69AA866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6C538629-3695-4027-92CD-24776642B32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4F74D030-F52A-4793-88A3-F9B1BC1D12C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AE68FB4-DCC8-4440-B889-D4D222C4A24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2054CFE-4256-4AC7-BDBC-FF15965B41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952C594-B1E2-4B8D-8239-60D21D99D7D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1E27CE1-1C98-4428-9C03-923937AB0B0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BA3E2C71-1C52-4CCE-87F5-8636E388E09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48DA28EA-2FC4-4136-8051-DC60BB0C4DA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1F6AEA53-3F0D-45EF-801E-47EC9532289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AFCA850B-9D4A-42C6-9A12-F44ABF10235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92FF1ADE-B2C1-44B2-B78D-9C763E88DBB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8E56E184-0795-4235-92BD-0BAB4D8C95D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AFADB945-BB55-48A2-AE98-9632AB8B855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98FB9FD5-E7E2-4A14-9AAF-F6838B86189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83BBAF23-12BB-45C5-9582-826FAA8255B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C63B43A7-C059-42EB-B54E-E570E825E28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271C6B01-C056-466F-AE6A-E16E06716BC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A1DCE235-0AFB-41BA-9741-C7F94A69C75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D9EAECBA-243C-495F-8247-6AFFE51C395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74522A81-2BA5-4A6E-B76B-5A5B4892FBFE}"/>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231DCC6-8801-476F-933D-68AA897BB334}"/>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FFE6F030-42EC-47AA-A340-A8CD18A050AF}"/>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4A00813A-D43D-4F77-8C2A-15A1D0E0F0C9}"/>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831AF23A-6489-47B1-922D-3064F81D8EA1}"/>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6D1D95E3-EBEC-440B-BA7C-89F8B27B31B2}"/>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169C50E2-AEB8-41E4-B906-F85C66F56C75}"/>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FBC6F5C2-70B1-4506-8C85-3B1CF2FE34AF}"/>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5E89A749-0D00-4C83-BA54-8EB348DA6CC4}"/>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2031CE66-F702-4B88-8818-10E3BB6EB1E0}"/>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A4CF0C64-98DF-49D6-8D6E-5BD48BA2AA9C}"/>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0C28277-C8B1-4C5D-AF7F-C4298AD559A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25220FB-A0A0-41E4-95B1-296A4B9E463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61EDC51-0320-4692-9C1D-D1A4E34710A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6671A7E-32B6-43BE-B4D2-82D087FA9E3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4E727AC-668F-4B91-8519-CEF93C52C1A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4" name="楕円 723">
          <a:extLst>
            <a:ext uri="{FF2B5EF4-FFF2-40B4-BE49-F238E27FC236}">
              <a16:creationId xmlns:a16="http://schemas.microsoft.com/office/drawing/2014/main" id="{ACD84ECE-6270-4A57-95B6-2B26DA46C275}"/>
            </a:ext>
          </a:extLst>
        </xdr:cNvPr>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5" name="【児童館】&#10;一人当たり面積該当値テキスト">
          <a:extLst>
            <a:ext uri="{FF2B5EF4-FFF2-40B4-BE49-F238E27FC236}">
              <a16:creationId xmlns:a16="http://schemas.microsoft.com/office/drawing/2014/main" id="{1252279D-ADC4-42BB-91D1-2DE1B457A459}"/>
            </a:ext>
          </a:extLst>
        </xdr:cNvPr>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a:extLst>
            <a:ext uri="{FF2B5EF4-FFF2-40B4-BE49-F238E27FC236}">
              <a16:creationId xmlns:a16="http://schemas.microsoft.com/office/drawing/2014/main" id="{11D9E151-5CE9-46ED-BCC7-DA6A4B9F83B5}"/>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38100</xdr:rowOff>
    </xdr:to>
    <xdr:cxnSp macro="">
      <xdr:nvCxnSpPr>
        <xdr:cNvPr id="727" name="直線コネクタ 726">
          <a:extLst>
            <a:ext uri="{FF2B5EF4-FFF2-40B4-BE49-F238E27FC236}">
              <a16:creationId xmlns:a16="http://schemas.microsoft.com/office/drawing/2014/main" id="{2FB9CDA0-9CD9-4736-BD73-89869C3884BB}"/>
            </a:ext>
          </a:extLst>
        </xdr:cNvPr>
        <xdr:cNvCxnSpPr/>
      </xdr:nvCxnSpPr>
      <xdr:spPr>
        <a:xfrm flipV="1">
          <a:off x="18778220" y="1443609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a:extLst>
            <a:ext uri="{FF2B5EF4-FFF2-40B4-BE49-F238E27FC236}">
              <a16:creationId xmlns:a16="http://schemas.microsoft.com/office/drawing/2014/main" id="{E58C343D-F546-4F8A-9C0C-E8116A8B37C9}"/>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a:extLst>
            <a:ext uri="{FF2B5EF4-FFF2-40B4-BE49-F238E27FC236}">
              <a16:creationId xmlns:a16="http://schemas.microsoft.com/office/drawing/2014/main" id="{8BF1205B-2971-4572-81B6-67FEAFB9E193}"/>
            </a:ext>
          </a:extLst>
        </xdr:cNvPr>
        <xdr:cNvCxnSpPr/>
      </xdr:nvCxnSpPr>
      <xdr:spPr>
        <a:xfrm>
          <a:off x="179882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a:extLst>
            <a:ext uri="{FF2B5EF4-FFF2-40B4-BE49-F238E27FC236}">
              <a16:creationId xmlns:a16="http://schemas.microsoft.com/office/drawing/2014/main" id="{2414D938-A39D-46AE-B23C-1620CE231400}"/>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a:extLst>
            <a:ext uri="{FF2B5EF4-FFF2-40B4-BE49-F238E27FC236}">
              <a16:creationId xmlns:a16="http://schemas.microsoft.com/office/drawing/2014/main" id="{5D3E00C4-D751-4F93-9B09-54B491F2204F}"/>
            </a:ext>
          </a:extLst>
        </xdr:cNvPr>
        <xdr:cNvCxnSpPr/>
      </xdr:nvCxnSpPr>
      <xdr:spPr>
        <a:xfrm>
          <a:off x="1721358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a:extLst>
            <a:ext uri="{FF2B5EF4-FFF2-40B4-BE49-F238E27FC236}">
              <a16:creationId xmlns:a16="http://schemas.microsoft.com/office/drawing/2014/main" id="{D4FCE89E-406B-4202-9750-4ECFAE88F4FE}"/>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a:extLst>
            <a:ext uri="{FF2B5EF4-FFF2-40B4-BE49-F238E27FC236}">
              <a16:creationId xmlns:a16="http://schemas.microsoft.com/office/drawing/2014/main" id="{12EFFC48-CBB8-4C6A-81CA-8D57C7649491}"/>
            </a:ext>
          </a:extLst>
        </xdr:cNvPr>
        <xdr:cNvCxnSpPr/>
      </xdr:nvCxnSpPr>
      <xdr:spPr>
        <a:xfrm>
          <a:off x="16431260" y="1445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B089A606-365B-4108-BFB9-EEC240ACA69C}"/>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160046E8-6DE1-473A-AB40-0C121F99AA08}"/>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FD5AE565-B250-4866-BFFA-5CB7CB364A17}"/>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BFC19FEC-DA0F-4D6E-9B06-BEAAD55B8DC0}"/>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a:extLst>
            <a:ext uri="{FF2B5EF4-FFF2-40B4-BE49-F238E27FC236}">
              <a16:creationId xmlns:a16="http://schemas.microsoft.com/office/drawing/2014/main" id="{9C93004B-51C8-41F0-9982-7A3894AE695A}"/>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a:extLst>
            <a:ext uri="{FF2B5EF4-FFF2-40B4-BE49-F238E27FC236}">
              <a16:creationId xmlns:a16="http://schemas.microsoft.com/office/drawing/2014/main" id="{B1677C46-6EB9-4007-ACC5-EE454BE6BD41}"/>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a:extLst>
            <a:ext uri="{FF2B5EF4-FFF2-40B4-BE49-F238E27FC236}">
              <a16:creationId xmlns:a16="http://schemas.microsoft.com/office/drawing/2014/main" id="{E7AF93CE-25F5-4484-A46D-D03A2473226E}"/>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a:extLst>
            <a:ext uri="{FF2B5EF4-FFF2-40B4-BE49-F238E27FC236}">
              <a16:creationId xmlns:a16="http://schemas.microsoft.com/office/drawing/2014/main" id="{372CEA39-B8A5-4638-8FC0-550744155F8D}"/>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295F8BB-130D-49C7-A84C-5ADCCDE5243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68E62CBC-3F51-402E-821C-4240769A8A6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82B739E-AD14-4364-AF6E-1FC917897C7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CC11CBD-B628-4324-BCBC-C4DAE2AA38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EAD820F-B56C-40E4-AE6F-1446040FE7D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1508163E-739C-4952-84D1-521291B5F25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9350D91B-C629-41EE-9757-141E1353324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515136EF-1D79-4A53-BFF1-3ADC867D90D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FF6F4C1-77C9-4C8A-89A1-DD4865953E1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20CB371B-8A4E-4305-B6FA-FA8E63B8C6F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369D7C6A-347A-4A06-A864-75518CFD911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FBB7FEF9-3EA7-432E-8F91-5933C40F69F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855246B9-3675-494D-A6CF-673269EEBBD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4D52BCC8-1D5C-48EE-B3B9-83564FC4D3B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366093B6-65ED-4C01-B594-196654CD837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2DD77AE4-F2C5-40F1-8674-2F4F569C518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7581F376-DF3B-4E27-8345-65A061AB90A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EAC1CC2B-DB8B-4A57-AE10-37F1A60CE16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57700DA7-2AFE-4D43-B960-B2DFCEB6AFA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63286126-EEF3-40DA-B19B-034E3AC6893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6F5AEAEE-7F27-4918-8F13-3D82151A62B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F490C51-B13F-4BD3-A075-126FCEC1B03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DEE4FAEB-2EF1-4CA7-A0E1-89C3D50AE13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5719FE07-EBC0-4A55-A66C-E330FFA919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94AE9E31-B59A-4983-B710-9621CF9F5485}"/>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5B813A1C-DA3F-42D2-A73B-5CAA16DAB8E0}"/>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CC8C763D-2D3E-45C4-ABBB-0C90873041C0}"/>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FCCC00E0-4206-4B43-8A6A-1EF31A9314BC}"/>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FE311B19-F68D-4838-AA15-34346E3D9CE1}"/>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11526BDA-ACE0-4B71-9672-81FFDDDEDE88}"/>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603E6407-C024-44EE-BDCF-49B306EB3E4E}"/>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8A2F98DE-B329-4DF4-A002-DC0EC48A2536}"/>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345C291D-67FB-4483-A9E2-F37CF2ABBE4D}"/>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6669F149-9BD9-4528-A941-1110290EC69D}"/>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22CD1D02-166A-478C-8B41-D6BFB1569FA1}"/>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5A4426B-F72E-4C78-958F-7DC11F37F9F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3DEF1DE-F5CF-4942-800E-DC379D596F2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7F09300-440C-4E98-BF9E-9EF9A4F8201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830DD3B-0003-44D1-83C4-6A4CE86E4A2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28BCC93-DF78-49CE-8658-9A346723642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95886</xdr:rowOff>
    </xdr:from>
    <xdr:to>
      <xdr:col>85</xdr:col>
      <xdr:colOff>177800</xdr:colOff>
      <xdr:row>108</xdr:row>
      <xdr:rowOff>26036</xdr:rowOff>
    </xdr:to>
    <xdr:sp macro="" textlink="">
      <xdr:nvSpPr>
        <xdr:cNvPr id="782" name="楕円 781">
          <a:extLst>
            <a:ext uri="{FF2B5EF4-FFF2-40B4-BE49-F238E27FC236}">
              <a16:creationId xmlns:a16="http://schemas.microsoft.com/office/drawing/2014/main" id="{466CF038-2E42-4197-A371-B03D7822667B}"/>
            </a:ext>
          </a:extLst>
        </xdr:cNvPr>
        <xdr:cNvSpPr/>
      </xdr:nvSpPr>
      <xdr:spPr>
        <a:xfrm>
          <a:off x="14325600" y="180333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10813</xdr:rowOff>
    </xdr:from>
    <xdr:ext cx="405111" cy="259045"/>
    <xdr:sp macro="" textlink="">
      <xdr:nvSpPr>
        <xdr:cNvPr id="783" name="【公民館】&#10;有形固定資産減価償却率該当値テキスト">
          <a:extLst>
            <a:ext uri="{FF2B5EF4-FFF2-40B4-BE49-F238E27FC236}">
              <a16:creationId xmlns:a16="http://schemas.microsoft.com/office/drawing/2014/main" id="{B7780AC3-CA32-4EAB-B871-414796BCD6D0}"/>
            </a:ext>
          </a:extLst>
        </xdr:cNvPr>
        <xdr:cNvSpPr txBox="1"/>
      </xdr:nvSpPr>
      <xdr:spPr>
        <a:xfrm>
          <a:off x="14414500" y="1794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57786</xdr:rowOff>
    </xdr:from>
    <xdr:to>
      <xdr:col>81</xdr:col>
      <xdr:colOff>101600</xdr:colOff>
      <xdr:row>107</xdr:row>
      <xdr:rowOff>159386</xdr:rowOff>
    </xdr:to>
    <xdr:sp macro="" textlink="">
      <xdr:nvSpPr>
        <xdr:cNvPr id="784" name="楕円 783">
          <a:extLst>
            <a:ext uri="{FF2B5EF4-FFF2-40B4-BE49-F238E27FC236}">
              <a16:creationId xmlns:a16="http://schemas.microsoft.com/office/drawing/2014/main" id="{78154482-9436-4841-A3F9-FC79E21EE5B6}"/>
            </a:ext>
          </a:extLst>
        </xdr:cNvPr>
        <xdr:cNvSpPr/>
      </xdr:nvSpPr>
      <xdr:spPr>
        <a:xfrm>
          <a:off x="13578840" y="179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108586</xdr:rowOff>
    </xdr:from>
    <xdr:to>
      <xdr:col>85</xdr:col>
      <xdr:colOff>127000</xdr:colOff>
      <xdr:row>107</xdr:row>
      <xdr:rowOff>146686</xdr:rowOff>
    </xdr:to>
    <xdr:cxnSp macro="">
      <xdr:nvCxnSpPr>
        <xdr:cNvPr id="785" name="直線コネクタ 784">
          <a:extLst>
            <a:ext uri="{FF2B5EF4-FFF2-40B4-BE49-F238E27FC236}">
              <a16:creationId xmlns:a16="http://schemas.microsoft.com/office/drawing/2014/main" id="{B217687B-441A-4AAD-B654-FC0DC3C9415D}"/>
            </a:ext>
          </a:extLst>
        </xdr:cNvPr>
        <xdr:cNvCxnSpPr/>
      </xdr:nvCxnSpPr>
      <xdr:spPr>
        <a:xfrm>
          <a:off x="13629640" y="1804606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786" name="楕円 785">
          <a:extLst>
            <a:ext uri="{FF2B5EF4-FFF2-40B4-BE49-F238E27FC236}">
              <a16:creationId xmlns:a16="http://schemas.microsoft.com/office/drawing/2014/main" id="{205543CC-4DF1-4ED4-B697-7ED811FF06BD}"/>
            </a:ext>
          </a:extLst>
        </xdr:cNvPr>
        <xdr:cNvSpPr/>
      </xdr:nvSpPr>
      <xdr:spPr>
        <a:xfrm>
          <a:off x="12804140" y="179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108586</xdr:rowOff>
    </xdr:to>
    <xdr:cxnSp macro="">
      <xdr:nvCxnSpPr>
        <xdr:cNvPr id="787" name="直線コネクタ 786">
          <a:extLst>
            <a:ext uri="{FF2B5EF4-FFF2-40B4-BE49-F238E27FC236}">
              <a16:creationId xmlns:a16="http://schemas.microsoft.com/office/drawing/2014/main" id="{3E5BDD9C-3578-48E7-AFA9-C3AA2ECD3AFF}"/>
            </a:ext>
          </a:extLst>
        </xdr:cNvPr>
        <xdr:cNvCxnSpPr/>
      </xdr:nvCxnSpPr>
      <xdr:spPr>
        <a:xfrm>
          <a:off x="12854940" y="18006060"/>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149225</xdr:rowOff>
    </xdr:from>
    <xdr:to>
      <xdr:col>72</xdr:col>
      <xdr:colOff>38100</xdr:colOff>
      <xdr:row>107</xdr:row>
      <xdr:rowOff>79375</xdr:rowOff>
    </xdr:to>
    <xdr:sp macro="" textlink="">
      <xdr:nvSpPr>
        <xdr:cNvPr id="788" name="楕円 787">
          <a:extLst>
            <a:ext uri="{FF2B5EF4-FFF2-40B4-BE49-F238E27FC236}">
              <a16:creationId xmlns:a16="http://schemas.microsoft.com/office/drawing/2014/main" id="{48394FC3-1E65-47AD-A207-90EBDBA4F5A3}"/>
            </a:ext>
          </a:extLst>
        </xdr:cNvPr>
        <xdr:cNvSpPr/>
      </xdr:nvSpPr>
      <xdr:spPr>
        <a:xfrm>
          <a:off x="12029440" y="1791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28575</xdr:rowOff>
    </xdr:from>
    <xdr:to>
      <xdr:col>76</xdr:col>
      <xdr:colOff>114300</xdr:colOff>
      <xdr:row>107</xdr:row>
      <xdr:rowOff>68580</xdr:rowOff>
    </xdr:to>
    <xdr:cxnSp macro="">
      <xdr:nvCxnSpPr>
        <xdr:cNvPr id="789" name="直線コネクタ 788">
          <a:extLst>
            <a:ext uri="{FF2B5EF4-FFF2-40B4-BE49-F238E27FC236}">
              <a16:creationId xmlns:a16="http://schemas.microsoft.com/office/drawing/2014/main" id="{2DDC7250-A420-4F93-B438-DFF626455F74}"/>
            </a:ext>
          </a:extLst>
        </xdr:cNvPr>
        <xdr:cNvCxnSpPr/>
      </xdr:nvCxnSpPr>
      <xdr:spPr>
        <a:xfrm>
          <a:off x="12072620" y="1796605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145414</xdr:rowOff>
    </xdr:from>
    <xdr:to>
      <xdr:col>67</xdr:col>
      <xdr:colOff>101600</xdr:colOff>
      <xdr:row>107</xdr:row>
      <xdr:rowOff>75564</xdr:rowOff>
    </xdr:to>
    <xdr:sp macro="" textlink="">
      <xdr:nvSpPr>
        <xdr:cNvPr id="790" name="楕円 789">
          <a:extLst>
            <a:ext uri="{FF2B5EF4-FFF2-40B4-BE49-F238E27FC236}">
              <a16:creationId xmlns:a16="http://schemas.microsoft.com/office/drawing/2014/main" id="{E0A49684-C9EA-4A70-AF01-4DB1E3FCAF29}"/>
            </a:ext>
          </a:extLst>
        </xdr:cNvPr>
        <xdr:cNvSpPr/>
      </xdr:nvSpPr>
      <xdr:spPr>
        <a:xfrm>
          <a:off x="11231880" y="1791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24764</xdr:rowOff>
    </xdr:from>
    <xdr:to>
      <xdr:col>71</xdr:col>
      <xdr:colOff>177800</xdr:colOff>
      <xdr:row>107</xdr:row>
      <xdr:rowOff>28575</xdr:rowOff>
    </xdr:to>
    <xdr:cxnSp macro="">
      <xdr:nvCxnSpPr>
        <xdr:cNvPr id="791" name="直線コネクタ 790">
          <a:extLst>
            <a:ext uri="{FF2B5EF4-FFF2-40B4-BE49-F238E27FC236}">
              <a16:creationId xmlns:a16="http://schemas.microsoft.com/office/drawing/2014/main" id="{E423B55D-1130-4C82-81ED-1F36F0DFE9E0}"/>
            </a:ext>
          </a:extLst>
        </xdr:cNvPr>
        <xdr:cNvCxnSpPr/>
      </xdr:nvCxnSpPr>
      <xdr:spPr>
        <a:xfrm>
          <a:off x="11282680" y="17962244"/>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8A33B0B9-FB54-4FF5-95FC-6E0287DCCB7B}"/>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a:extLst>
            <a:ext uri="{FF2B5EF4-FFF2-40B4-BE49-F238E27FC236}">
              <a16:creationId xmlns:a16="http://schemas.microsoft.com/office/drawing/2014/main" id="{C60FA2E4-75BA-4272-BB29-02617F945E75}"/>
            </a:ext>
          </a:extLst>
        </xdr:cNvPr>
        <xdr:cNvSpPr txBox="1"/>
      </xdr:nvSpPr>
      <xdr:spPr>
        <a:xfrm>
          <a:off x="12675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a:extLst>
            <a:ext uri="{FF2B5EF4-FFF2-40B4-BE49-F238E27FC236}">
              <a16:creationId xmlns:a16="http://schemas.microsoft.com/office/drawing/2014/main" id="{7515667D-1D3C-4479-B9ED-80AF5AF01D96}"/>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a:extLst>
            <a:ext uri="{FF2B5EF4-FFF2-40B4-BE49-F238E27FC236}">
              <a16:creationId xmlns:a16="http://schemas.microsoft.com/office/drawing/2014/main" id="{3AE98AE0-172D-4859-83C3-8E44B8292575}"/>
            </a:ext>
          </a:extLst>
        </xdr:cNvPr>
        <xdr:cNvSpPr txBox="1"/>
      </xdr:nvSpPr>
      <xdr:spPr>
        <a:xfrm>
          <a:off x="1110298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150513</xdr:rowOff>
    </xdr:from>
    <xdr:ext cx="405111" cy="259045"/>
    <xdr:sp macro="" textlink="">
      <xdr:nvSpPr>
        <xdr:cNvPr id="796" name="n_1mainValue【公民館】&#10;有形固定資産減価償却率">
          <a:extLst>
            <a:ext uri="{FF2B5EF4-FFF2-40B4-BE49-F238E27FC236}">
              <a16:creationId xmlns:a16="http://schemas.microsoft.com/office/drawing/2014/main" id="{CED4644C-15AA-454F-9F4A-4B54C108EF2D}"/>
            </a:ext>
          </a:extLst>
        </xdr:cNvPr>
        <xdr:cNvSpPr txBox="1"/>
      </xdr:nvSpPr>
      <xdr:spPr>
        <a:xfrm>
          <a:off x="13437244"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797" name="n_2mainValue【公民館】&#10;有形固定資産減価償却率">
          <a:extLst>
            <a:ext uri="{FF2B5EF4-FFF2-40B4-BE49-F238E27FC236}">
              <a16:creationId xmlns:a16="http://schemas.microsoft.com/office/drawing/2014/main" id="{17A52CAC-67A3-4FC2-80F7-9A7B9C22E5BC}"/>
            </a:ext>
          </a:extLst>
        </xdr:cNvPr>
        <xdr:cNvSpPr txBox="1"/>
      </xdr:nvSpPr>
      <xdr:spPr>
        <a:xfrm>
          <a:off x="12675244" y="180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70502</xdr:rowOff>
    </xdr:from>
    <xdr:ext cx="405111" cy="259045"/>
    <xdr:sp macro="" textlink="">
      <xdr:nvSpPr>
        <xdr:cNvPr id="798" name="n_3mainValue【公民館】&#10;有形固定資産減価償却率">
          <a:extLst>
            <a:ext uri="{FF2B5EF4-FFF2-40B4-BE49-F238E27FC236}">
              <a16:creationId xmlns:a16="http://schemas.microsoft.com/office/drawing/2014/main" id="{EA0F267E-2EEF-4539-ACCD-68DA448972B0}"/>
            </a:ext>
          </a:extLst>
        </xdr:cNvPr>
        <xdr:cNvSpPr txBox="1"/>
      </xdr:nvSpPr>
      <xdr:spPr>
        <a:xfrm>
          <a:off x="119005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66691</xdr:rowOff>
    </xdr:from>
    <xdr:ext cx="405111" cy="259045"/>
    <xdr:sp macro="" textlink="">
      <xdr:nvSpPr>
        <xdr:cNvPr id="799" name="n_4mainValue【公民館】&#10;有形固定資産減価償却率">
          <a:extLst>
            <a:ext uri="{FF2B5EF4-FFF2-40B4-BE49-F238E27FC236}">
              <a16:creationId xmlns:a16="http://schemas.microsoft.com/office/drawing/2014/main" id="{AA3C472A-852D-486C-98BD-F6CB6A8B54B0}"/>
            </a:ext>
          </a:extLst>
        </xdr:cNvPr>
        <xdr:cNvSpPr txBox="1"/>
      </xdr:nvSpPr>
      <xdr:spPr>
        <a:xfrm>
          <a:off x="11102984" y="1800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44BFA8D-2C6F-4616-8B3C-0CC7A617F2A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1EA0972C-3C49-41D8-812F-4AE5E9963EC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BF3E0F9C-87FC-4A68-988A-004E69FC251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0DDE5C0-E43C-44AF-96A8-2D1D8BA0D9A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3BF3394-B876-47A3-BE49-C79B0B19E56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8EB5D4D-4F4C-487F-9C74-2725AF1BE3F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2ACAE306-A6DE-4BBE-9E59-808B3815F00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8DCE3E10-25C7-4AEA-A8A7-D53923DC9B4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954198FC-A2E9-409A-A9A9-D076FDEA07F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E40C598-8FC9-4A39-BA79-EF399D2AAFF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84C32F31-40E6-447E-8E7C-510697BA5E6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A6FDD1DD-662B-4013-A450-A6B99E3B074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9D6ED9A-81F0-4D36-BCA8-36FAC547BBA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A6D253BA-DB9F-4AD4-9CFF-76EE5CA0E37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2AEDA6AF-D781-4266-8AC4-BA54DADA42C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43A26039-DF51-4590-9E86-9D61D189C81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ACFCB85-CDB6-46A0-B00F-739D42F65F9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E5084BEF-1356-4B26-89C8-2F23926AA90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A0B7348-87F8-4026-9BC3-4D7DA89F2B2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4E56D68D-7844-457B-9F87-E0DABA82D49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1EEB69A4-73EF-4FC6-AB1C-C322DE19C06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8C43BEA-A205-415E-B8CA-FB64BDAEC5B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BCC95A19-47D4-4BF5-9A4A-47D811FB293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BF98A110-B300-476B-97DC-7568C706EAD7}"/>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42C1C299-2129-4D79-B52E-D5EEA84945D1}"/>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27D38289-F7CC-49F6-B258-59397B811BB2}"/>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A64AAE45-49A5-4950-B37E-2541B9ADC484}"/>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899711DD-ECC4-4958-AE3F-E9164B1EF205}"/>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281DAB01-2014-4591-9D50-C2FD0696CA4E}"/>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C87F6460-C220-4216-9EF0-F2C6C17EB186}"/>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3BCFF1D2-D0EE-4F4A-AB26-025A162EDFEE}"/>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0111604D-64B2-4753-AD30-6B4687BE28F2}"/>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D3945D80-E536-44E6-859E-B6E013E0BC23}"/>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5EEFE0C7-9370-49EA-805E-3FE49B335CDF}"/>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E5A4297-0AEA-47D1-84A3-50B6F0C81C1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6622E8A-5C30-42B2-B62B-28CB2820CF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9EE8E32-58A5-4922-B816-696D5201AEF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C4C6D19-9BAC-493D-8DA0-F41FCD86041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73AA5C3-42A9-4CBB-9ADB-CBCD9CA8E69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9" name="楕円 838">
          <a:extLst>
            <a:ext uri="{FF2B5EF4-FFF2-40B4-BE49-F238E27FC236}">
              <a16:creationId xmlns:a16="http://schemas.microsoft.com/office/drawing/2014/main" id="{6565C7D2-9C88-4846-8A0E-972744B412AC}"/>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40" name="【公民館】&#10;一人当たり面積該当値テキスト">
          <a:extLst>
            <a:ext uri="{FF2B5EF4-FFF2-40B4-BE49-F238E27FC236}">
              <a16:creationId xmlns:a16="http://schemas.microsoft.com/office/drawing/2014/main" id="{3BAD2780-5542-48A5-828E-E977D06B3A3A}"/>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41" name="楕円 840">
          <a:extLst>
            <a:ext uri="{FF2B5EF4-FFF2-40B4-BE49-F238E27FC236}">
              <a16:creationId xmlns:a16="http://schemas.microsoft.com/office/drawing/2014/main" id="{349E19E3-5ABB-4203-AA60-68DE3B4F51E7}"/>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42" name="直線コネクタ 841">
          <a:extLst>
            <a:ext uri="{FF2B5EF4-FFF2-40B4-BE49-F238E27FC236}">
              <a16:creationId xmlns:a16="http://schemas.microsoft.com/office/drawing/2014/main" id="{DAA3FDFC-2CFF-4E7C-BEE8-3589B9B653AB}"/>
            </a:ext>
          </a:extLst>
        </xdr:cNvPr>
        <xdr:cNvCxnSpPr/>
      </xdr:nvCxnSpPr>
      <xdr:spPr>
        <a:xfrm>
          <a:off x="18778220" y="180479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43" name="楕円 842">
          <a:extLst>
            <a:ext uri="{FF2B5EF4-FFF2-40B4-BE49-F238E27FC236}">
              <a16:creationId xmlns:a16="http://schemas.microsoft.com/office/drawing/2014/main" id="{715ACFFC-F2C2-42F2-B359-4F3328D118A5}"/>
            </a:ext>
          </a:extLst>
        </xdr:cNvPr>
        <xdr:cNvSpPr/>
      </xdr:nvSpPr>
      <xdr:spPr>
        <a:xfrm>
          <a:off x="1793748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118111</xdr:rowOff>
    </xdr:to>
    <xdr:cxnSp macro="">
      <xdr:nvCxnSpPr>
        <xdr:cNvPr id="844" name="直線コネクタ 843">
          <a:extLst>
            <a:ext uri="{FF2B5EF4-FFF2-40B4-BE49-F238E27FC236}">
              <a16:creationId xmlns:a16="http://schemas.microsoft.com/office/drawing/2014/main" id="{376A8BD7-8CA4-4F0E-B6C1-78E62ED7F72E}"/>
            </a:ext>
          </a:extLst>
        </xdr:cNvPr>
        <xdr:cNvCxnSpPr/>
      </xdr:nvCxnSpPr>
      <xdr:spPr>
        <a:xfrm flipV="1">
          <a:off x="17988280" y="1804796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45" name="楕円 844">
          <a:extLst>
            <a:ext uri="{FF2B5EF4-FFF2-40B4-BE49-F238E27FC236}">
              <a16:creationId xmlns:a16="http://schemas.microsoft.com/office/drawing/2014/main" id="{D795BD11-B0E1-43FF-9661-F45DEDCCD921}"/>
            </a:ext>
          </a:extLst>
        </xdr:cNvPr>
        <xdr:cNvSpPr/>
      </xdr:nvSpPr>
      <xdr:spPr>
        <a:xfrm>
          <a:off x="1716278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846" name="直線コネクタ 845">
          <a:extLst>
            <a:ext uri="{FF2B5EF4-FFF2-40B4-BE49-F238E27FC236}">
              <a16:creationId xmlns:a16="http://schemas.microsoft.com/office/drawing/2014/main" id="{D8349E6C-F656-4241-B467-4AA8BC603703}"/>
            </a:ext>
          </a:extLst>
        </xdr:cNvPr>
        <xdr:cNvCxnSpPr/>
      </xdr:nvCxnSpPr>
      <xdr:spPr>
        <a:xfrm>
          <a:off x="17213580" y="180555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47" name="楕円 846">
          <a:extLst>
            <a:ext uri="{FF2B5EF4-FFF2-40B4-BE49-F238E27FC236}">
              <a16:creationId xmlns:a16="http://schemas.microsoft.com/office/drawing/2014/main" id="{64671D31-5392-4689-AF2B-CDB5565999B4}"/>
            </a:ext>
          </a:extLst>
        </xdr:cNvPr>
        <xdr:cNvSpPr/>
      </xdr:nvSpPr>
      <xdr:spPr>
        <a:xfrm>
          <a:off x="16388080" y="18004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848" name="直線コネクタ 847">
          <a:extLst>
            <a:ext uri="{FF2B5EF4-FFF2-40B4-BE49-F238E27FC236}">
              <a16:creationId xmlns:a16="http://schemas.microsoft.com/office/drawing/2014/main" id="{D3E1A438-2539-489B-A28C-13DE82E63478}"/>
            </a:ext>
          </a:extLst>
        </xdr:cNvPr>
        <xdr:cNvCxnSpPr/>
      </xdr:nvCxnSpPr>
      <xdr:spPr>
        <a:xfrm>
          <a:off x="16431260" y="180555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a:extLst>
            <a:ext uri="{FF2B5EF4-FFF2-40B4-BE49-F238E27FC236}">
              <a16:creationId xmlns:a16="http://schemas.microsoft.com/office/drawing/2014/main" id="{ED440868-53FB-4317-8C9B-55C093207AA7}"/>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0" name="n_2aveValue【公民館】&#10;一人当たり面積">
          <a:extLst>
            <a:ext uri="{FF2B5EF4-FFF2-40B4-BE49-F238E27FC236}">
              <a16:creationId xmlns:a16="http://schemas.microsoft.com/office/drawing/2014/main" id="{01BB28D5-B23B-4E01-A5B5-B75C90B91E16}"/>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1" name="n_3aveValue【公民館】&#10;一人当たり面積">
          <a:extLst>
            <a:ext uri="{FF2B5EF4-FFF2-40B4-BE49-F238E27FC236}">
              <a16:creationId xmlns:a16="http://schemas.microsoft.com/office/drawing/2014/main" id="{1826F93A-D652-4506-8181-19FAB0AF967D}"/>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2" name="n_4aveValue【公民館】&#10;一人当たり面積">
          <a:extLst>
            <a:ext uri="{FF2B5EF4-FFF2-40B4-BE49-F238E27FC236}">
              <a16:creationId xmlns:a16="http://schemas.microsoft.com/office/drawing/2014/main" id="{3A458A0E-1A10-4B99-B41D-EFF68C15761B}"/>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53" name="n_1mainValue【公民館】&#10;一人当たり面積">
          <a:extLst>
            <a:ext uri="{FF2B5EF4-FFF2-40B4-BE49-F238E27FC236}">
              <a16:creationId xmlns:a16="http://schemas.microsoft.com/office/drawing/2014/main" id="{D131C18A-A107-4089-A4F9-DBA2A8F3B045}"/>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54" name="n_2mainValue【公民館】&#10;一人当たり面積">
          <a:extLst>
            <a:ext uri="{FF2B5EF4-FFF2-40B4-BE49-F238E27FC236}">
              <a16:creationId xmlns:a16="http://schemas.microsoft.com/office/drawing/2014/main" id="{43C61D6B-3774-44A5-A1FE-92E812BB0ECC}"/>
            </a:ext>
          </a:extLst>
        </xdr:cNvPr>
        <xdr:cNvSpPr txBox="1"/>
      </xdr:nvSpPr>
      <xdr:spPr>
        <a:xfrm>
          <a:off x="177762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55" name="n_3mainValue【公民館】&#10;一人当たり面積">
          <a:extLst>
            <a:ext uri="{FF2B5EF4-FFF2-40B4-BE49-F238E27FC236}">
              <a16:creationId xmlns:a16="http://schemas.microsoft.com/office/drawing/2014/main" id="{16D33DE8-3326-416E-B2ED-1352A1020B7F}"/>
            </a:ext>
          </a:extLst>
        </xdr:cNvPr>
        <xdr:cNvSpPr txBox="1"/>
      </xdr:nvSpPr>
      <xdr:spPr>
        <a:xfrm>
          <a:off x="170015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56" name="n_4mainValue【公民館】&#10;一人当たり面積">
          <a:extLst>
            <a:ext uri="{FF2B5EF4-FFF2-40B4-BE49-F238E27FC236}">
              <a16:creationId xmlns:a16="http://schemas.microsoft.com/office/drawing/2014/main" id="{4643F9DF-7C7E-4D87-9DFE-58EC8D76A510}"/>
            </a:ext>
          </a:extLst>
        </xdr:cNvPr>
        <xdr:cNvSpPr txBox="1"/>
      </xdr:nvSpPr>
      <xdr:spPr>
        <a:xfrm>
          <a:off x="162268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1F9A3B8B-FF77-409A-A462-94B10D7D299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96D8C5C3-C573-4368-9D51-E2ECB123D14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A74917F7-73B8-4B6A-A0FD-568A2E1D855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類似団体と比較して特に有形固定資産減価償却率が高くなっている施設は、公民館であり、特に低くなっている施設は、橋りょう・トンネルである。</a:t>
          </a:r>
        </a:p>
        <a:p>
          <a:r>
            <a:rPr kumimoji="1" lang="ja-JP" altLang="en-US" sz="1300">
              <a:latin typeface="ＭＳ Ｐゴシック" panose="020B0600070205080204" pitchFamily="50" charset="-128"/>
              <a:ea typeface="ＭＳ Ｐゴシック" panose="020B0600070205080204" pitchFamily="50" charset="-128"/>
            </a:rPr>
            <a:t>公民館については、取得日から相当年数経過しているため、類似団体と比較して有形固定資産減価償却率が上回っている。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橋りょう・トンネルについては、これまでに計画的に補修工事等を行ってきていることにより、有形固定資産減価償却率が類似団体を下回っている。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16259A-7D69-427E-873E-6EEDEE6E8E5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37BDA7-564F-44B2-A77B-5755D3EE660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9B1A80-82C5-4A97-8D2F-6316C92B659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7F6E4E-36B0-450B-BBDB-85A903884C6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C556E1-CE2E-44A6-A582-31358747EF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68B114-9068-4238-9E53-AEC2C42F9F9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A2AF8C-2A81-4752-83BB-F7990F6C3A8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A0E729-C17C-4063-AF5E-C75DE87FE16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591F4E-E340-445E-A57D-65BE8F64505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8D528A-878A-428F-80D8-4BB85FDD4EA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117,563
117,062
868.02
73,095,850
69,471,701
2,104,150
32,067,253
54,689,691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4C7FE4-5684-4336-A63B-80303444BCB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E5320C-2F10-4A7C-958A-2EDE58A7918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624149-D791-4AC7-A530-7842DA8C3B4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D4A2CF-A4D8-47C6-AB6A-CBF82BF77B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3DF8E0-17F4-42CF-8980-A67C652D274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CB25A1-0300-4BA7-BBAA-1FB916676FC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784C0D-C0DA-4DBD-9904-4C99E042981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96D810-6D49-4087-900E-7E2FF1B84F6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52ACA0-0DE2-447C-BD98-E0BCAD2CEF4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0E64A5-9EF5-4799-AE55-D2E0638532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06367E-461F-4625-8431-B7AFA6637C1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BFBCD5-67FE-4BD5-BC13-5242DD08603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10886F-D225-4720-BBC2-025C33C5BBE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03FD5D-9A8D-4969-8EA3-FA023C98C7E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3EA469-F65A-4349-B2EB-B2C6947D4C9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9269E9-3F4F-4840-960A-7D0EB303AF5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73CF78-7A15-4B8A-86DA-12FF26D7E22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A3C0DF-38F4-47FA-A57D-1C0898278A9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E4CA64-8680-4B0F-9351-07D94AE7FF5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397E71-F795-40A5-902E-C9AD53A2DF2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17BD4F-560D-4AD5-A9C9-24CC8BA4A7D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0D52A4-8049-4430-97F0-703B4933239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5DFF42-C977-4F9E-96C5-AC6E233BE97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0C35BD-1A8D-49E0-8F21-E6033938F51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CE65E1-06B9-4950-B69C-08674BDF490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03B947-99F2-4FC7-BFAA-E99E1F60BD4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D17236-6273-4C46-81B2-070CB57C2C4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6AAB36-EC52-4CF0-ABD8-132B94540F8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CF4B0E-B7D1-40C9-BADE-4CFB7272C76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536120-8EA4-4FFE-AB45-A2F11039F4C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DE12B7-48DD-45EC-B1C4-4F04ED99A90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128EDE-3BC7-44A0-ABBF-AE6F1B2CCD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4D4D54-CCA2-4B9F-9C52-67580F41DAD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C42F70-E8D3-4BF5-9920-69B58254FC5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53D1EC6-4873-4377-829C-DEA6D4E393E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4A2B5E0-6F60-4BE4-9EB2-179F036CD6E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4C3E500-FEFC-469A-AF38-6A718D96805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92D82AD-F2C2-4510-AF58-89A5641B89A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B7DE43-764C-48D1-8600-74E8CAFEDD5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24DF157-773E-4E9B-8381-7A45B4F444F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ECE17F6-1621-43E2-A52F-2D264C8913E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39A1F1E-BC68-45B2-A755-E74FF8D9435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3572E09-C6AF-44BE-A441-D8353A69F12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F124E32-900C-449C-9E54-C7E8B34BA6E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AE516F-CF59-48CC-96D0-106AB243139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CB5608F-1302-400B-B8B3-1F7214EC727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93B26E79-9FF4-4E12-A6E9-18701EFC97E1}"/>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B27854A0-381E-4B82-AFAA-CE1B1C1BE848}"/>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2D4CAB84-6617-423B-A5A9-2C747AF117D3}"/>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101EB38B-C0C2-4AA8-ACC8-168B16FB362A}"/>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051539A3-FDBF-4671-986B-A3DD0E7822B0}"/>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17A509D8-4B21-400D-82EA-F40D8886254C}"/>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499E7B57-872C-4CFA-A16B-A02146851944}"/>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E71D34F2-5B4B-42ED-95AC-296B605919E8}"/>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15878EF2-BD04-4E01-A17D-AC5A20E4C862}"/>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EEE9A70E-672D-4630-910A-0911BAA45312}"/>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3F01B4BB-2867-41D0-99CA-6F64D3E1F460}"/>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87F7ED-FB74-4E73-80CD-FC3507B775E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9A80FC-4785-4439-B7DA-EF7D2D3BEFB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ED911E-14DF-40D0-98BD-A0F4242EF07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E3E26C-DAFA-414C-9CE3-560335B690A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259FF6C-E232-46C0-807A-B9CB76153CB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418FE34A-3EE1-44CE-AA03-67DA60E9A9FC}"/>
            </a:ext>
          </a:extLst>
        </xdr:cNvPr>
        <xdr:cNvSpPr/>
      </xdr:nvSpPr>
      <xdr:spPr>
        <a:xfrm>
          <a:off x="4036060" y="632768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D9723B58-D5DE-495A-B20D-1BBC95C5384D}"/>
            </a:ext>
          </a:extLst>
        </xdr:cNvPr>
        <xdr:cNvSpPr txBox="1"/>
      </xdr:nvSpPr>
      <xdr:spPr>
        <a:xfrm>
          <a:off x="4124960"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a:extLst>
            <a:ext uri="{FF2B5EF4-FFF2-40B4-BE49-F238E27FC236}">
              <a16:creationId xmlns:a16="http://schemas.microsoft.com/office/drawing/2014/main" id="{CE3C4E92-9485-4716-B4C7-1A2BC48B0319}"/>
            </a:ext>
          </a:extLst>
        </xdr:cNvPr>
        <xdr:cNvSpPr/>
      </xdr:nvSpPr>
      <xdr:spPr>
        <a:xfrm>
          <a:off x="3312160" y="6298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41A69B9E-C844-40F2-905F-35513A8DE3D3}"/>
            </a:ext>
          </a:extLst>
        </xdr:cNvPr>
        <xdr:cNvCxnSpPr/>
      </xdr:nvCxnSpPr>
      <xdr:spPr>
        <a:xfrm>
          <a:off x="3355340" y="6349093"/>
          <a:ext cx="7315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a:extLst>
            <a:ext uri="{FF2B5EF4-FFF2-40B4-BE49-F238E27FC236}">
              <a16:creationId xmlns:a16="http://schemas.microsoft.com/office/drawing/2014/main" id="{4759EDCD-BF7A-4630-BDAA-0D9794E74A4F}"/>
            </a:ext>
          </a:extLst>
        </xdr:cNvPr>
        <xdr:cNvSpPr/>
      </xdr:nvSpPr>
      <xdr:spPr>
        <a:xfrm>
          <a:off x="2514600" y="62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146413</xdr:rowOff>
    </xdr:to>
    <xdr:cxnSp macro="">
      <xdr:nvCxnSpPr>
        <xdr:cNvPr id="79" name="直線コネクタ 78">
          <a:extLst>
            <a:ext uri="{FF2B5EF4-FFF2-40B4-BE49-F238E27FC236}">
              <a16:creationId xmlns:a16="http://schemas.microsoft.com/office/drawing/2014/main" id="{07E5B837-C97A-4EC6-A03E-A7CA57B5E333}"/>
            </a:ext>
          </a:extLst>
        </xdr:cNvPr>
        <xdr:cNvCxnSpPr/>
      </xdr:nvCxnSpPr>
      <xdr:spPr>
        <a:xfrm>
          <a:off x="2565400" y="631480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80" name="楕円 79">
          <a:extLst>
            <a:ext uri="{FF2B5EF4-FFF2-40B4-BE49-F238E27FC236}">
              <a16:creationId xmlns:a16="http://schemas.microsoft.com/office/drawing/2014/main" id="{BF4B75FE-0978-4A2E-AC5C-1C58805C5EFB}"/>
            </a:ext>
          </a:extLst>
        </xdr:cNvPr>
        <xdr:cNvSpPr/>
      </xdr:nvSpPr>
      <xdr:spPr>
        <a:xfrm>
          <a:off x="1739900" y="62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112123</xdr:rowOff>
    </xdr:to>
    <xdr:cxnSp macro="">
      <xdr:nvCxnSpPr>
        <xdr:cNvPr id="81" name="直線コネクタ 80">
          <a:extLst>
            <a:ext uri="{FF2B5EF4-FFF2-40B4-BE49-F238E27FC236}">
              <a16:creationId xmlns:a16="http://schemas.microsoft.com/office/drawing/2014/main" id="{42864AE9-D22E-4165-91EF-4C883D1C8F36}"/>
            </a:ext>
          </a:extLst>
        </xdr:cNvPr>
        <xdr:cNvCxnSpPr/>
      </xdr:nvCxnSpPr>
      <xdr:spPr>
        <a:xfrm>
          <a:off x="1790700" y="628051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a:extLst>
            <a:ext uri="{FF2B5EF4-FFF2-40B4-BE49-F238E27FC236}">
              <a16:creationId xmlns:a16="http://schemas.microsoft.com/office/drawing/2014/main" id="{9EC3093A-9F5B-4CB0-832C-662C3CCB152C}"/>
            </a:ext>
          </a:extLst>
        </xdr:cNvPr>
        <xdr:cNvSpPr/>
      </xdr:nvSpPr>
      <xdr:spPr>
        <a:xfrm>
          <a:off x="96520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77833</xdr:rowOff>
    </xdr:to>
    <xdr:cxnSp macro="">
      <xdr:nvCxnSpPr>
        <xdr:cNvPr id="83" name="直線コネクタ 82">
          <a:extLst>
            <a:ext uri="{FF2B5EF4-FFF2-40B4-BE49-F238E27FC236}">
              <a16:creationId xmlns:a16="http://schemas.microsoft.com/office/drawing/2014/main" id="{07B366AF-B24C-493C-820B-F20BC413BA66}"/>
            </a:ext>
          </a:extLst>
        </xdr:cNvPr>
        <xdr:cNvCxnSpPr/>
      </xdr:nvCxnSpPr>
      <xdr:spPr>
        <a:xfrm>
          <a:off x="1008380" y="624459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AB1285C8-D1E3-49F0-A5D5-CC6146E97ACD}"/>
            </a:ext>
          </a:extLst>
        </xdr:cNvPr>
        <xdr:cNvSpPr txBox="1"/>
      </xdr:nvSpPr>
      <xdr:spPr>
        <a:xfrm>
          <a:off x="3170564"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5" name="n_2aveValue【図書館】&#10;有形固定資産減価償却率">
          <a:extLst>
            <a:ext uri="{FF2B5EF4-FFF2-40B4-BE49-F238E27FC236}">
              <a16:creationId xmlns:a16="http://schemas.microsoft.com/office/drawing/2014/main" id="{2A38813F-A95F-4223-BB6A-6D265B283C16}"/>
            </a:ext>
          </a:extLst>
        </xdr:cNvPr>
        <xdr:cNvSpPr txBox="1"/>
      </xdr:nvSpPr>
      <xdr:spPr>
        <a:xfrm>
          <a:off x="238570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3F88884E-4320-42CB-B646-0CC93B4425C1}"/>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a:extLst>
            <a:ext uri="{FF2B5EF4-FFF2-40B4-BE49-F238E27FC236}">
              <a16:creationId xmlns:a16="http://schemas.microsoft.com/office/drawing/2014/main" id="{B6E568CF-9D1D-43A3-AC80-A1FF93D2953D}"/>
            </a:ext>
          </a:extLst>
        </xdr:cNvPr>
        <xdr:cNvSpPr txBox="1"/>
      </xdr:nvSpPr>
      <xdr:spPr>
        <a:xfrm>
          <a:off x="8363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88" name="n_1mainValue【図書館】&#10;有形固定資産減価償却率">
          <a:extLst>
            <a:ext uri="{FF2B5EF4-FFF2-40B4-BE49-F238E27FC236}">
              <a16:creationId xmlns:a16="http://schemas.microsoft.com/office/drawing/2014/main" id="{D94F1DB3-D810-44FF-A5F0-5BCB847C9782}"/>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9" name="n_2mainValue【図書館】&#10;有形固定資産減価償却率">
          <a:extLst>
            <a:ext uri="{FF2B5EF4-FFF2-40B4-BE49-F238E27FC236}">
              <a16:creationId xmlns:a16="http://schemas.microsoft.com/office/drawing/2014/main" id="{E0A3F5EF-1649-4F5C-9CC6-EBE6C407D612}"/>
            </a:ext>
          </a:extLst>
        </xdr:cNvPr>
        <xdr:cNvSpPr txBox="1"/>
      </xdr:nvSpPr>
      <xdr:spPr>
        <a:xfrm>
          <a:off x="23857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6BAFCB9F-6CFB-44DB-A6D2-4AC575CB182C}"/>
            </a:ext>
          </a:extLst>
        </xdr:cNvPr>
        <xdr:cNvSpPr txBox="1"/>
      </xdr:nvSpPr>
      <xdr:spPr>
        <a:xfrm>
          <a:off x="16110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1" name="n_4mainValue【図書館】&#10;有形固定資産減価償却率">
          <a:extLst>
            <a:ext uri="{FF2B5EF4-FFF2-40B4-BE49-F238E27FC236}">
              <a16:creationId xmlns:a16="http://schemas.microsoft.com/office/drawing/2014/main" id="{257AE9C3-EF1F-4EB1-BF06-EE984CBCD2AE}"/>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F961F2B-955C-40C0-AA1E-B60EBE4A2C3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39E89E-2218-4C33-A8A8-C48AD73246B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5F25DB-9B42-4FA3-9601-F0756DE6741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B131161-4388-46EC-8E98-AB68D6FDFF0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781672-79DE-44E4-A6C2-0259A5058EB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F8B2B4D-C82A-4CB5-A462-91FC502C32A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96AE3E1-3C31-4208-A7A5-2D0A038610D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2B4C984-7AC0-4B57-BAA0-D396410441A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3081C56-AE20-474B-9541-DA710F302FA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66E0EC4-4EED-4038-865B-64F4CF80349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C20E175-970B-488E-B9F8-7D9585BDD3F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E79E542-22E5-4F0D-9B0A-3765BCCF1FF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58B4BC0-E96C-4DF4-9F17-F5DF93BED29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1B05959-ED8D-4C41-BD79-FACBE15095F7}"/>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AA233EBE-5916-496D-A0BE-B6299E6863E8}"/>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DCDA950-2A4D-47FB-AC64-14DE4EF423F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1EE93D8-BEEF-4A0A-8430-8C6E332D46A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72140E6-C15B-4C1D-A155-DEF6431652CE}"/>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FED39C1-2E3F-4EB1-B4C4-7E61064C7F2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6D9301B-4ED1-4E27-94EC-EA2DF09ACA29}"/>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A62FA3E-4632-4F66-82B3-5982AD596C5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A3504C7-4BCE-4B0B-97A5-9D49B8C16875}"/>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B513B4C-2B74-4D83-B969-126714E3F33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CCBB07E-1F50-4E13-AF63-F64C4CA7DDA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7531CE6B-2F3C-4518-A86B-870393C6FC6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5856B0CB-4E9E-4C7F-A911-92FB34BF9BDE}"/>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12CB458D-D371-4175-AE0C-2D272D8C19EF}"/>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39A7F887-D28A-4057-9361-F8B130764FE8}"/>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604181AC-06B1-47AD-86C6-DFF6372ABE5F}"/>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EE685CF2-E74D-469E-862A-5BBE8E21ED1F}"/>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7C8015DD-E7A5-414D-B505-2E60ECFEBCA5}"/>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FDB506F3-9C2C-4ED2-AD6F-28786F59AC47}"/>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8A9EB3E7-2253-4889-B995-B79B67D3799C}"/>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2A9FD657-AB2C-43DC-93E3-9314B39F9DBB}"/>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14679037-0D8F-4CEA-A70B-E806DE2CB312}"/>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9BD2D22E-10F4-4243-811B-C335EEF018A2}"/>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CFB5FB-884E-4E3D-9435-DB5CB47DB58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0F16F51-28A4-4E33-975D-C885ED3FFC9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010EB63-50BB-40C1-B02F-9642992798E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A57C089-DCFF-4FDD-9089-35D8E25B8BE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F71019D-3C5F-47BD-A85B-D80B9CBA90F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33" name="楕円 132">
          <a:extLst>
            <a:ext uri="{FF2B5EF4-FFF2-40B4-BE49-F238E27FC236}">
              <a16:creationId xmlns:a16="http://schemas.microsoft.com/office/drawing/2014/main" id="{E5085325-2BC3-446F-AF30-5566F807B112}"/>
            </a:ext>
          </a:extLst>
        </xdr:cNvPr>
        <xdr:cNvSpPr/>
      </xdr:nvSpPr>
      <xdr:spPr>
        <a:xfrm>
          <a:off x="9192260" y="6691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34" name="【図書館】&#10;一人当たり面積該当値テキスト">
          <a:extLst>
            <a:ext uri="{FF2B5EF4-FFF2-40B4-BE49-F238E27FC236}">
              <a16:creationId xmlns:a16="http://schemas.microsoft.com/office/drawing/2014/main" id="{C8DE4D5E-D26F-4D0B-BBEC-8B7EFB3E6A5C}"/>
            </a:ext>
          </a:extLst>
        </xdr:cNvPr>
        <xdr:cNvSpPr txBox="1"/>
      </xdr:nvSpPr>
      <xdr:spPr>
        <a:xfrm>
          <a:off x="9258300" y="666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35" name="楕円 134">
          <a:extLst>
            <a:ext uri="{FF2B5EF4-FFF2-40B4-BE49-F238E27FC236}">
              <a16:creationId xmlns:a16="http://schemas.microsoft.com/office/drawing/2014/main" id="{5A5D3CE9-D0B7-4F36-B9A8-AF37BBCD7E96}"/>
            </a:ext>
          </a:extLst>
        </xdr:cNvPr>
        <xdr:cNvSpPr/>
      </xdr:nvSpPr>
      <xdr:spPr>
        <a:xfrm>
          <a:off x="8445500" y="669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32657</xdr:rowOff>
    </xdr:to>
    <xdr:cxnSp macro="">
      <xdr:nvCxnSpPr>
        <xdr:cNvPr id="136" name="直線コネクタ 135">
          <a:extLst>
            <a:ext uri="{FF2B5EF4-FFF2-40B4-BE49-F238E27FC236}">
              <a16:creationId xmlns:a16="http://schemas.microsoft.com/office/drawing/2014/main" id="{EA059DDC-9071-4B29-9A1F-4BEDA70154C3}"/>
            </a:ext>
          </a:extLst>
        </xdr:cNvPr>
        <xdr:cNvCxnSpPr/>
      </xdr:nvCxnSpPr>
      <xdr:spPr>
        <a:xfrm>
          <a:off x="8496300" y="673825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a:extLst>
            <a:ext uri="{FF2B5EF4-FFF2-40B4-BE49-F238E27FC236}">
              <a16:creationId xmlns:a16="http://schemas.microsoft.com/office/drawing/2014/main" id="{E1298603-E416-45E2-BC60-7F0659A305AF}"/>
            </a:ext>
          </a:extLst>
        </xdr:cNvPr>
        <xdr:cNvSpPr/>
      </xdr:nvSpPr>
      <xdr:spPr>
        <a:xfrm>
          <a:off x="767080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43543</xdr:rowOff>
    </xdr:to>
    <xdr:cxnSp macro="">
      <xdr:nvCxnSpPr>
        <xdr:cNvPr id="138" name="直線コネクタ 137">
          <a:extLst>
            <a:ext uri="{FF2B5EF4-FFF2-40B4-BE49-F238E27FC236}">
              <a16:creationId xmlns:a16="http://schemas.microsoft.com/office/drawing/2014/main" id="{1625CA5B-354F-482E-BF96-59E6F6DC493D}"/>
            </a:ext>
          </a:extLst>
        </xdr:cNvPr>
        <xdr:cNvCxnSpPr/>
      </xdr:nvCxnSpPr>
      <xdr:spPr>
        <a:xfrm flipV="1">
          <a:off x="7713980" y="6738257"/>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a:extLst>
            <a:ext uri="{FF2B5EF4-FFF2-40B4-BE49-F238E27FC236}">
              <a16:creationId xmlns:a16="http://schemas.microsoft.com/office/drawing/2014/main" id="{2396521E-E81D-47ED-AFD0-CD07CE7D4A30}"/>
            </a:ext>
          </a:extLst>
        </xdr:cNvPr>
        <xdr:cNvSpPr/>
      </xdr:nvSpPr>
      <xdr:spPr>
        <a:xfrm>
          <a:off x="68732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a:extLst>
            <a:ext uri="{FF2B5EF4-FFF2-40B4-BE49-F238E27FC236}">
              <a16:creationId xmlns:a16="http://schemas.microsoft.com/office/drawing/2014/main" id="{132B5376-2DE3-4F08-87A3-34740DBF5C7A}"/>
            </a:ext>
          </a:extLst>
        </xdr:cNvPr>
        <xdr:cNvCxnSpPr/>
      </xdr:nvCxnSpPr>
      <xdr:spPr>
        <a:xfrm>
          <a:off x="6924040" y="674914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a:extLst>
            <a:ext uri="{FF2B5EF4-FFF2-40B4-BE49-F238E27FC236}">
              <a16:creationId xmlns:a16="http://schemas.microsoft.com/office/drawing/2014/main" id="{E2C822A6-BA43-4A82-84CC-E8D06794B80B}"/>
            </a:ext>
          </a:extLst>
        </xdr:cNvPr>
        <xdr:cNvSpPr/>
      </xdr:nvSpPr>
      <xdr:spPr>
        <a:xfrm>
          <a:off x="60985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54428</xdr:rowOff>
    </xdr:to>
    <xdr:cxnSp macro="">
      <xdr:nvCxnSpPr>
        <xdr:cNvPr id="142" name="直線コネクタ 141">
          <a:extLst>
            <a:ext uri="{FF2B5EF4-FFF2-40B4-BE49-F238E27FC236}">
              <a16:creationId xmlns:a16="http://schemas.microsoft.com/office/drawing/2014/main" id="{7CC82E90-FCFB-48DF-B2D0-87572F692C12}"/>
            </a:ext>
          </a:extLst>
        </xdr:cNvPr>
        <xdr:cNvCxnSpPr/>
      </xdr:nvCxnSpPr>
      <xdr:spPr>
        <a:xfrm flipV="1">
          <a:off x="6149340" y="6749143"/>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C6AF9205-034A-41BB-9B23-74A03059C2FE}"/>
            </a:ext>
          </a:extLst>
        </xdr:cNvPr>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a:extLst>
            <a:ext uri="{FF2B5EF4-FFF2-40B4-BE49-F238E27FC236}">
              <a16:creationId xmlns:a16="http://schemas.microsoft.com/office/drawing/2014/main" id="{C58D3967-9E34-4444-8DDB-7A4873D5831F}"/>
            </a:ext>
          </a:extLst>
        </xdr:cNvPr>
        <xdr:cNvSpPr txBox="1"/>
      </xdr:nvSpPr>
      <xdr:spPr>
        <a:xfrm>
          <a:off x="7509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902BA432-4C46-46C0-AA87-A907CC092E2B}"/>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A8F0CA2A-7558-45E3-9488-AEEB609482CD}"/>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99984</xdr:rowOff>
    </xdr:from>
    <xdr:ext cx="469744" cy="259045"/>
    <xdr:sp macro="" textlink="">
      <xdr:nvSpPr>
        <xdr:cNvPr id="147" name="n_1mainValue【図書館】&#10;一人当たり面積">
          <a:extLst>
            <a:ext uri="{FF2B5EF4-FFF2-40B4-BE49-F238E27FC236}">
              <a16:creationId xmlns:a16="http://schemas.microsoft.com/office/drawing/2014/main" id="{25B2A1A8-BBEC-430A-ADA5-96060B99FC4C}"/>
            </a:ext>
          </a:extLst>
        </xdr:cNvPr>
        <xdr:cNvSpPr txBox="1"/>
      </xdr:nvSpPr>
      <xdr:spPr>
        <a:xfrm>
          <a:off x="827158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8" name="n_2mainValue【図書館】&#10;一人当たり面積">
          <a:extLst>
            <a:ext uri="{FF2B5EF4-FFF2-40B4-BE49-F238E27FC236}">
              <a16:creationId xmlns:a16="http://schemas.microsoft.com/office/drawing/2014/main" id="{734E9370-7BB1-4576-911D-83CAF756B633}"/>
            </a:ext>
          </a:extLst>
        </xdr:cNvPr>
        <xdr:cNvSpPr txBox="1"/>
      </xdr:nvSpPr>
      <xdr:spPr>
        <a:xfrm>
          <a:off x="7509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a:extLst>
            <a:ext uri="{FF2B5EF4-FFF2-40B4-BE49-F238E27FC236}">
              <a16:creationId xmlns:a16="http://schemas.microsoft.com/office/drawing/2014/main" id="{DDB6821F-F009-4633-91BD-62B45F5B864D}"/>
            </a:ext>
          </a:extLst>
        </xdr:cNvPr>
        <xdr:cNvSpPr txBox="1"/>
      </xdr:nvSpPr>
      <xdr:spPr>
        <a:xfrm>
          <a:off x="67120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50" name="n_4mainValue【図書館】&#10;一人当たり面積">
          <a:extLst>
            <a:ext uri="{FF2B5EF4-FFF2-40B4-BE49-F238E27FC236}">
              <a16:creationId xmlns:a16="http://schemas.microsoft.com/office/drawing/2014/main" id="{F4A5961B-E5F8-437F-B2C0-90854148BC3E}"/>
            </a:ext>
          </a:extLst>
        </xdr:cNvPr>
        <xdr:cNvSpPr txBox="1"/>
      </xdr:nvSpPr>
      <xdr:spPr>
        <a:xfrm>
          <a:off x="59373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E390760-D16A-4EDB-920B-7F18373D8C3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AE31A85-6F82-43AD-B128-6489DC4D792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A18FF7E-73E2-45E2-8A80-8F6521CAEDC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A17465F-5D34-4C2C-9724-2A24F2EFD7F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CF137FF-54DF-44C8-805B-8350D4F1AEB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DDCEE4E-A03A-4692-9DF8-521CBB34B34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779F9B9-9654-442B-955B-069AE3E5F8C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E44B019-939B-45C2-9132-CDD555023BF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89BAA40-E640-4C65-887D-7B9FFCCB63D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EDEFDF2-26CF-4BE8-9B23-550747C2A8E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78D285D5-84AF-4C11-B53C-733E3DBE745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E0686FC7-D84E-4DDA-B965-274C8FDEFA6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2CEF833-7631-4614-8412-AFFCE230328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4CE8BCA-0EBC-4F08-BE5F-E80805E594B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6015A11-90E5-4B13-963B-8D9037C1CB8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614DAFC-C97A-42FA-B5F2-0CD05A13BD6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11341001-67BF-4637-A234-81E8ABE64A7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D710BF6-24B1-4AEC-871F-4E091958CD6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C2166D0-EFB0-450C-93DE-657CDB99068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06573FE-7AD1-41C6-997A-FA8707FBDA2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1DFB9C4-5FFA-4B55-B1CA-DD523703049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7C8A1E5-35A6-4250-9051-4F3C23F90DC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DEB4809B-0394-4741-9DC0-3A29B8B7095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205FF559-7EE8-40B8-873A-C937E88A908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60332699-0749-4C46-8835-24C8502EA325}"/>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31773F1-53AA-494B-A041-ECB80E646AB6}"/>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A0680389-2D98-433F-A85E-214669012660}"/>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5666833-751F-414A-A8BC-50DFCE26D77E}"/>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EF3D2739-CFEF-49A2-8E12-F61F85016A0B}"/>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A7E379A2-8B94-4FC0-911C-F11CA0C08966}"/>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BBD4665E-A165-4748-9156-6A7D566DD01D}"/>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41908864-BA28-4F3A-B6EC-D02437C2EB53}"/>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EE608C34-537E-4E91-91D6-485A4545376F}"/>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506529AD-5C28-413F-BF3B-BF753BBA8CB0}"/>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DAABF721-861C-4968-A0F8-31F203563BD2}"/>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6058642-E56F-47F8-9BBB-ED3DC5DAE04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F2164C1-CFF5-4367-844F-90C9504A789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C32FA01-7988-49E7-8E4B-01A57BBEA2E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51B3812-BEDA-4E36-89AE-6291DADAA3D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0C04223-2845-4E1C-8C3B-05C226FA36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91" name="楕円 190">
          <a:extLst>
            <a:ext uri="{FF2B5EF4-FFF2-40B4-BE49-F238E27FC236}">
              <a16:creationId xmlns:a16="http://schemas.microsoft.com/office/drawing/2014/main" id="{4C3B4085-B2C4-4220-B491-58AB71DF46E8}"/>
            </a:ext>
          </a:extLst>
        </xdr:cNvPr>
        <xdr:cNvSpPr/>
      </xdr:nvSpPr>
      <xdr:spPr>
        <a:xfrm>
          <a:off x="403606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EACF926-580A-4797-8811-7B6F858CF9F6}"/>
            </a:ext>
          </a:extLst>
        </xdr:cNvPr>
        <xdr:cNvSpPr txBox="1"/>
      </xdr:nvSpPr>
      <xdr:spPr>
        <a:xfrm>
          <a:off x="412496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93" name="楕円 192">
          <a:extLst>
            <a:ext uri="{FF2B5EF4-FFF2-40B4-BE49-F238E27FC236}">
              <a16:creationId xmlns:a16="http://schemas.microsoft.com/office/drawing/2014/main" id="{CDF96AB6-7CD3-4380-B423-FEFA8748FBAD}"/>
            </a:ext>
          </a:extLst>
        </xdr:cNvPr>
        <xdr:cNvSpPr/>
      </xdr:nvSpPr>
      <xdr:spPr>
        <a:xfrm>
          <a:off x="3312160" y="1041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102870</xdr:rowOff>
    </xdr:to>
    <xdr:cxnSp macro="">
      <xdr:nvCxnSpPr>
        <xdr:cNvPr id="194" name="直線コネクタ 193">
          <a:extLst>
            <a:ext uri="{FF2B5EF4-FFF2-40B4-BE49-F238E27FC236}">
              <a16:creationId xmlns:a16="http://schemas.microsoft.com/office/drawing/2014/main" id="{63DDD73A-EC54-45EB-A179-F4EE0948920A}"/>
            </a:ext>
          </a:extLst>
        </xdr:cNvPr>
        <xdr:cNvCxnSpPr/>
      </xdr:nvCxnSpPr>
      <xdr:spPr>
        <a:xfrm>
          <a:off x="3355340" y="104679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5" name="楕円 194">
          <a:extLst>
            <a:ext uri="{FF2B5EF4-FFF2-40B4-BE49-F238E27FC236}">
              <a16:creationId xmlns:a16="http://schemas.microsoft.com/office/drawing/2014/main" id="{AECAFD0F-0F2E-4F8C-A528-90224848B94D}"/>
            </a:ext>
          </a:extLst>
        </xdr:cNvPr>
        <xdr:cNvSpPr/>
      </xdr:nvSpPr>
      <xdr:spPr>
        <a:xfrm>
          <a:off x="25146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74295</xdr:rowOff>
    </xdr:to>
    <xdr:cxnSp macro="">
      <xdr:nvCxnSpPr>
        <xdr:cNvPr id="196" name="直線コネクタ 195">
          <a:extLst>
            <a:ext uri="{FF2B5EF4-FFF2-40B4-BE49-F238E27FC236}">
              <a16:creationId xmlns:a16="http://schemas.microsoft.com/office/drawing/2014/main" id="{80A57362-4284-46E0-9727-E56FED65B172}"/>
            </a:ext>
          </a:extLst>
        </xdr:cNvPr>
        <xdr:cNvCxnSpPr/>
      </xdr:nvCxnSpPr>
      <xdr:spPr>
        <a:xfrm>
          <a:off x="2565400" y="104394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7" name="楕円 196">
          <a:extLst>
            <a:ext uri="{FF2B5EF4-FFF2-40B4-BE49-F238E27FC236}">
              <a16:creationId xmlns:a16="http://schemas.microsoft.com/office/drawing/2014/main" id="{1955F9DC-493A-4CFA-B03A-D87E52EA589B}"/>
            </a:ext>
          </a:extLst>
        </xdr:cNvPr>
        <xdr:cNvSpPr/>
      </xdr:nvSpPr>
      <xdr:spPr>
        <a:xfrm>
          <a:off x="17399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45720</xdr:rowOff>
    </xdr:to>
    <xdr:cxnSp macro="">
      <xdr:nvCxnSpPr>
        <xdr:cNvPr id="198" name="直線コネクタ 197">
          <a:extLst>
            <a:ext uri="{FF2B5EF4-FFF2-40B4-BE49-F238E27FC236}">
              <a16:creationId xmlns:a16="http://schemas.microsoft.com/office/drawing/2014/main" id="{9F9FE29D-CAF9-41BF-8764-9533681440FD}"/>
            </a:ext>
          </a:extLst>
        </xdr:cNvPr>
        <xdr:cNvCxnSpPr/>
      </xdr:nvCxnSpPr>
      <xdr:spPr>
        <a:xfrm>
          <a:off x="1790700" y="104051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99695</xdr:rowOff>
    </xdr:from>
    <xdr:to>
      <xdr:col>6</xdr:col>
      <xdr:colOff>38100</xdr:colOff>
      <xdr:row>62</xdr:row>
      <xdr:rowOff>29845</xdr:rowOff>
    </xdr:to>
    <xdr:sp macro="" textlink="">
      <xdr:nvSpPr>
        <xdr:cNvPr id="199" name="楕円 198">
          <a:extLst>
            <a:ext uri="{FF2B5EF4-FFF2-40B4-BE49-F238E27FC236}">
              <a16:creationId xmlns:a16="http://schemas.microsoft.com/office/drawing/2014/main" id="{2B6436A4-A498-4AC4-83D1-B6931DE4A956}"/>
            </a:ext>
          </a:extLst>
        </xdr:cNvPr>
        <xdr:cNvSpPr/>
      </xdr:nvSpPr>
      <xdr:spPr>
        <a:xfrm>
          <a:off x="965200" y="10325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150495</xdr:rowOff>
    </xdr:from>
    <xdr:to>
      <xdr:col>10</xdr:col>
      <xdr:colOff>114300</xdr:colOff>
      <xdr:row>62</xdr:row>
      <xdr:rowOff>11430</xdr:rowOff>
    </xdr:to>
    <xdr:cxnSp macro="">
      <xdr:nvCxnSpPr>
        <xdr:cNvPr id="200" name="直線コネクタ 199">
          <a:extLst>
            <a:ext uri="{FF2B5EF4-FFF2-40B4-BE49-F238E27FC236}">
              <a16:creationId xmlns:a16="http://schemas.microsoft.com/office/drawing/2014/main" id="{F8621A70-C11E-478C-825D-733333E1A4F4}"/>
            </a:ext>
          </a:extLst>
        </xdr:cNvPr>
        <xdr:cNvCxnSpPr/>
      </xdr:nvCxnSpPr>
      <xdr:spPr>
        <a:xfrm>
          <a:off x="1008380" y="1037653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6EBA9A28-D883-4E80-955B-71E3671D6FB8}"/>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E6D61CC1-B0A1-4AE6-8310-E392D847643E}"/>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89FDBA6D-76C2-4FE9-83CC-75618A3F0BD7}"/>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2169A46D-BC4D-4D89-A66E-FA7DB693B75D}"/>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5" name="n_1mainValue【体育館・プール】&#10;有形固定資産減価償却率">
          <a:extLst>
            <a:ext uri="{FF2B5EF4-FFF2-40B4-BE49-F238E27FC236}">
              <a16:creationId xmlns:a16="http://schemas.microsoft.com/office/drawing/2014/main" id="{FEBC9DD1-05E3-4E1D-AA2F-9766AAC860E0}"/>
            </a:ext>
          </a:extLst>
        </xdr:cNvPr>
        <xdr:cNvSpPr txBox="1"/>
      </xdr:nvSpPr>
      <xdr:spPr>
        <a:xfrm>
          <a:off x="317056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6" name="n_2mainValue【体育館・プール】&#10;有形固定資産減価償却率">
          <a:extLst>
            <a:ext uri="{FF2B5EF4-FFF2-40B4-BE49-F238E27FC236}">
              <a16:creationId xmlns:a16="http://schemas.microsoft.com/office/drawing/2014/main" id="{F0A6741C-79A2-4574-920F-1990868F6D14}"/>
            </a:ext>
          </a:extLst>
        </xdr:cNvPr>
        <xdr:cNvSpPr txBox="1"/>
      </xdr:nvSpPr>
      <xdr:spPr>
        <a:xfrm>
          <a:off x="238570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7" name="n_3mainValue【体育館・プール】&#10;有形固定資産減価償却率">
          <a:extLst>
            <a:ext uri="{FF2B5EF4-FFF2-40B4-BE49-F238E27FC236}">
              <a16:creationId xmlns:a16="http://schemas.microsoft.com/office/drawing/2014/main" id="{824489DC-4EDF-4CB3-B652-FC3C3FD3904B}"/>
            </a:ext>
          </a:extLst>
        </xdr:cNvPr>
        <xdr:cNvSpPr txBox="1"/>
      </xdr:nvSpPr>
      <xdr:spPr>
        <a:xfrm>
          <a:off x="16110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20972</xdr:rowOff>
    </xdr:from>
    <xdr:ext cx="405111" cy="259045"/>
    <xdr:sp macro="" textlink="">
      <xdr:nvSpPr>
        <xdr:cNvPr id="208" name="n_4mainValue【体育館・プール】&#10;有形固定資産減価償却率">
          <a:extLst>
            <a:ext uri="{FF2B5EF4-FFF2-40B4-BE49-F238E27FC236}">
              <a16:creationId xmlns:a16="http://schemas.microsoft.com/office/drawing/2014/main" id="{718CDA46-F420-4497-B1E6-ABB6A3DB6AD5}"/>
            </a:ext>
          </a:extLst>
        </xdr:cNvPr>
        <xdr:cNvSpPr txBox="1"/>
      </xdr:nvSpPr>
      <xdr:spPr>
        <a:xfrm>
          <a:off x="83630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4F97F99-FECA-44B5-B4E8-444BD555E02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9A7F660-1852-4E0B-AB46-2E18C47F866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8B74238-4F32-4CD5-B4BF-300255D61F2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7758B75-CC14-4C21-AB38-7359625F286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F7BC53C-22D4-4A6D-9AB6-E4084747002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B0D868C-0FF7-4259-B7BE-687E9D13F33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A3E11C97-B30B-4412-A842-EB8581C7B48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9B8D1E7-D490-48C3-A7BA-46E50D00851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55F70BF-9A4C-4F58-9421-03A06B1A84F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305117D-8AA9-4826-B0AD-504E5245A67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7BB8B338-0EB1-4E5B-9628-50050ECF0A2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7EC278E8-47BB-4DA7-A202-C07B383CE8F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2C7A15B5-53BC-4989-94CC-C437C2AD154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821770E9-E812-4127-B7B7-F076F24276F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18B6F8F0-6AE9-4419-80C0-1AF5E400124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C7972DC0-92E1-4703-94CA-BBDF9BB0BD3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B65B55A6-BF46-4798-B197-6FBBAC61A0B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62CBC2E1-B272-4DD4-B5A1-009D8E433AC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705E68FF-357C-4D0F-A3E1-AA9DB188848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CD5ACF2-5FCB-4E32-A9A9-B2626E65B73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160AC8F-9E91-4C79-ADEF-8A8AEE8F729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6C5DAF13-5858-4353-8B39-0D9B2AEFD41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D046ED6F-7A62-4017-BBE4-6A89070AE59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B59D5FE-64A9-4C5B-A73C-881EE5C28D4F}"/>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877DA091-DA0A-485D-908C-9B02B863EC87}"/>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FCD30169-0DA5-4656-A9A8-44169553CE9A}"/>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77E4440D-9382-4E42-8783-B9891F33D6DC}"/>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DB34DB9E-4161-440D-B0E9-9CB1B70A7C6C}"/>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a:extLst>
            <a:ext uri="{FF2B5EF4-FFF2-40B4-BE49-F238E27FC236}">
              <a16:creationId xmlns:a16="http://schemas.microsoft.com/office/drawing/2014/main" id="{EEF4450B-3CDF-45AB-BB17-44F48DF9721B}"/>
            </a:ext>
          </a:extLst>
        </xdr:cNvPr>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6BE72975-5F3E-4D89-B50E-9E3E8F0E4766}"/>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2CADD1CC-94CF-4DA5-AFD2-0DC9AD8A923C}"/>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60C8775F-B50C-4C1B-BC1F-6D79FAD54205}"/>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A7677511-E611-4A31-B487-56DA519C406C}"/>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CEAEDA87-A374-4336-9924-2DD12CD23BDD}"/>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A17904-EF06-4870-B889-4E4107D2EA6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72875D-C742-4652-A5F5-2246448B33E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9CEB78-1F90-48AD-8B14-C7D15807596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9EE586B-5965-43D1-9FE0-AB5167388B2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6233CA4-E8D3-4C54-BC73-E1C0043C49F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8" name="楕円 247">
          <a:extLst>
            <a:ext uri="{FF2B5EF4-FFF2-40B4-BE49-F238E27FC236}">
              <a16:creationId xmlns:a16="http://schemas.microsoft.com/office/drawing/2014/main" id="{219A6F27-CF8C-4FF5-AB61-DF706D298532}"/>
            </a:ext>
          </a:extLst>
        </xdr:cNvPr>
        <xdr:cNvSpPr/>
      </xdr:nvSpPr>
      <xdr:spPr>
        <a:xfrm>
          <a:off x="919226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97807</xdr:rowOff>
    </xdr:from>
    <xdr:ext cx="469744" cy="259045"/>
    <xdr:sp macro="" textlink="">
      <xdr:nvSpPr>
        <xdr:cNvPr id="249" name="【体育館・プール】&#10;一人当たり面積該当値テキスト">
          <a:extLst>
            <a:ext uri="{FF2B5EF4-FFF2-40B4-BE49-F238E27FC236}">
              <a16:creationId xmlns:a16="http://schemas.microsoft.com/office/drawing/2014/main" id="{EED50A04-DB11-4028-B8D4-9E7DD1B6AC8D}"/>
            </a:ext>
          </a:extLst>
        </xdr:cNvPr>
        <xdr:cNvSpPr txBox="1"/>
      </xdr:nvSpPr>
      <xdr:spPr>
        <a:xfrm>
          <a:off x="92583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50" name="楕円 249">
          <a:extLst>
            <a:ext uri="{FF2B5EF4-FFF2-40B4-BE49-F238E27FC236}">
              <a16:creationId xmlns:a16="http://schemas.microsoft.com/office/drawing/2014/main" id="{DD7C15E9-3784-4187-8033-58F9D40D52C4}"/>
            </a:ext>
          </a:extLst>
        </xdr:cNvPr>
        <xdr:cNvSpPr/>
      </xdr:nvSpPr>
      <xdr:spPr>
        <a:xfrm>
          <a:off x="844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125730</xdr:rowOff>
    </xdr:to>
    <xdr:cxnSp macro="">
      <xdr:nvCxnSpPr>
        <xdr:cNvPr id="251" name="直線コネクタ 250">
          <a:extLst>
            <a:ext uri="{FF2B5EF4-FFF2-40B4-BE49-F238E27FC236}">
              <a16:creationId xmlns:a16="http://schemas.microsoft.com/office/drawing/2014/main" id="{22B36E72-44D1-4856-8972-CCED069E5E93}"/>
            </a:ext>
          </a:extLst>
        </xdr:cNvPr>
        <xdr:cNvCxnSpPr/>
      </xdr:nvCxnSpPr>
      <xdr:spPr>
        <a:xfrm>
          <a:off x="8496300" y="1034034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52" name="楕円 251">
          <a:extLst>
            <a:ext uri="{FF2B5EF4-FFF2-40B4-BE49-F238E27FC236}">
              <a16:creationId xmlns:a16="http://schemas.microsoft.com/office/drawing/2014/main" id="{83E2C12E-E97B-4894-B149-3CBB51FB478E}"/>
            </a:ext>
          </a:extLst>
        </xdr:cNvPr>
        <xdr:cNvSpPr/>
      </xdr:nvSpPr>
      <xdr:spPr>
        <a:xfrm>
          <a:off x="767080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121920</xdr:rowOff>
    </xdr:to>
    <xdr:cxnSp macro="">
      <xdr:nvCxnSpPr>
        <xdr:cNvPr id="253" name="直線コネクタ 252">
          <a:extLst>
            <a:ext uri="{FF2B5EF4-FFF2-40B4-BE49-F238E27FC236}">
              <a16:creationId xmlns:a16="http://schemas.microsoft.com/office/drawing/2014/main" id="{55ED87C6-F5E0-4920-B4E1-AF42ACEAD8EE}"/>
            </a:ext>
          </a:extLst>
        </xdr:cNvPr>
        <xdr:cNvCxnSpPr/>
      </xdr:nvCxnSpPr>
      <xdr:spPr>
        <a:xfrm flipV="1">
          <a:off x="7713980" y="103403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54" name="楕円 253">
          <a:extLst>
            <a:ext uri="{FF2B5EF4-FFF2-40B4-BE49-F238E27FC236}">
              <a16:creationId xmlns:a16="http://schemas.microsoft.com/office/drawing/2014/main" id="{C021FBE9-014A-4F26-9DFA-323D424FC807}"/>
            </a:ext>
          </a:extLst>
        </xdr:cNvPr>
        <xdr:cNvSpPr/>
      </xdr:nvSpPr>
      <xdr:spPr>
        <a:xfrm>
          <a:off x="68732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125730</xdr:rowOff>
    </xdr:to>
    <xdr:cxnSp macro="">
      <xdr:nvCxnSpPr>
        <xdr:cNvPr id="255" name="直線コネクタ 254">
          <a:extLst>
            <a:ext uri="{FF2B5EF4-FFF2-40B4-BE49-F238E27FC236}">
              <a16:creationId xmlns:a16="http://schemas.microsoft.com/office/drawing/2014/main" id="{D9DFA442-BFE7-45EC-8ED1-985B27FEBCC0}"/>
            </a:ext>
          </a:extLst>
        </xdr:cNvPr>
        <xdr:cNvCxnSpPr/>
      </xdr:nvCxnSpPr>
      <xdr:spPr>
        <a:xfrm flipV="1">
          <a:off x="6924040" y="103479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6" name="楕円 255">
          <a:extLst>
            <a:ext uri="{FF2B5EF4-FFF2-40B4-BE49-F238E27FC236}">
              <a16:creationId xmlns:a16="http://schemas.microsoft.com/office/drawing/2014/main" id="{D626C26E-649E-4097-A550-AA9C4A19101E}"/>
            </a:ext>
          </a:extLst>
        </xdr:cNvPr>
        <xdr:cNvSpPr/>
      </xdr:nvSpPr>
      <xdr:spPr>
        <a:xfrm>
          <a:off x="60985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133350</xdr:rowOff>
    </xdr:to>
    <xdr:cxnSp macro="">
      <xdr:nvCxnSpPr>
        <xdr:cNvPr id="257" name="直線コネクタ 256">
          <a:extLst>
            <a:ext uri="{FF2B5EF4-FFF2-40B4-BE49-F238E27FC236}">
              <a16:creationId xmlns:a16="http://schemas.microsoft.com/office/drawing/2014/main" id="{9C650B9C-E56E-4FD0-8C7C-14E9B1425B5B}"/>
            </a:ext>
          </a:extLst>
        </xdr:cNvPr>
        <xdr:cNvCxnSpPr/>
      </xdr:nvCxnSpPr>
      <xdr:spPr>
        <a:xfrm flipV="1">
          <a:off x="6149340" y="103517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a:extLst>
            <a:ext uri="{FF2B5EF4-FFF2-40B4-BE49-F238E27FC236}">
              <a16:creationId xmlns:a16="http://schemas.microsoft.com/office/drawing/2014/main" id="{EFA81091-D26A-4480-AD05-E1913463C491}"/>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a:extLst>
            <a:ext uri="{FF2B5EF4-FFF2-40B4-BE49-F238E27FC236}">
              <a16:creationId xmlns:a16="http://schemas.microsoft.com/office/drawing/2014/main" id="{6475EBCD-C6BF-40FC-9622-A28E86ACEE2C}"/>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BA7406D5-E09B-4B84-BA4A-C2592999E0C9}"/>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3648F26E-7EC4-4033-BB56-8C73DB272DFE}"/>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262" name="n_1mainValue【体育館・プール】&#10;一人当たり面積">
          <a:extLst>
            <a:ext uri="{FF2B5EF4-FFF2-40B4-BE49-F238E27FC236}">
              <a16:creationId xmlns:a16="http://schemas.microsoft.com/office/drawing/2014/main" id="{5CBFF16D-8B04-4E04-A651-4DF105782507}"/>
            </a:ext>
          </a:extLst>
        </xdr:cNvPr>
        <xdr:cNvSpPr txBox="1"/>
      </xdr:nvSpPr>
      <xdr:spPr>
        <a:xfrm>
          <a:off x="827158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63" name="n_2mainValue【体育館・プール】&#10;一人当たり面積">
          <a:extLst>
            <a:ext uri="{FF2B5EF4-FFF2-40B4-BE49-F238E27FC236}">
              <a16:creationId xmlns:a16="http://schemas.microsoft.com/office/drawing/2014/main" id="{6AC7A013-58E3-42CC-A147-9BB0F64A6082}"/>
            </a:ext>
          </a:extLst>
        </xdr:cNvPr>
        <xdr:cNvSpPr txBox="1"/>
      </xdr:nvSpPr>
      <xdr:spPr>
        <a:xfrm>
          <a:off x="750958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4" name="n_3mainValue【体育館・プール】&#10;一人当たり面積">
          <a:extLst>
            <a:ext uri="{FF2B5EF4-FFF2-40B4-BE49-F238E27FC236}">
              <a16:creationId xmlns:a16="http://schemas.microsoft.com/office/drawing/2014/main" id="{BEA61534-FA37-4126-A4CE-3B968BF8554C}"/>
            </a:ext>
          </a:extLst>
        </xdr:cNvPr>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5" name="n_4mainValue【体育館・プール】&#10;一人当たり面積">
          <a:extLst>
            <a:ext uri="{FF2B5EF4-FFF2-40B4-BE49-F238E27FC236}">
              <a16:creationId xmlns:a16="http://schemas.microsoft.com/office/drawing/2014/main" id="{50800E98-8462-449B-B6B1-221A266F7BDE}"/>
            </a:ext>
          </a:extLst>
        </xdr:cNvPr>
        <xdr:cNvSpPr txBox="1"/>
      </xdr:nvSpPr>
      <xdr:spPr>
        <a:xfrm>
          <a:off x="59373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D9409BF-8DCB-4176-B5B0-A8C71401F9E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2002756-E53B-4B02-AAD1-9134CA9EB15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386FDA2-6F89-4DB8-A306-56F1F02B7A3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4773808-A7D6-456E-B75A-EC0D1C7DE78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43C5013-6B37-4161-B33F-A731573CD2B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E8F2B5F-85FE-4DE0-9B01-3314CA6F868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A159C97-E55A-4DA1-B28D-F9CE1853AF1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1B705EC-6D36-4780-8D32-680A921AD23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F8B9DE1-508B-4065-96A4-701918E36E1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38DD93D-DA0C-4BD7-BFC8-E11FD129E91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31974F1-68E0-409A-8D90-511E93DF771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E2F12A2C-2EDC-44F8-B5F2-F51BF19B783D}"/>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38AABB7E-6587-4071-9B14-78C7587B97DA}"/>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6554E74B-D501-481A-9183-E95F240F767D}"/>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7D09A488-3320-4C77-9B35-F21280F51AC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F2867F23-E52C-4FE8-9D89-3F6EA562F2DC}"/>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ADCF6623-1FDC-4D3F-B541-F71640DDFDF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E832A052-E4B7-4FF7-8907-3ECDD55388CB}"/>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5295C486-3CC8-44F0-B62F-A5FDA84A30C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5AC1410-4C52-4E76-B380-E6C90228474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554111F-325B-4862-B818-568CEBC3E59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9F79F26-E5F8-4E5B-BF22-CD1F941713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C6F6F793-DAA0-4AAE-B258-03D157B7D388}"/>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44BD298C-937D-402E-A2F9-D69A775D935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9771A252-29B8-411B-BA3E-404848250AB6}"/>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BDFCC3C-60CF-4E68-B9F3-53AC23389E75}"/>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932E6858-E282-4560-971F-E1AC1EE49075}"/>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99FE7CC-D508-4C25-A485-5494B36EF522}"/>
            </a:ext>
          </a:extLst>
        </xdr:cNvPr>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C05F41D7-AC62-434B-A764-A5E2AD4C940E}"/>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ABA4E93B-2CC6-48B8-A844-2A3FAFF6F2D2}"/>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723472BC-6B8E-4FA6-AD36-754A54E9F4BD}"/>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3BAA3C3B-AE9D-4ABC-A15D-C52D38A8D655}"/>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A1825E76-B754-47DA-89F4-86FAA23DF638}"/>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11201E3-29AD-4C1F-96FE-EA9382E392D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6CFC8D-293E-439C-A041-C911EC120DA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FB9AA9-0C6E-4CA0-88B9-1BD85AA4DC2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28C439-3484-4E9C-8E7B-1A44B72C510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1926079-7E56-455C-8D9A-C241F1ECA7A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115315</xdr:rowOff>
    </xdr:from>
    <xdr:to>
      <xdr:col>24</xdr:col>
      <xdr:colOff>114300</xdr:colOff>
      <xdr:row>79</xdr:row>
      <xdr:rowOff>45465</xdr:rowOff>
    </xdr:to>
    <xdr:sp macro="" textlink="">
      <xdr:nvSpPr>
        <xdr:cNvPr id="304" name="楕円 303">
          <a:extLst>
            <a:ext uri="{FF2B5EF4-FFF2-40B4-BE49-F238E27FC236}">
              <a16:creationId xmlns:a16="http://schemas.microsoft.com/office/drawing/2014/main" id="{A782EEC0-EFD8-4E64-9A03-512F2DE92921}"/>
            </a:ext>
          </a:extLst>
        </xdr:cNvPr>
        <xdr:cNvSpPr/>
      </xdr:nvSpPr>
      <xdr:spPr>
        <a:xfrm>
          <a:off x="4036060" y="13191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138192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21B5E3F-82BA-490B-A29E-A096CB9DC67A}"/>
            </a:ext>
          </a:extLst>
        </xdr:cNvPr>
        <xdr:cNvSpPr txBox="1"/>
      </xdr:nvSpPr>
      <xdr:spPr>
        <a:xfrm>
          <a:off x="4124960" y="130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51308</xdr:rowOff>
    </xdr:from>
    <xdr:to>
      <xdr:col>20</xdr:col>
      <xdr:colOff>38100</xdr:colOff>
      <xdr:row>78</xdr:row>
      <xdr:rowOff>152908</xdr:rowOff>
    </xdr:to>
    <xdr:sp macro="" textlink="">
      <xdr:nvSpPr>
        <xdr:cNvPr id="306" name="楕円 305">
          <a:extLst>
            <a:ext uri="{FF2B5EF4-FFF2-40B4-BE49-F238E27FC236}">
              <a16:creationId xmlns:a16="http://schemas.microsoft.com/office/drawing/2014/main" id="{7E24529B-E8CE-4D4D-8D34-0CEDB01B91D1}"/>
            </a:ext>
          </a:extLst>
        </xdr:cNvPr>
        <xdr:cNvSpPr/>
      </xdr:nvSpPr>
      <xdr:spPr>
        <a:xfrm>
          <a:off x="3312160" y="13127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102108</xdr:rowOff>
    </xdr:from>
    <xdr:to>
      <xdr:col>24</xdr:col>
      <xdr:colOff>63500</xdr:colOff>
      <xdr:row>78</xdr:row>
      <xdr:rowOff>166115</xdr:rowOff>
    </xdr:to>
    <xdr:cxnSp macro="">
      <xdr:nvCxnSpPr>
        <xdr:cNvPr id="307" name="直線コネクタ 306">
          <a:extLst>
            <a:ext uri="{FF2B5EF4-FFF2-40B4-BE49-F238E27FC236}">
              <a16:creationId xmlns:a16="http://schemas.microsoft.com/office/drawing/2014/main" id="{27DD2874-7DFC-4B04-80D8-B93E269E09DC}"/>
            </a:ext>
          </a:extLst>
        </xdr:cNvPr>
        <xdr:cNvCxnSpPr/>
      </xdr:nvCxnSpPr>
      <xdr:spPr>
        <a:xfrm>
          <a:off x="3355340" y="13178028"/>
          <a:ext cx="73152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51308</xdr:rowOff>
    </xdr:from>
    <xdr:to>
      <xdr:col>15</xdr:col>
      <xdr:colOff>101600</xdr:colOff>
      <xdr:row>78</xdr:row>
      <xdr:rowOff>152908</xdr:rowOff>
    </xdr:to>
    <xdr:sp macro="" textlink="">
      <xdr:nvSpPr>
        <xdr:cNvPr id="308" name="楕円 307">
          <a:extLst>
            <a:ext uri="{FF2B5EF4-FFF2-40B4-BE49-F238E27FC236}">
              <a16:creationId xmlns:a16="http://schemas.microsoft.com/office/drawing/2014/main" id="{00A48F23-62BF-40C7-A5D3-A3E66AC2EC4D}"/>
            </a:ext>
          </a:extLst>
        </xdr:cNvPr>
        <xdr:cNvSpPr/>
      </xdr:nvSpPr>
      <xdr:spPr>
        <a:xfrm>
          <a:off x="2514600" y="131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102108</xdr:rowOff>
    </xdr:from>
    <xdr:to>
      <xdr:col>19</xdr:col>
      <xdr:colOff>177800</xdr:colOff>
      <xdr:row>78</xdr:row>
      <xdr:rowOff>102108</xdr:rowOff>
    </xdr:to>
    <xdr:cxnSp macro="">
      <xdr:nvCxnSpPr>
        <xdr:cNvPr id="309" name="直線コネクタ 308">
          <a:extLst>
            <a:ext uri="{FF2B5EF4-FFF2-40B4-BE49-F238E27FC236}">
              <a16:creationId xmlns:a16="http://schemas.microsoft.com/office/drawing/2014/main" id="{3BF3D901-1918-40E5-886E-1EC0B4633F98}"/>
            </a:ext>
          </a:extLst>
        </xdr:cNvPr>
        <xdr:cNvCxnSpPr/>
      </xdr:nvCxnSpPr>
      <xdr:spPr>
        <a:xfrm>
          <a:off x="2565400" y="13178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xdr:rowOff>
    </xdr:from>
    <xdr:to>
      <xdr:col>10</xdr:col>
      <xdr:colOff>165100</xdr:colOff>
      <xdr:row>81</xdr:row>
      <xdr:rowOff>104902</xdr:rowOff>
    </xdr:to>
    <xdr:sp macro="" textlink="">
      <xdr:nvSpPr>
        <xdr:cNvPr id="310" name="楕円 309">
          <a:extLst>
            <a:ext uri="{FF2B5EF4-FFF2-40B4-BE49-F238E27FC236}">
              <a16:creationId xmlns:a16="http://schemas.microsoft.com/office/drawing/2014/main" id="{B83F6B4A-7FAA-4E45-8E05-A11D661C8D51}"/>
            </a:ext>
          </a:extLst>
        </xdr:cNvPr>
        <xdr:cNvSpPr/>
      </xdr:nvSpPr>
      <xdr:spPr>
        <a:xfrm>
          <a:off x="17399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102108</xdr:rowOff>
    </xdr:from>
    <xdr:to>
      <xdr:col>15</xdr:col>
      <xdr:colOff>50800</xdr:colOff>
      <xdr:row>81</xdr:row>
      <xdr:rowOff>54102</xdr:rowOff>
    </xdr:to>
    <xdr:cxnSp macro="">
      <xdr:nvCxnSpPr>
        <xdr:cNvPr id="311" name="直線コネクタ 310">
          <a:extLst>
            <a:ext uri="{FF2B5EF4-FFF2-40B4-BE49-F238E27FC236}">
              <a16:creationId xmlns:a16="http://schemas.microsoft.com/office/drawing/2014/main" id="{394C7C4E-70EA-4F42-89C9-FC0A924723DD}"/>
            </a:ext>
          </a:extLst>
        </xdr:cNvPr>
        <xdr:cNvCxnSpPr/>
      </xdr:nvCxnSpPr>
      <xdr:spPr>
        <a:xfrm flipV="1">
          <a:off x="1790700" y="13178028"/>
          <a:ext cx="7747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312" name="楕円 311">
          <a:extLst>
            <a:ext uri="{FF2B5EF4-FFF2-40B4-BE49-F238E27FC236}">
              <a16:creationId xmlns:a16="http://schemas.microsoft.com/office/drawing/2014/main" id="{9422C62E-EB2D-494B-936A-06D00F5C3980}"/>
            </a:ext>
          </a:extLst>
        </xdr:cNvPr>
        <xdr:cNvSpPr/>
      </xdr:nvSpPr>
      <xdr:spPr>
        <a:xfrm>
          <a:off x="965200" y="13560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54102</xdr:rowOff>
    </xdr:to>
    <xdr:cxnSp macro="">
      <xdr:nvCxnSpPr>
        <xdr:cNvPr id="313" name="直線コネクタ 312">
          <a:extLst>
            <a:ext uri="{FF2B5EF4-FFF2-40B4-BE49-F238E27FC236}">
              <a16:creationId xmlns:a16="http://schemas.microsoft.com/office/drawing/2014/main" id="{AC02613A-6F3D-49B5-B56C-722DBC58D1F3}"/>
            </a:ext>
          </a:extLst>
        </xdr:cNvPr>
        <xdr:cNvCxnSpPr/>
      </xdr:nvCxnSpPr>
      <xdr:spPr>
        <a:xfrm>
          <a:off x="1008380" y="13607796"/>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a:extLst>
            <a:ext uri="{FF2B5EF4-FFF2-40B4-BE49-F238E27FC236}">
              <a16:creationId xmlns:a16="http://schemas.microsoft.com/office/drawing/2014/main" id="{EEE11C4F-E655-418E-AD81-ADB688BA2AF4}"/>
            </a:ext>
          </a:extLst>
        </xdr:cNvPr>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151081B6-FB5D-4916-AAFB-2B477793E48F}"/>
            </a:ext>
          </a:extLst>
        </xdr:cNvPr>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C83310E6-45AE-4A1B-A885-943213D77AF8}"/>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7B9F43F1-6890-4A8F-B763-C758D49E47AF}"/>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169435</xdr:rowOff>
    </xdr:from>
    <xdr:ext cx="405111" cy="259045"/>
    <xdr:sp macro="" textlink="">
      <xdr:nvSpPr>
        <xdr:cNvPr id="318" name="n_1mainValue【福祉施設】&#10;有形固定資産減価償却率">
          <a:extLst>
            <a:ext uri="{FF2B5EF4-FFF2-40B4-BE49-F238E27FC236}">
              <a16:creationId xmlns:a16="http://schemas.microsoft.com/office/drawing/2014/main" id="{15DEBF25-B504-475A-94C9-B5100664341D}"/>
            </a:ext>
          </a:extLst>
        </xdr:cNvPr>
        <xdr:cNvSpPr txBox="1"/>
      </xdr:nvSpPr>
      <xdr:spPr>
        <a:xfrm>
          <a:off x="3170564" y="1291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169435</xdr:rowOff>
    </xdr:from>
    <xdr:ext cx="405111" cy="259045"/>
    <xdr:sp macro="" textlink="">
      <xdr:nvSpPr>
        <xdr:cNvPr id="319" name="n_2mainValue【福祉施設】&#10;有形固定資産減価償却率">
          <a:extLst>
            <a:ext uri="{FF2B5EF4-FFF2-40B4-BE49-F238E27FC236}">
              <a16:creationId xmlns:a16="http://schemas.microsoft.com/office/drawing/2014/main" id="{AD901E7B-AD7F-4AE2-9193-4970E079CB8A}"/>
            </a:ext>
          </a:extLst>
        </xdr:cNvPr>
        <xdr:cNvSpPr txBox="1"/>
      </xdr:nvSpPr>
      <xdr:spPr>
        <a:xfrm>
          <a:off x="2385704" y="1291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96029</xdr:rowOff>
    </xdr:from>
    <xdr:ext cx="405111" cy="259045"/>
    <xdr:sp macro="" textlink="">
      <xdr:nvSpPr>
        <xdr:cNvPr id="320" name="n_3mainValue【福祉施設】&#10;有形固定資産減価償却率">
          <a:extLst>
            <a:ext uri="{FF2B5EF4-FFF2-40B4-BE49-F238E27FC236}">
              <a16:creationId xmlns:a16="http://schemas.microsoft.com/office/drawing/2014/main" id="{F630D63C-DBE0-445D-B588-86F94618CB56}"/>
            </a:ext>
          </a:extLst>
        </xdr:cNvPr>
        <xdr:cNvSpPr txBox="1"/>
      </xdr:nvSpPr>
      <xdr:spPr>
        <a:xfrm>
          <a:off x="161100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70883</xdr:rowOff>
    </xdr:from>
    <xdr:ext cx="405111" cy="259045"/>
    <xdr:sp macro="" textlink="">
      <xdr:nvSpPr>
        <xdr:cNvPr id="321" name="n_4mainValue【福祉施設】&#10;有形固定資産減価償却率">
          <a:extLst>
            <a:ext uri="{FF2B5EF4-FFF2-40B4-BE49-F238E27FC236}">
              <a16:creationId xmlns:a16="http://schemas.microsoft.com/office/drawing/2014/main" id="{451F3E15-CBE2-4B21-907B-1BC6878E8528}"/>
            </a:ext>
          </a:extLst>
        </xdr:cNvPr>
        <xdr:cNvSpPr txBox="1"/>
      </xdr:nvSpPr>
      <xdr:spPr>
        <a:xfrm>
          <a:off x="836304" y="1364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95AE3B4-8FCB-4229-B71D-E99444C74C0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0F45E6C-26EC-4C4A-BB7F-AEA7D410A7C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B80DB33-5CFA-4827-8F94-D9704497B9E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752E7FB-F06B-4C0C-9F7C-C63863D5437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83193FA-D8C8-427C-A004-46693885631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D77D27B-1F5B-4567-84DB-7982AED8E69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639CB52-D9DD-4C3B-9798-EE0E829E39F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A2CF64B-25A3-4D8B-AEB1-A8F01C5F7FD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DF64E0B-9683-4437-B38E-B33B1B1D8CE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45D37EF-FC26-4B5F-82D1-BF5B2EC8C6D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06A2DA3-F6E4-4B68-BBE6-3183FD95BE9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A5680C1-F40F-4E2A-ADFD-3257F669242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6CE56EA7-07D9-44F3-99F7-8B090A043019}"/>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192E8595-7995-412A-BCD8-131BA5F4D62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B3DC89A-2CF1-46DB-97D1-8703AE98825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4DA4AE56-58B7-4804-8197-462F1335115F}"/>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BB34BAE-4A29-4EA2-9F43-902B9181D33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E6C85E2C-1071-4962-9C00-B2B7E17ABE2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78A2516-0FE9-453F-9C9B-953D561790B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63F85614-7F43-45A4-A710-EB433D92AAD7}"/>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4E3089B-FBA5-4BE7-9DF2-ECFE5D40E57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BA91185E-9AF9-4141-A701-61E4A6F61367}"/>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BB449C8-D5E0-46D0-8AC3-40FA0DF5E54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39DEEE9-2BAA-4827-92B0-D7782CA4DCB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98EDE541-6EAF-4BF5-B0AD-BF7B2FF8592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11197CF-5887-4218-840D-E650228785AF}"/>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A935D1D5-CA4F-482F-9B70-413A418DE92F}"/>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0A8D7F43-30AE-48BA-9652-6AF6396A2D52}"/>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11ECF79B-643D-4B36-8110-F93F2DDBA2D7}"/>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AC65F4E0-7B24-4802-B2DC-D49F1666F452}"/>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3344C31D-2BFE-48AD-AC4B-1948E1C3918F}"/>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D012DF42-87D4-4570-9625-037E43E5219E}"/>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3A742B37-E40D-4751-9586-B3190B61FF3C}"/>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814B7F5A-FF8D-49FE-8B8A-04C13048913F}"/>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A17DC544-377D-453B-A138-50A36171EC17}"/>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7E1231D2-3165-4B46-BD0F-359BBAA569BD}"/>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E6A7C8A-69D5-4F1B-A675-3E183346444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F50DE1B-E511-43EE-BE11-4D47FADB715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F11EFF-A220-4225-B4C0-E45180D8BF3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510FC94-92D5-4172-9A57-72CA819120F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7BAF04A-A9B8-4863-933E-0101947C6CA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166914</xdr:rowOff>
    </xdr:from>
    <xdr:to>
      <xdr:col>55</xdr:col>
      <xdr:colOff>50800</xdr:colOff>
      <xdr:row>81</xdr:row>
      <xdr:rowOff>97064</xdr:rowOff>
    </xdr:to>
    <xdr:sp macro="" textlink="">
      <xdr:nvSpPr>
        <xdr:cNvPr id="363" name="楕円 362">
          <a:extLst>
            <a:ext uri="{FF2B5EF4-FFF2-40B4-BE49-F238E27FC236}">
              <a16:creationId xmlns:a16="http://schemas.microsoft.com/office/drawing/2014/main" id="{C75490C5-0AB7-4A50-B22E-3F44EB0F8BE9}"/>
            </a:ext>
          </a:extLst>
        </xdr:cNvPr>
        <xdr:cNvSpPr/>
      </xdr:nvSpPr>
      <xdr:spPr>
        <a:xfrm>
          <a:off x="9192260" y="13578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18341</xdr:rowOff>
    </xdr:from>
    <xdr:ext cx="469744" cy="259045"/>
    <xdr:sp macro="" textlink="">
      <xdr:nvSpPr>
        <xdr:cNvPr id="364" name="【福祉施設】&#10;一人当たり面積該当値テキスト">
          <a:extLst>
            <a:ext uri="{FF2B5EF4-FFF2-40B4-BE49-F238E27FC236}">
              <a16:creationId xmlns:a16="http://schemas.microsoft.com/office/drawing/2014/main" id="{3E538263-7901-4D20-AB70-0AF9EE80F179}"/>
            </a:ext>
          </a:extLst>
        </xdr:cNvPr>
        <xdr:cNvSpPr txBox="1"/>
      </xdr:nvSpPr>
      <xdr:spPr>
        <a:xfrm>
          <a:off x="9258300"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17236</xdr:rowOff>
    </xdr:from>
    <xdr:to>
      <xdr:col>50</xdr:col>
      <xdr:colOff>165100</xdr:colOff>
      <xdr:row>81</xdr:row>
      <xdr:rowOff>118836</xdr:rowOff>
    </xdr:to>
    <xdr:sp macro="" textlink="">
      <xdr:nvSpPr>
        <xdr:cNvPr id="365" name="楕円 364">
          <a:extLst>
            <a:ext uri="{FF2B5EF4-FFF2-40B4-BE49-F238E27FC236}">
              <a16:creationId xmlns:a16="http://schemas.microsoft.com/office/drawing/2014/main" id="{11E80649-7568-4D8E-AB10-2E0BBEF2D45B}"/>
            </a:ext>
          </a:extLst>
        </xdr:cNvPr>
        <xdr:cNvSpPr/>
      </xdr:nvSpPr>
      <xdr:spPr>
        <a:xfrm>
          <a:off x="8445500" y="135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46264</xdr:rowOff>
    </xdr:from>
    <xdr:to>
      <xdr:col>55</xdr:col>
      <xdr:colOff>0</xdr:colOff>
      <xdr:row>81</xdr:row>
      <xdr:rowOff>68036</xdr:rowOff>
    </xdr:to>
    <xdr:cxnSp macro="">
      <xdr:nvCxnSpPr>
        <xdr:cNvPr id="366" name="直線コネクタ 365">
          <a:extLst>
            <a:ext uri="{FF2B5EF4-FFF2-40B4-BE49-F238E27FC236}">
              <a16:creationId xmlns:a16="http://schemas.microsoft.com/office/drawing/2014/main" id="{23D5AE5C-0096-4BEE-A0A5-E342BFE46293}"/>
            </a:ext>
          </a:extLst>
        </xdr:cNvPr>
        <xdr:cNvCxnSpPr/>
      </xdr:nvCxnSpPr>
      <xdr:spPr>
        <a:xfrm flipV="1">
          <a:off x="8496300" y="13625104"/>
          <a:ext cx="7239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156029</xdr:rowOff>
    </xdr:from>
    <xdr:to>
      <xdr:col>46</xdr:col>
      <xdr:colOff>38100</xdr:colOff>
      <xdr:row>81</xdr:row>
      <xdr:rowOff>86179</xdr:rowOff>
    </xdr:to>
    <xdr:sp macro="" textlink="">
      <xdr:nvSpPr>
        <xdr:cNvPr id="367" name="楕円 366">
          <a:extLst>
            <a:ext uri="{FF2B5EF4-FFF2-40B4-BE49-F238E27FC236}">
              <a16:creationId xmlns:a16="http://schemas.microsoft.com/office/drawing/2014/main" id="{5ACE11B9-49E0-48D6-8673-3E7C489C3E0E}"/>
            </a:ext>
          </a:extLst>
        </xdr:cNvPr>
        <xdr:cNvSpPr/>
      </xdr:nvSpPr>
      <xdr:spPr>
        <a:xfrm>
          <a:off x="7670800" y="13567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81</xdr:row>
      <xdr:rowOff>68036</xdr:rowOff>
    </xdr:to>
    <xdr:cxnSp macro="">
      <xdr:nvCxnSpPr>
        <xdr:cNvPr id="368" name="直線コネクタ 367">
          <a:extLst>
            <a:ext uri="{FF2B5EF4-FFF2-40B4-BE49-F238E27FC236}">
              <a16:creationId xmlns:a16="http://schemas.microsoft.com/office/drawing/2014/main" id="{DE89C1DD-32B9-4B74-B3CC-898729D108B2}"/>
            </a:ext>
          </a:extLst>
        </xdr:cNvPr>
        <xdr:cNvCxnSpPr/>
      </xdr:nvCxnSpPr>
      <xdr:spPr>
        <a:xfrm>
          <a:off x="7713980" y="1361421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147864</xdr:rowOff>
    </xdr:from>
    <xdr:to>
      <xdr:col>41</xdr:col>
      <xdr:colOff>101600</xdr:colOff>
      <xdr:row>82</xdr:row>
      <xdr:rowOff>78014</xdr:rowOff>
    </xdr:to>
    <xdr:sp macro="" textlink="">
      <xdr:nvSpPr>
        <xdr:cNvPr id="369" name="楕円 368">
          <a:extLst>
            <a:ext uri="{FF2B5EF4-FFF2-40B4-BE49-F238E27FC236}">
              <a16:creationId xmlns:a16="http://schemas.microsoft.com/office/drawing/2014/main" id="{194FF6C6-63E2-4DE8-8FD4-CAD0291F5C2F}"/>
            </a:ext>
          </a:extLst>
        </xdr:cNvPr>
        <xdr:cNvSpPr/>
      </xdr:nvSpPr>
      <xdr:spPr>
        <a:xfrm>
          <a:off x="6873240" y="1372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35379</xdr:rowOff>
    </xdr:from>
    <xdr:to>
      <xdr:col>45</xdr:col>
      <xdr:colOff>177800</xdr:colOff>
      <xdr:row>82</xdr:row>
      <xdr:rowOff>27214</xdr:rowOff>
    </xdr:to>
    <xdr:cxnSp macro="">
      <xdr:nvCxnSpPr>
        <xdr:cNvPr id="370" name="直線コネクタ 369">
          <a:extLst>
            <a:ext uri="{FF2B5EF4-FFF2-40B4-BE49-F238E27FC236}">
              <a16:creationId xmlns:a16="http://schemas.microsoft.com/office/drawing/2014/main" id="{529A5939-851D-45DD-A06B-4BA28CE3D08C}"/>
            </a:ext>
          </a:extLst>
        </xdr:cNvPr>
        <xdr:cNvCxnSpPr/>
      </xdr:nvCxnSpPr>
      <xdr:spPr>
        <a:xfrm flipV="1">
          <a:off x="6924040" y="13614219"/>
          <a:ext cx="78994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169636</xdr:rowOff>
    </xdr:from>
    <xdr:to>
      <xdr:col>36</xdr:col>
      <xdr:colOff>165100</xdr:colOff>
      <xdr:row>82</xdr:row>
      <xdr:rowOff>99786</xdr:rowOff>
    </xdr:to>
    <xdr:sp macro="" textlink="">
      <xdr:nvSpPr>
        <xdr:cNvPr id="371" name="楕円 370">
          <a:extLst>
            <a:ext uri="{FF2B5EF4-FFF2-40B4-BE49-F238E27FC236}">
              <a16:creationId xmlns:a16="http://schemas.microsoft.com/office/drawing/2014/main" id="{AD949857-12FE-4002-A806-7C642694CFC3}"/>
            </a:ext>
          </a:extLst>
        </xdr:cNvPr>
        <xdr:cNvSpPr/>
      </xdr:nvSpPr>
      <xdr:spPr>
        <a:xfrm>
          <a:off x="6098540" y="1374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27214</xdr:rowOff>
    </xdr:from>
    <xdr:to>
      <xdr:col>41</xdr:col>
      <xdr:colOff>50800</xdr:colOff>
      <xdr:row>82</xdr:row>
      <xdr:rowOff>48986</xdr:rowOff>
    </xdr:to>
    <xdr:cxnSp macro="">
      <xdr:nvCxnSpPr>
        <xdr:cNvPr id="372" name="直線コネクタ 371">
          <a:extLst>
            <a:ext uri="{FF2B5EF4-FFF2-40B4-BE49-F238E27FC236}">
              <a16:creationId xmlns:a16="http://schemas.microsoft.com/office/drawing/2014/main" id="{5BD915AC-58DF-4838-9531-6BBD7EF8DC84}"/>
            </a:ext>
          </a:extLst>
        </xdr:cNvPr>
        <xdr:cNvCxnSpPr/>
      </xdr:nvCxnSpPr>
      <xdr:spPr>
        <a:xfrm flipV="1">
          <a:off x="6149340" y="13773694"/>
          <a:ext cx="7747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a:extLst>
            <a:ext uri="{FF2B5EF4-FFF2-40B4-BE49-F238E27FC236}">
              <a16:creationId xmlns:a16="http://schemas.microsoft.com/office/drawing/2014/main" id="{6965CBA2-DBA5-47B5-8BF2-694211888860}"/>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a:extLst>
            <a:ext uri="{FF2B5EF4-FFF2-40B4-BE49-F238E27FC236}">
              <a16:creationId xmlns:a16="http://schemas.microsoft.com/office/drawing/2014/main" id="{9D4AC5D8-D722-45E1-9829-7BC86C5F9460}"/>
            </a:ext>
          </a:extLst>
        </xdr:cNvPr>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a:extLst>
            <a:ext uri="{FF2B5EF4-FFF2-40B4-BE49-F238E27FC236}">
              <a16:creationId xmlns:a16="http://schemas.microsoft.com/office/drawing/2014/main" id="{169163B2-CB45-4495-BCBF-46F303C7758C}"/>
            </a:ext>
          </a:extLst>
        </xdr:cNvPr>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D1D92968-2248-40CB-99FD-52D3F9E4CBF0}"/>
            </a:ext>
          </a:extLst>
        </xdr:cNvPr>
        <xdr:cNvSpPr txBox="1"/>
      </xdr:nvSpPr>
      <xdr:spPr>
        <a:xfrm>
          <a:off x="59373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135363</xdr:rowOff>
    </xdr:from>
    <xdr:ext cx="469744" cy="259045"/>
    <xdr:sp macro="" textlink="">
      <xdr:nvSpPr>
        <xdr:cNvPr id="377" name="n_1mainValue【福祉施設】&#10;一人当たり面積">
          <a:extLst>
            <a:ext uri="{FF2B5EF4-FFF2-40B4-BE49-F238E27FC236}">
              <a16:creationId xmlns:a16="http://schemas.microsoft.com/office/drawing/2014/main" id="{00E34321-6AD2-44FD-8528-4CA296903E7F}"/>
            </a:ext>
          </a:extLst>
        </xdr:cNvPr>
        <xdr:cNvSpPr txBox="1"/>
      </xdr:nvSpPr>
      <xdr:spPr>
        <a:xfrm>
          <a:off x="8271587" y="133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102706</xdr:rowOff>
    </xdr:from>
    <xdr:ext cx="469744" cy="259045"/>
    <xdr:sp macro="" textlink="">
      <xdr:nvSpPr>
        <xdr:cNvPr id="378" name="n_2mainValue【福祉施設】&#10;一人当たり面積">
          <a:extLst>
            <a:ext uri="{FF2B5EF4-FFF2-40B4-BE49-F238E27FC236}">
              <a16:creationId xmlns:a16="http://schemas.microsoft.com/office/drawing/2014/main" id="{41972CA8-0C07-42FE-988D-2735F293EE0E}"/>
            </a:ext>
          </a:extLst>
        </xdr:cNvPr>
        <xdr:cNvSpPr txBox="1"/>
      </xdr:nvSpPr>
      <xdr:spPr>
        <a:xfrm>
          <a:off x="7509587" y="133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94541</xdr:rowOff>
    </xdr:from>
    <xdr:ext cx="469744" cy="259045"/>
    <xdr:sp macro="" textlink="">
      <xdr:nvSpPr>
        <xdr:cNvPr id="379" name="n_3mainValue【福祉施設】&#10;一人当たり面積">
          <a:extLst>
            <a:ext uri="{FF2B5EF4-FFF2-40B4-BE49-F238E27FC236}">
              <a16:creationId xmlns:a16="http://schemas.microsoft.com/office/drawing/2014/main" id="{AFE3E6D1-F461-498E-A492-ECE944296A0B}"/>
            </a:ext>
          </a:extLst>
        </xdr:cNvPr>
        <xdr:cNvSpPr txBox="1"/>
      </xdr:nvSpPr>
      <xdr:spPr>
        <a:xfrm>
          <a:off x="67120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116313</xdr:rowOff>
    </xdr:from>
    <xdr:ext cx="469744" cy="259045"/>
    <xdr:sp macro="" textlink="">
      <xdr:nvSpPr>
        <xdr:cNvPr id="380" name="n_4mainValue【福祉施設】&#10;一人当たり面積">
          <a:extLst>
            <a:ext uri="{FF2B5EF4-FFF2-40B4-BE49-F238E27FC236}">
              <a16:creationId xmlns:a16="http://schemas.microsoft.com/office/drawing/2014/main" id="{848428B8-BA82-4CC8-9B8E-C094AA3588CB}"/>
            </a:ext>
          </a:extLst>
        </xdr:cNvPr>
        <xdr:cNvSpPr txBox="1"/>
      </xdr:nvSpPr>
      <xdr:spPr>
        <a:xfrm>
          <a:off x="59373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602DBE4-DA88-4E3D-9CDA-57ABE16A9CA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75FBF21-CA04-40CC-B636-96080114936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39C9373-84EE-4F2B-B882-DDA7ED2ABA9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C1F71C0-5559-4C47-B895-D67E5E0476E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C466F7D-CCDA-4B58-B060-839CFC6A68B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12E5A26-0614-4DDA-A011-91FDFF6052F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7807C2F-93B5-4404-A5EE-BA5232A83B4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BB6D411-10FB-4021-9C7C-E9FD6E356BA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C84638C-43B1-4717-8232-A92587275DF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EC13C999-E7F7-4615-9E84-D0E07CA623F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E56A638-C59A-40A5-994B-52E4EBFF630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71C3C7C9-E29C-42AC-990A-99319EE16623}"/>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E94A152D-3B00-4ECB-832C-4EB67AE2E13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8EDB4846-945C-41ED-8FE1-2E26EDF35CE4}"/>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87F5C724-59F9-4622-AB39-7BE372F96EF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9C634089-C9D5-47BF-8B76-0D0A824808E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63E5A5A3-2E03-492D-8D87-786E5A394FA5}"/>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83D74FC2-8E5F-45A1-B36D-EE82C865CF0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A56AF06E-B3A6-441C-B500-35E7DE59EC4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9EADEF4B-31CB-47F3-A8F7-EF96F1D1D715}"/>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AF6A0540-24A5-4C7C-88B3-B1BD4E94BF6D}"/>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86BF1917-7500-406E-9EB1-8C3AF979901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10E1D37F-7801-4563-8EE4-DD11A5F9B64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BF823B61-C3CE-4D7C-AF03-FB138260607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0A5FE729-7A52-4382-8AAA-E25B80BB0C12}"/>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DB808700-9436-46DE-AE13-A55DA132813A}"/>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3B661859-8887-41CB-A250-F9FDDE09A59C}"/>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24B98107-DE32-4FD9-A7EA-516AB1FC5DD5}"/>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CA913BC9-77BA-4E17-A42E-79E1730FE0FA}"/>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177A31FF-B7E6-4CD5-97C7-32164DD32A95}"/>
            </a:ext>
          </a:extLst>
        </xdr:cNvPr>
        <xdr:cNvSpPr txBox="1"/>
      </xdr:nvSpPr>
      <xdr:spPr>
        <a:xfrm>
          <a:off x="4124960" y="1734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74A56156-EB1F-4717-8679-98C8B748A0DA}"/>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DE84A870-A4DC-4B83-9B4F-34BE6B9C1B14}"/>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F7AB789C-BADB-457F-8468-8A0C67A2053D}"/>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2FC0958E-696C-499A-AFA8-7506C75B4F18}"/>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5EB4D38F-4489-4CEA-8C75-583122D8C83E}"/>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C40CD84-49FC-444F-B566-B272B95F6CE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607526D-BDAD-4CBF-B2C9-9E1818A8E25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BE34D78-8417-45B9-B044-5E804CE2281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760EE56-2EA4-440C-B1CB-3C247415C57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A07D5ED-BE0E-4F85-AAAD-60AA0484A9D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61595</xdr:rowOff>
    </xdr:from>
    <xdr:to>
      <xdr:col>24</xdr:col>
      <xdr:colOff>114300</xdr:colOff>
      <xdr:row>100</xdr:row>
      <xdr:rowOff>163195</xdr:rowOff>
    </xdr:to>
    <xdr:sp macro="" textlink="">
      <xdr:nvSpPr>
        <xdr:cNvPr id="421" name="楕円 420">
          <a:extLst>
            <a:ext uri="{FF2B5EF4-FFF2-40B4-BE49-F238E27FC236}">
              <a16:creationId xmlns:a16="http://schemas.microsoft.com/office/drawing/2014/main" id="{E5397C1F-D319-4F09-8EB5-CCFEE572E337}"/>
            </a:ext>
          </a:extLst>
        </xdr:cNvPr>
        <xdr:cNvSpPr/>
      </xdr:nvSpPr>
      <xdr:spPr>
        <a:xfrm>
          <a:off x="403606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147972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720907AB-A852-448A-A770-0D061DC2ECD4}"/>
            </a:ext>
          </a:extLst>
        </xdr:cNvPr>
        <xdr:cNvSpPr txBox="1"/>
      </xdr:nvSpPr>
      <xdr:spPr>
        <a:xfrm>
          <a:off x="4124960" y="1674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3" name="楕円 422">
          <a:extLst>
            <a:ext uri="{FF2B5EF4-FFF2-40B4-BE49-F238E27FC236}">
              <a16:creationId xmlns:a16="http://schemas.microsoft.com/office/drawing/2014/main" id="{01B76437-739D-4EC5-9982-1AA71DD6EAFE}"/>
            </a:ext>
          </a:extLst>
        </xdr:cNvPr>
        <xdr:cNvSpPr/>
      </xdr:nvSpPr>
      <xdr:spPr>
        <a:xfrm>
          <a:off x="331216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112395</xdr:rowOff>
    </xdr:from>
    <xdr:to>
      <xdr:col>24</xdr:col>
      <xdr:colOff>63500</xdr:colOff>
      <xdr:row>105</xdr:row>
      <xdr:rowOff>76200</xdr:rowOff>
    </xdr:to>
    <xdr:cxnSp macro="">
      <xdr:nvCxnSpPr>
        <xdr:cNvPr id="424" name="直線コネクタ 423">
          <a:extLst>
            <a:ext uri="{FF2B5EF4-FFF2-40B4-BE49-F238E27FC236}">
              <a16:creationId xmlns:a16="http://schemas.microsoft.com/office/drawing/2014/main" id="{5F80BFA5-4159-4EAB-98B0-2E2A0EECC801}"/>
            </a:ext>
          </a:extLst>
        </xdr:cNvPr>
        <xdr:cNvCxnSpPr/>
      </xdr:nvCxnSpPr>
      <xdr:spPr>
        <a:xfrm flipV="1">
          <a:off x="3355340" y="16876395"/>
          <a:ext cx="731520" cy="8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166370</xdr:rowOff>
    </xdr:from>
    <xdr:to>
      <xdr:col>15</xdr:col>
      <xdr:colOff>101600</xdr:colOff>
      <xdr:row>105</xdr:row>
      <xdr:rowOff>96520</xdr:rowOff>
    </xdr:to>
    <xdr:sp macro="" textlink="">
      <xdr:nvSpPr>
        <xdr:cNvPr id="425" name="楕円 424">
          <a:extLst>
            <a:ext uri="{FF2B5EF4-FFF2-40B4-BE49-F238E27FC236}">
              <a16:creationId xmlns:a16="http://schemas.microsoft.com/office/drawing/2014/main" id="{C8A1802E-76E7-4B26-B790-2F9D811D4425}"/>
            </a:ext>
          </a:extLst>
        </xdr:cNvPr>
        <xdr:cNvSpPr/>
      </xdr:nvSpPr>
      <xdr:spPr>
        <a:xfrm>
          <a:off x="251460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45720</xdr:rowOff>
    </xdr:from>
    <xdr:to>
      <xdr:col>19</xdr:col>
      <xdr:colOff>177800</xdr:colOff>
      <xdr:row>105</xdr:row>
      <xdr:rowOff>76200</xdr:rowOff>
    </xdr:to>
    <xdr:cxnSp macro="">
      <xdr:nvCxnSpPr>
        <xdr:cNvPr id="426" name="直線コネクタ 425">
          <a:extLst>
            <a:ext uri="{FF2B5EF4-FFF2-40B4-BE49-F238E27FC236}">
              <a16:creationId xmlns:a16="http://schemas.microsoft.com/office/drawing/2014/main" id="{C39F072B-A429-4819-A569-573DA78CCD7D}"/>
            </a:ext>
          </a:extLst>
        </xdr:cNvPr>
        <xdr:cNvCxnSpPr/>
      </xdr:nvCxnSpPr>
      <xdr:spPr>
        <a:xfrm>
          <a:off x="2565400" y="1764792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27" name="楕円 426">
          <a:extLst>
            <a:ext uri="{FF2B5EF4-FFF2-40B4-BE49-F238E27FC236}">
              <a16:creationId xmlns:a16="http://schemas.microsoft.com/office/drawing/2014/main" id="{31101A30-4A22-4B71-AEAC-B0FE9BBABA95}"/>
            </a:ext>
          </a:extLst>
        </xdr:cNvPr>
        <xdr:cNvSpPr/>
      </xdr:nvSpPr>
      <xdr:spPr>
        <a:xfrm>
          <a:off x="173990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45720</xdr:rowOff>
    </xdr:to>
    <xdr:cxnSp macro="">
      <xdr:nvCxnSpPr>
        <xdr:cNvPr id="428" name="直線コネクタ 427">
          <a:extLst>
            <a:ext uri="{FF2B5EF4-FFF2-40B4-BE49-F238E27FC236}">
              <a16:creationId xmlns:a16="http://schemas.microsoft.com/office/drawing/2014/main" id="{8030A887-7167-49E2-A6BB-930A42DFC033}"/>
            </a:ext>
          </a:extLst>
        </xdr:cNvPr>
        <xdr:cNvCxnSpPr/>
      </xdr:nvCxnSpPr>
      <xdr:spPr>
        <a:xfrm>
          <a:off x="1790700" y="1762506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xdr:rowOff>
    </xdr:from>
    <xdr:to>
      <xdr:col>6</xdr:col>
      <xdr:colOff>38100</xdr:colOff>
      <xdr:row>105</xdr:row>
      <xdr:rowOff>109855</xdr:rowOff>
    </xdr:to>
    <xdr:sp macro="" textlink="">
      <xdr:nvSpPr>
        <xdr:cNvPr id="429" name="楕円 428">
          <a:extLst>
            <a:ext uri="{FF2B5EF4-FFF2-40B4-BE49-F238E27FC236}">
              <a16:creationId xmlns:a16="http://schemas.microsoft.com/office/drawing/2014/main" id="{3E398E78-05CB-4265-AD7C-93ACFB8F6EF8}"/>
            </a:ext>
          </a:extLst>
        </xdr:cNvPr>
        <xdr:cNvSpPr/>
      </xdr:nvSpPr>
      <xdr:spPr>
        <a:xfrm>
          <a:off x="965200" y="17610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59055</xdr:rowOff>
    </xdr:to>
    <xdr:cxnSp macro="">
      <xdr:nvCxnSpPr>
        <xdr:cNvPr id="430" name="直線コネクタ 429">
          <a:extLst>
            <a:ext uri="{FF2B5EF4-FFF2-40B4-BE49-F238E27FC236}">
              <a16:creationId xmlns:a16="http://schemas.microsoft.com/office/drawing/2014/main" id="{481243E0-188E-41FF-98B7-5C06D69895CB}"/>
            </a:ext>
          </a:extLst>
        </xdr:cNvPr>
        <xdr:cNvCxnSpPr/>
      </xdr:nvCxnSpPr>
      <xdr:spPr>
        <a:xfrm flipV="1">
          <a:off x="1008380" y="17625061"/>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6F3B5F8A-0009-4A18-8B0C-55B651D8A38D}"/>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3E97A99F-A9D9-4D8E-8E60-8AAEFD9AA135}"/>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485CA32D-E004-4E3B-BC81-02D00A73E283}"/>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a:extLst>
            <a:ext uri="{FF2B5EF4-FFF2-40B4-BE49-F238E27FC236}">
              <a16:creationId xmlns:a16="http://schemas.microsoft.com/office/drawing/2014/main" id="{837982F5-298B-4A20-B235-5AC9C995DE2E}"/>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35" name="n_1mainValue【市民会館】&#10;有形固定資産減価償却率">
          <a:extLst>
            <a:ext uri="{FF2B5EF4-FFF2-40B4-BE49-F238E27FC236}">
              <a16:creationId xmlns:a16="http://schemas.microsoft.com/office/drawing/2014/main" id="{D0CE0C1D-B5F7-4CDB-8176-6BC7A0236EA3}"/>
            </a:ext>
          </a:extLst>
        </xdr:cNvPr>
        <xdr:cNvSpPr txBox="1"/>
      </xdr:nvSpPr>
      <xdr:spPr>
        <a:xfrm>
          <a:off x="317056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436" name="n_2mainValue【市民会館】&#10;有形固定資産減価償却率">
          <a:extLst>
            <a:ext uri="{FF2B5EF4-FFF2-40B4-BE49-F238E27FC236}">
              <a16:creationId xmlns:a16="http://schemas.microsoft.com/office/drawing/2014/main" id="{B0923F3E-6EB5-40FD-8F0F-F5BE79F778E3}"/>
            </a:ext>
          </a:extLst>
        </xdr:cNvPr>
        <xdr:cNvSpPr txBox="1"/>
      </xdr:nvSpPr>
      <xdr:spPr>
        <a:xfrm>
          <a:off x="238570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37" name="n_3mainValue【市民会館】&#10;有形固定資産減価償却率">
          <a:extLst>
            <a:ext uri="{FF2B5EF4-FFF2-40B4-BE49-F238E27FC236}">
              <a16:creationId xmlns:a16="http://schemas.microsoft.com/office/drawing/2014/main" id="{E43D7EA9-4AE5-4666-A86C-7518ECBD5E0F}"/>
            </a:ext>
          </a:extLst>
        </xdr:cNvPr>
        <xdr:cNvSpPr txBox="1"/>
      </xdr:nvSpPr>
      <xdr:spPr>
        <a:xfrm>
          <a:off x="161100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100982</xdr:rowOff>
    </xdr:from>
    <xdr:ext cx="405111" cy="259045"/>
    <xdr:sp macro="" textlink="">
      <xdr:nvSpPr>
        <xdr:cNvPr id="438" name="n_4mainValue【市民会館】&#10;有形固定資産減価償却率">
          <a:extLst>
            <a:ext uri="{FF2B5EF4-FFF2-40B4-BE49-F238E27FC236}">
              <a16:creationId xmlns:a16="http://schemas.microsoft.com/office/drawing/2014/main" id="{6D5E12C8-ED39-40A1-B783-3C06190164D0}"/>
            </a:ext>
          </a:extLst>
        </xdr:cNvPr>
        <xdr:cNvSpPr txBox="1"/>
      </xdr:nvSpPr>
      <xdr:spPr>
        <a:xfrm>
          <a:off x="83630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2D9A76D2-D592-49FD-A9A8-B88278DE18A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A72C5563-2F47-4D2A-87C8-917B6A3FF5D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7BA0870D-488A-405C-B1F8-E7CC8084DE6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659CA15C-D8AB-4FB0-99CC-93440792A88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44C1E32A-FC78-450B-BE22-BDC3DB9A869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6B988DA-CF5D-4A9F-B0D7-6FEB92B6584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E056EB7C-058B-412D-B0CF-B65055AE7FB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B786E4F7-5791-4F84-A3AC-D0ABD370214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A0288545-2950-4806-8F90-738BCE06AF1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B5E3F9BA-25ED-4C28-8DDF-70B9557EBBC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11FD791B-3C5F-4235-92AB-A2FFBD86F21F}"/>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6548DF2-667D-470B-9F06-F5BB0385A6F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31904A53-0649-4DF8-8DB6-22B71ABEED5D}"/>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A4F17C22-2508-4441-A914-C8E5FE1EE72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28201EFC-6EAF-4A31-8794-CEB175239953}"/>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4A2A907F-0A6B-4625-92D7-B23B0D76C511}"/>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B2B31FE3-5012-42A3-A767-B313FF00BCE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FADFEFD9-4CF4-4975-B361-8DDFAEA42667}"/>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BF852D0-3A35-4D8F-A524-097BE8C01AF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7FACA774-91D1-4D55-B1A2-87DAC66F563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AB56E0A4-5552-42C0-83BA-4622EC082D8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928F1F65-B020-4665-B461-6D717C2278C2}"/>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9FFAADD9-78E0-4E4C-9D7C-D43F27FB8500}"/>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0E1F8F63-752C-4CEE-A9D1-B8B45BCD0D77}"/>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0C14E275-D437-4D34-920D-7F167B802D2B}"/>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3E1F8E26-6AB8-46FC-9937-69711515E88B}"/>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a:extLst>
            <a:ext uri="{FF2B5EF4-FFF2-40B4-BE49-F238E27FC236}">
              <a16:creationId xmlns:a16="http://schemas.microsoft.com/office/drawing/2014/main" id="{1B01A8EE-46C9-4286-B945-D231E59BC093}"/>
            </a:ext>
          </a:extLst>
        </xdr:cNvPr>
        <xdr:cNvSpPr txBox="1"/>
      </xdr:nvSpPr>
      <xdr:spPr>
        <a:xfrm>
          <a:off x="9258300" y="1764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BDFF54A5-5AB5-4C25-BCDA-A3F30BADADE1}"/>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6D0CF5B2-352E-46C5-954B-55CBD57E7C64}"/>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447FBB30-36E1-49BB-8950-A18348F9041C}"/>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3471999D-4C17-4163-AFC0-0D7D47AA6AEB}"/>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0D912045-806A-4805-BD2F-BACFA1CCB9CA}"/>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50B85D5-7AB7-4C9C-911F-BF0F594832C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9F3ACDC-A2E5-4300-8DF5-F088717F16B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82A6DD3-23A2-4285-B052-7D44BF0BD41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474B59C-4B1B-4902-8F77-29E84C2B6F1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22D3234-72F8-4358-ABC5-D5A93F037B6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66548</xdr:rowOff>
    </xdr:from>
    <xdr:to>
      <xdr:col>55</xdr:col>
      <xdr:colOff>50800</xdr:colOff>
      <xdr:row>104</xdr:row>
      <xdr:rowOff>168148</xdr:rowOff>
    </xdr:to>
    <xdr:sp macro="" textlink="">
      <xdr:nvSpPr>
        <xdr:cNvPr id="476" name="楕円 475">
          <a:extLst>
            <a:ext uri="{FF2B5EF4-FFF2-40B4-BE49-F238E27FC236}">
              <a16:creationId xmlns:a16="http://schemas.microsoft.com/office/drawing/2014/main" id="{A9C36624-2911-43FB-BE0D-BE0B662A66F7}"/>
            </a:ext>
          </a:extLst>
        </xdr:cNvPr>
        <xdr:cNvSpPr/>
      </xdr:nvSpPr>
      <xdr:spPr>
        <a:xfrm>
          <a:off x="9192260" y="17501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89425</xdr:rowOff>
    </xdr:from>
    <xdr:ext cx="469744" cy="259045"/>
    <xdr:sp macro="" textlink="">
      <xdr:nvSpPr>
        <xdr:cNvPr id="477" name="【市民会館】&#10;一人当たり面積該当値テキスト">
          <a:extLst>
            <a:ext uri="{FF2B5EF4-FFF2-40B4-BE49-F238E27FC236}">
              <a16:creationId xmlns:a16="http://schemas.microsoft.com/office/drawing/2014/main" id="{2C1C12E3-15BF-40D9-BAF9-3164A3D6C7CC}"/>
            </a:ext>
          </a:extLst>
        </xdr:cNvPr>
        <xdr:cNvSpPr txBox="1"/>
      </xdr:nvSpPr>
      <xdr:spPr>
        <a:xfrm>
          <a:off x="9258300"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8" name="楕円 477">
          <a:extLst>
            <a:ext uri="{FF2B5EF4-FFF2-40B4-BE49-F238E27FC236}">
              <a16:creationId xmlns:a16="http://schemas.microsoft.com/office/drawing/2014/main" id="{D86D9DB9-1638-43DD-8DC4-7B22A2B76FD5}"/>
            </a:ext>
          </a:extLst>
        </xdr:cNvPr>
        <xdr:cNvSpPr/>
      </xdr:nvSpPr>
      <xdr:spPr>
        <a:xfrm>
          <a:off x="844550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106</xdr:row>
      <xdr:rowOff>121920</xdr:rowOff>
    </xdr:to>
    <xdr:cxnSp macro="">
      <xdr:nvCxnSpPr>
        <xdr:cNvPr id="479" name="直線コネクタ 478">
          <a:extLst>
            <a:ext uri="{FF2B5EF4-FFF2-40B4-BE49-F238E27FC236}">
              <a16:creationId xmlns:a16="http://schemas.microsoft.com/office/drawing/2014/main" id="{97EAEAFA-6781-4C78-A865-507A079033E7}"/>
            </a:ext>
          </a:extLst>
        </xdr:cNvPr>
        <xdr:cNvCxnSpPr/>
      </xdr:nvCxnSpPr>
      <xdr:spPr>
        <a:xfrm flipV="1">
          <a:off x="8496300" y="17551908"/>
          <a:ext cx="723900" cy="3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75692</xdr:rowOff>
    </xdr:from>
    <xdr:to>
      <xdr:col>46</xdr:col>
      <xdr:colOff>38100</xdr:colOff>
      <xdr:row>107</xdr:row>
      <xdr:rowOff>5842</xdr:rowOff>
    </xdr:to>
    <xdr:sp macro="" textlink="">
      <xdr:nvSpPr>
        <xdr:cNvPr id="480" name="楕円 479">
          <a:extLst>
            <a:ext uri="{FF2B5EF4-FFF2-40B4-BE49-F238E27FC236}">
              <a16:creationId xmlns:a16="http://schemas.microsoft.com/office/drawing/2014/main" id="{4499E87D-F9C8-48BB-A6DE-021B56B52E66}"/>
            </a:ext>
          </a:extLst>
        </xdr:cNvPr>
        <xdr:cNvSpPr/>
      </xdr:nvSpPr>
      <xdr:spPr>
        <a:xfrm>
          <a:off x="7670800" y="17845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126492</xdr:rowOff>
    </xdr:to>
    <xdr:cxnSp macro="">
      <xdr:nvCxnSpPr>
        <xdr:cNvPr id="481" name="直線コネクタ 480">
          <a:extLst>
            <a:ext uri="{FF2B5EF4-FFF2-40B4-BE49-F238E27FC236}">
              <a16:creationId xmlns:a16="http://schemas.microsoft.com/office/drawing/2014/main" id="{82010860-2DCD-4599-97A9-C08E5D59D30E}"/>
            </a:ext>
          </a:extLst>
        </xdr:cNvPr>
        <xdr:cNvCxnSpPr/>
      </xdr:nvCxnSpPr>
      <xdr:spPr>
        <a:xfrm flipV="1">
          <a:off x="7713980" y="1789176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75692</xdr:rowOff>
    </xdr:from>
    <xdr:to>
      <xdr:col>41</xdr:col>
      <xdr:colOff>101600</xdr:colOff>
      <xdr:row>107</xdr:row>
      <xdr:rowOff>5842</xdr:rowOff>
    </xdr:to>
    <xdr:sp macro="" textlink="">
      <xdr:nvSpPr>
        <xdr:cNvPr id="482" name="楕円 481">
          <a:extLst>
            <a:ext uri="{FF2B5EF4-FFF2-40B4-BE49-F238E27FC236}">
              <a16:creationId xmlns:a16="http://schemas.microsoft.com/office/drawing/2014/main" id="{B4082113-F51F-4C8B-9580-0E56D5BD0223}"/>
            </a:ext>
          </a:extLst>
        </xdr:cNvPr>
        <xdr:cNvSpPr/>
      </xdr:nvSpPr>
      <xdr:spPr>
        <a:xfrm>
          <a:off x="6873240" y="1784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126492</xdr:rowOff>
    </xdr:from>
    <xdr:to>
      <xdr:col>45</xdr:col>
      <xdr:colOff>177800</xdr:colOff>
      <xdr:row>106</xdr:row>
      <xdr:rowOff>126492</xdr:rowOff>
    </xdr:to>
    <xdr:cxnSp macro="">
      <xdr:nvCxnSpPr>
        <xdr:cNvPr id="483" name="直線コネクタ 482">
          <a:extLst>
            <a:ext uri="{FF2B5EF4-FFF2-40B4-BE49-F238E27FC236}">
              <a16:creationId xmlns:a16="http://schemas.microsoft.com/office/drawing/2014/main" id="{70BA5856-A1A9-42DF-B4E7-13A1E2BDA94F}"/>
            </a:ext>
          </a:extLst>
        </xdr:cNvPr>
        <xdr:cNvCxnSpPr/>
      </xdr:nvCxnSpPr>
      <xdr:spPr>
        <a:xfrm>
          <a:off x="6924040" y="178963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155702</xdr:rowOff>
    </xdr:from>
    <xdr:to>
      <xdr:col>36</xdr:col>
      <xdr:colOff>165100</xdr:colOff>
      <xdr:row>106</xdr:row>
      <xdr:rowOff>85852</xdr:rowOff>
    </xdr:to>
    <xdr:sp macro="" textlink="">
      <xdr:nvSpPr>
        <xdr:cNvPr id="484" name="楕円 483">
          <a:extLst>
            <a:ext uri="{FF2B5EF4-FFF2-40B4-BE49-F238E27FC236}">
              <a16:creationId xmlns:a16="http://schemas.microsoft.com/office/drawing/2014/main" id="{96295190-0837-4834-B184-991ED805871B}"/>
            </a:ext>
          </a:extLst>
        </xdr:cNvPr>
        <xdr:cNvSpPr/>
      </xdr:nvSpPr>
      <xdr:spPr>
        <a:xfrm>
          <a:off x="609854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126492</xdr:rowOff>
    </xdr:to>
    <xdr:cxnSp macro="">
      <xdr:nvCxnSpPr>
        <xdr:cNvPr id="485" name="直線コネクタ 484">
          <a:extLst>
            <a:ext uri="{FF2B5EF4-FFF2-40B4-BE49-F238E27FC236}">
              <a16:creationId xmlns:a16="http://schemas.microsoft.com/office/drawing/2014/main" id="{354349DC-068C-49E0-905A-C3F5A13454D3}"/>
            </a:ext>
          </a:extLst>
        </xdr:cNvPr>
        <xdr:cNvCxnSpPr/>
      </xdr:nvCxnSpPr>
      <xdr:spPr>
        <a:xfrm>
          <a:off x="6149340" y="17804892"/>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D77BDFB7-127D-4F83-A800-39D1F7428CD3}"/>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600A4CC4-FC25-4412-A234-37CC027AEEC1}"/>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D1AD9195-90DF-4AE9-A706-22602CF608C0}"/>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9867E21F-FE65-40B6-8F67-8EB351E0F604}"/>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90" name="n_1mainValue【市民会館】&#10;一人当たり面積">
          <a:extLst>
            <a:ext uri="{FF2B5EF4-FFF2-40B4-BE49-F238E27FC236}">
              <a16:creationId xmlns:a16="http://schemas.microsoft.com/office/drawing/2014/main" id="{ED24832B-4346-47EE-B356-AF2DB6B20CE1}"/>
            </a:ext>
          </a:extLst>
        </xdr:cNvPr>
        <xdr:cNvSpPr txBox="1"/>
      </xdr:nvSpPr>
      <xdr:spPr>
        <a:xfrm>
          <a:off x="827158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168419</xdr:rowOff>
    </xdr:from>
    <xdr:ext cx="469744" cy="259045"/>
    <xdr:sp macro="" textlink="">
      <xdr:nvSpPr>
        <xdr:cNvPr id="491" name="n_2mainValue【市民会館】&#10;一人当たり面積">
          <a:extLst>
            <a:ext uri="{FF2B5EF4-FFF2-40B4-BE49-F238E27FC236}">
              <a16:creationId xmlns:a16="http://schemas.microsoft.com/office/drawing/2014/main" id="{C1142037-2453-4FFF-B1FB-C6AB9B2B9758}"/>
            </a:ext>
          </a:extLst>
        </xdr:cNvPr>
        <xdr:cNvSpPr txBox="1"/>
      </xdr:nvSpPr>
      <xdr:spPr>
        <a:xfrm>
          <a:off x="7509587"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168419</xdr:rowOff>
    </xdr:from>
    <xdr:ext cx="469744" cy="259045"/>
    <xdr:sp macro="" textlink="">
      <xdr:nvSpPr>
        <xdr:cNvPr id="492" name="n_3mainValue【市民会館】&#10;一人当たり面積">
          <a:extLst>
            <a:ext uri="{FF2B5EF4-FFF2-40B4-BE49-F238E27FC236}">
              <a16:creationId xmlns:a16="http://schemas.microsoft.com/office/drawing/2014/main" id="{44C30A61-8DF2-43C3-9DD3-656C0FED42EF}"/>
            </a:ext>
          </a:extLst>
        </xdr:cNvPr>
        <xdr:cNvSpPr txBox="1"/>
      </xdr:nvSpPr>
      <xdr:spPr>
        <a:xfrm>
          <a:off x="6712027"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76979</xdr:rowOff>
    </xdr:from>
    <xdr:ext cx="469744" cy="259045"/>
    <xdr:sp macro="" textlink="">
      <xdr:nvSpPr>
        <xdr:cNvPr id="493" name="n_4mainValue【市民会館】&#10;一人当たり面積">
          <a:extLst>
            <a:ext uri="{FF2B5EF4-FFF2-40B4-BE49-F238E27FC236}">
              <a16:creationId xmlns:a16="http://schemas.microsoft.com/office/drawing/2014/main" id="{276CAAC7-DB59-46E4-ABAB-739EFFAEF137}"/>
            </a:ext>
          </a:extLst>
        </xdr:cNvPr>
        <xdr:cNvSpPr txBox="1"/>
      </xdr:nvSpPr>
      <xdr:spPr>
        <a:xfrm>
          <a:off x="593732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29620C3-0A20-4C8A-B74D-BCB7E4DF73F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D50ED51-9DA0-4BBE-A780-819DCBCCFE3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858EFFF-0571-4D56-A415-4673152DE4B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959AB47D-49FB-47B3-8C66-4665BF949D6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E0983C26-38DE-4740-B5C3-9153C48C226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B7595B7-A90D-4160-9D18-6E6CC674791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4A243B69-B827-41F5-9D12-28DE1C76CB3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4971F69-809C-4782-BD44-4AB8A05D312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129C2405-B44D-44F0-8020-42250DB9AC6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F9E3C2FE-CCC9-4C99-9F0E-E78C2A59E98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E11449A-EA05-419C-9BE8-8A97CE1A91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2CFA1957-C4B8-4FBD-946A-A1FF8C5E49A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F637211-AEA1-42E1-98AC-0BF29F52E2F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85DB20FF-D74A-4B92-957F-2E4196F6AC8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F0466E5-57CF-4E34-9444-FCDB50DEEB6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F2666565-07E5-4B8B-8EB8-B8BB6FF5043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5FC7751-B34A-42BB-AF45-B7610D8AFC7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529E54A9-459A-4A4B-BA07-DBFD1E2C877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E5D7E883-0C09-4365-B6FF-88A9EF28E3B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A7FF6A7C-E03A-4B89-9B6B-AB40ECA31C3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B3B36EE-421A-4B49-A03E-BAFA6821B33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F29C5940-E1C3-4D79-BC85-29CF3DE25CC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C5B676A5-CA85-4064-B54D-8FD19D67F82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77312103-4A40-4615-9B4E-D369EF79F19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E8BDB42-5B83-4C8B-9474-1DD5923B9B5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CFC248E8-435A-48FF-8972-6BD99024087F}"/>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56EBD26-5A77-4834-BB48-C1787F808801}"/>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8C82ED46-6EEB-4CBC-8E28-992E046100AA}"/>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E014D18-8832-4A3F-B5A6-530DD10B679D}"/>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C687C869-456F-456A-82B5-E0269A951543}"/>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3ADB765-8E9F-4777-91D8-B901F1E49C54}"/>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A4C20B9C-3700-42B9-BA91-AB07B8726B2B}"/>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8CCD496A-0C64-4204-AE1E-18FF05632254}"/>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0E3C4F15-F772-4AA2-B4BC-7FA398184E3C}"/>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2A494E1B-974A-46C5-AEDC-C6A8D7FFEFFE}"/>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F459DCDA-E699-464A-9A7D-AEFD51F7AF83}"/>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D244A61-E325-46F7-9DCD-E3A4B6EED20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0F50B3C-ACBE-49C2-A8B7-ADD443322D7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41E162A-1B97-4DFB-BAE4-C3D5D69D520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47F86D8-6F2A-460F-A0DD-C05FD35D938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35161DA-210C-4F82-9FD9-82670775FCB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5" name="楕円 534">
          <a:extLst>
            <a:ext uri="{FF2B5EF4-FFF2-40B4-BE49-F238E27FC236}">
              <a16:creationId xmlns:a16="http://schemas.microsoft.com/office/drawing/2014/main" id="{FC33F2AF-0CBD-437D-9F81-A27BD3537510}"/>
            </a:ext>
          </a:extLst>
        </xdr:cNvPr>
        <xdr:cNvSpPr/>
      </xdr:nvSpPr>
      <xdr:spPr>
        <a:xfrm>
          <a:off x="14325600" y="65698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81088C6-0851-4F7F-9EEA-1D4AFF6729B2}"/>
            </a:ext>
          </a:extLst>
        </xdr:cNvPr>
        <xdr:cNvSpPr txBox="1"/>
      </xdr:nvSpPr>
      <xdr:spPr>
        <a:xfrm>
          <a:off x="144145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537" name="楕円 536">
          <a:extLst>
            <a:ext uri="{FF2B5EF4-FFF2-40B4-BE49-F238E27FC236}">
              <a16:creationId xmlns:a16="http://schemas.microsoft.com/office/drawing/2014/main" id="{ACE6F0EA-E8E1-47F5-A139-626BE805C24E}"/>
            </a:ext>
          </a:extLst>
        </xdr:cNvPr>
        <xdr:cNvSpPr/>
      </xdr:nvSpPr>
      <xdr:spPr>
        <a:xfrm>
          <a:off x="1357884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82731</xdr:rowOff>
    </xdr:to>
    <xdr:cxnSp macro="">
      <xdr:nvCxnSpPr>
        <xdr:cNvPr id="538" name="直線コネクタ 537">
          <a:extLst>
            <a:ext uri="{FF2B5EF4-FFF2-40B4-BE49-F238E27FC236}">
              <a16:creationId xmlns:a16="http://schemas.microsoft.com/office/drawing/2014/main" id="{3A608276-2D67-47CF-8D39-A546EED4548E}"/>
            </a:ext>
          </a:extLst>
        </xdr:cNvPr>
        <xdr:cNvCxnSpPr/>
      </xdr:nvCxnSpPr>
      <xdr:spPr>
        <a:xfrm>
          <a:off x="13629640" y="6576604"/>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539" name="楕円 538">
          <a:extLst>
            <a:ext uri="{FF2B5EF4-FFF2-40B4-BE49-F238E27FC236}">
              <a16:creationId xmlns:a16="http://schemas.microsoft.com/office/drawing/2014/main" id="{5EAF869F-A1F6-4969-9B5E-EE0CE75F8296}"/>
            </a:ext>
          </a:extLst>
        </xdr:cNvPr>
        <xdr:cNvSpPr/>
      </xdr:nvSpPr>
      <xdr:spPr>
        <a:xfrm>
          <a:off x="12804140" y="6485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38644</xdr:rowOff>
    </xdr:to>
    <xdr:cxnSp macro="">
      <xdr:nvCxnSpPr>
        <xdr:cNvPr id="540" name="直線コネクタ 539">
          <a:extLst>
            <a:ext uri="{FF2B5EF4-FFF2-40B4-BE49-F238E27FC236}">
              <a16:creationId xmlns:a16="http://schemas.microsoft.com/office/drawing/2014/main" id="{0C0734BE-918E-40BA-859E-04E7C67572F6}"/>
            </a:ext>
          </a:extLst>
        </xdr:cNvPr>
        <xdr:cNvCxnSpPr/>
      </xdr:nvCxnSpPr>
      <xdr:spPr>
        <a:xfrm>
          <a:off x="12854940" y="6536327"/>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41" name="楕円 540">
          <a:extLst>
            <a:ext uri="{FF2B5EF4-FFF2-40B4-BE49-F238E27FC236}">
              <a16:creationId xmlns:a16="http://schemas.microsoft.com/office/drawing/2014/main" id="{DADBEC9D-86BB-4043-94C6-D354283245F9}"/>
            </a:ext>
          </a:extLst>
        </xdr:cNvPr>
        <xdr:cNvSpPr/>
      </xdr:nvSpPr>
      <xdr:spPr>
        <a:xfrm>
          <a:off x="12029440" y="6402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166007</xdr:rowOff>
    </xdr:to>
    <xdr:cxnSp macro="">
      <xdr:nvCxnSpPr>
        <xdr:cNvPr id="542" name="直線コネクタ 541">
          <a:extLst>
            <a:ext uri="{FF2B5EF4-FFF2-40B4-BE49-F238E27FC236}">
              <a16:creationId xmlns:a16="http://schemas.microsoft.com/office/drawing/2014/main" id="{CE1C2B7C-B5C2-4B58-9E76-3F2A4259316A}"/>
            </a:ext>
          </a:extLst>
        </xdr:cNvPr>
        <xdr:cNvCxnSpPr/>
      </xdr:nvCxnSpPr>
      <xdr:spPr>
        <a:xfrm>
          <a:off x="12072620" y="6453051"/>
          <a:ext cx="7823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543" name="楕円 542">
          <a:extLst>
            <a:ext uri="{FF2B5EF4-FFF2-40B4-BE49-F238E27FC236}">
              <a16:creationId xmlns:a16="http://schemas.microsoft.com/office/drawing/2014/main" id="{F93C2324-462A-42EE-B24B-A8BD29E08EC2}"/>
            </a:ext>
          </a:extLst>
        </xdr:cNvPr>
        <xdr:cNvSpPr/>
      </xdr:nvSpPr>
      <xdr:spPr>
        <a:xfrm>
          <a:off x="1123188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166007</xdr:rowOff>
    </xdr:from>
    <xdr:to>
      <xdr:col>71</xdr:col>
      <xdr:colOff>177800</xdr:colOff>
      <xdr:row>38</xdr:row>
      <xdr:rowOff>82731</xdr:rowOff>
    </xdr:to>
    <xdr:cxnSp macro="">
      <xdr:nvCxnSpPr>
        <xdr:cNvPr id="544" name="直線コネクタ 543">
          <a:extLst>
            <a:ext uri="{FF2B5EF4-FFF2-40B4-BE49-F238E27FC236}">
              <a16:creationId xmlns:a16="http://schemas.microsoft.com/office/drawing/2014/main" id="{690EB6C1-2323-482C-AA9E-51D7FD4E5DD4}"/>
            </a:ext>
          </a:extLst>
        </xdr:cNvPr>
        <xdr:cNvCxnSpPr/>
      </xdr:nvCxnSpPr>
      <xdr:spPr>
        <a:xfrm>
          <a:off x="11282680" y="6368687"/>
          <a:ext cx="78994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1E9971D-0455-4BC8-98F7-D5D917E4A322}"/>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768700C-6E49-4AB1-921F-24AD75F8481C}"/>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AF1D6163-33EC-4F50-9C2F-EA05174B4BFD}"/>
            </a:ext>
          </a:extLst>
        </xdr:cNvPr>
        <xdr:cNvSpPr txBox="1"/>
      </xdr:nvSpPr>
      <xdr:spPr>
        <a:xfrm>
          <a:off x="119005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B31CA16-4BF8-4AB6-A0B2-F5461F78CEDE}"/>
            </a:ext>
          </a:extLst>
        </xdr:cNvPr>
        <xdr:cNvSpPr txBox="1"/>
      </xdr:nvSpPr>
      <xdr:spPr>
        <a:xfrm>
          <a:off x="1110298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80571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1EE9179-164A-4D19-A138-DAE048447F54}"/>
            </a:ext>
          </a:extLst>
        </xdr:cNvPr>
        <xdr:cNvSpPr txBox="1"/>
      </xdr:nvSpPr>
      <xdr:spPr>
        <a:xfrm>
          <a:off x="134372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61884</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3F0C0F6-86A9-479A-B5E1-D9AD56146C94}"/>
            </a:ext>
          </a:extLst>
        </xdr:cNvPr>
        <xdr:cNvSpPr txBox="1"/>
      </xdr:nvSpPr>
      <xdr:spPr>
        <a:xfrm>
          <a:off x="12675244"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2276DA64-F46D-4EEE-8FAE-F02851065344}"/>
            </a:ext>
          </a:extLst>
        </xdr:cNvPr>
        <xdr:cNvSpPr txBox="1"/>
      </xdr:nvSpPr>
      <xdr:spPr>
        <a:xfrm>
          <a:off x="1190054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131E792-E5CF-46AE-A7A5-D5A5486FA3B3}"/>
            </a:ext>
          </a:extLst>
        </xdr:cNvPr>
        <xdr:cNvSpPr txBox="1"/>
      </xdr:nvSpPr>
      <xdr:spPr>
        <a:xfrm>
          <a:off x="1110298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7263604-A83A-45D6-8F31-73F60F27A34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8CD0D77-513B-40B8-8061-EB0DFBA7BEE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B50A628-55CB-41E7-8532-BA2107A18D4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6074238-F0C6-4BF7-9B9E-BB7296F5C2E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DEF65B6-6D29-455D-AA56-F841E04C56B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F51F693-B735-4630-ADFE-67B37785854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0C0663D-0781-491C-A52F-6A6E0E652B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E115C19-53BA-49BC-8220-6655C81E52B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0A3CFE5-2EBA-4476-907F-7C3AAA41C39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E21F08EF-E583-416F-8D2B-8C4A26749B4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80B18D24-5F1D-4A67-8C66-8D0397A0424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6B8C82CC-1D8E-48D7-AE74-8B08CB16D3BD}"/>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205A0C9C-6891-46B4-83D4-454E5D5898D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5495966B-72F7-461A-A8CF-C943DDEF4FAE}"/>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E62EBD-2F07-4EC0-A8A8-40F9DBAE211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5CB12E6B-1F43-4F5C-9292-A307BF388D04}"/>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FDBECFBC-7DFB-4BD6-80EA-F7A1456D95D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6FCF60A2-27B3-44C0-A883-5AAA14397C3A}"/>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31C117D-591A-4A54-B010-E7CC36AB362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FBF4DD9-54BF-4B32-8348-C28DB94FFF5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A4FB080-25CF-42FB-8B65-396B889604D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AE8C453B-5983-47DD-B4DB-51FF770F6526}"/>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28F6087E-D356-4484-B102-9F74815FB0C1}"/>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3BE6E30F-C46C-4E3F-B7D1-C17CB108FF65}"/>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DC5C571-3222-4EDF-8789-A0D6E57C7211}"/>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68A2512C-64ED-4470-9705-0205723F5C59}"/>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66D03B61-39D8-4AB3-B9C4-1F3A417613F6}"/>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CDDABBF1-F392-4562-9681-2DEC456C97C1}"/>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9E8A5F18-FB58-434F-BEEA-3E84C69DF790}"/>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4C2A17F9-C675-4CB5-9C23-1282EE1ABE82}"/>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7A760923-15BE-43D6-A337-0A0500DD2229}"/>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2E994DD3-283B-444A-BD7C-7A48A5A614F9}"/>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47075E0-F0DC-4482-A2A9-4CACDB59C64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70EA7A8-D088-4B2D-B144-F937FDC8635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0F20FD1-E463-4352-B6E7-DA3D186E0D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702265D-F3F5-4802-818F-4A7176D021A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DECB3CB-5FC5-4C4C-BE34-E07B4929345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76428</xdr:rowOff>
    </xdr:from>
    <xdr:to>
      <xdr:col>116</xdr:col>
      <xdr:colOff>114300</xdr:colOff>
      <xdr:row>39</xdr:row>
      <xdr:rowOff>6578</xdr:rowOff>
    </xdr:to>
    <xdr:sp macro="" textlink="">
      <xdr:nvSpPr>
        <xdr:cNvPr id="590" name="楕円 589">
          <a:extLst>
            <a:ext uri="{FF2B5EF4-FFF2-40B4-BE49-F238E27FC236}">
              <a16:creationId xmlns:a16="http://schemas.microsoft.com/office/drawing/2014/main" id="{CB45E3E9-81BD-4A8A-BD30-8BC513056075}"/>
            </a:ext>
          </a:extLst>
        </xdr:cNvPr>
        <xdr:cNvSpPr/>
      </xdr:nvSpPr>
      <xdr:spPr>
        <a:xfrm>
          <a:off x="19458940" y="6446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99305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D076752-10DE-4EC7-B4BC-FEEA3F800D03}"/>
            </a:ext>
          </a:extLst>
        </xdr:cNvPr>
        <xdr:cNvSpPr txBox="1"/>
      </xdr:nvSpPr>
      <xdr:spPr>
        <a:xfrm>
          <a:off x="19547840" y="630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84365</xdr:rowOff>
    </xdr:from>
    <xdr:to>
      <xdr:col>112</xdr:col>
      <xdr:colOff>38100</xdr:colOff>
      <xdr:row>39</xdr:row>
      <xdr:rowOff>14515</xdr:rowOff>
    </xdr:to>
    <xdr:sp macro="" textlink="">
      <xdr:nvSpPr>
        <xdr:cNvPr id="592" name="楕円 591">
          <a:extLst>
            <a:ext uri="{FF2B5EF4-FFF2-40B4-BE49-F238E27FC236}">
              <a16:creationId xmlns:a16="http://schemas.microsoft.com/office/drawing/2014/main" id="{7193A989-CBB7-4332-A45A-28C01A3BEFFD}"/>
            </a:ext>
          </a:extLst>
        </xdr:cNvPr>
        <xdr:cNvSpPr/>
      </xdr:nvSpPr>
      <xdr:spPr>
        <a:xfrm>
          <a:off x="18735040" y="6454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127228</xdr:rowOff>
    </xdr:from>
    <xdr:to>
      <xdr:col>116</xdr:col>
      <xdr:colOff>63500</xdr:colOff>
      <xdr:row>38</xdr:row>
      <xdr:rowOff>135165</xdr:rowOff>
    </xdr:to>
    <xdr:cxnSp macro="">
      <xdr:nvCxnSpPr>
        <xdr:cNvPr id="593" name="直線コネクタ 592">
          <a:extLst>
            <a:ext uri="{FF2B5EF4-FFF2-40B4-BE49-F238E27FC236}">
              <a16:creationId xmlns:a16="http://schemas.microsoft.com/office/drawing/2014/main" id="{85B15B9B-38D2-4EB6-BFBA-CAA9F9E9882B}"/>
            </a:ext>
          </a:extLst>
        </xdr:cNvPr>
        <xdr:cNvCxnSpPr/>
      </xdr:nvCxnSpPr>
      <xdr:spPr>
        <a:xfrm flipV="1">
          <a:off x="18778220" y="6497548"/>
          <a:ext cx="73152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91406</xdr:rowOff>
    </xdr:from>
    <xdr:to>
      <xdr:col>107</xdr:col>
      <xdr:colOff>101600</xdr:colOff>
      <xdr:row>39</xdr:row>
      <xdr:rowOff>21556</xdr:rowOff>
    </xdr:to>
    <xdr:sp macro="" textlink="">
      <xdr:nvSpPr>
        <xdr:cNvPr id="594" name="楕円 593">
          <a:extLst>
            <a:ext uri="{FF2B5EF4-FFF2-40B4-BE49-F238E27FC236}">
              <a16:creationId xmlns:a16="http://schemas.microsoft.com/office/drawing/2014/main" id="{53AC3E6D-CCDF-4327-8E6C-7B112184CC7F}"/>
            </a:ext>
          </a:extLst>
        </xdr:cNvPr>
        <xdr:cNvSpPr/>
      </xdr:nvSpPr>
      <xdr:spPr>
        <a:xfrm>
          <a:off x="17937480" y="6461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135165</xdr:rowOff>
    </xdr:from>
    <xdr:to>
      <xdr:col>111</xdr:col>
      <xdr:colOff>177800</xdr:colOff>
      <xdr:row>38</xdr:row>
      <xdr:rowOff>142206</xdr:rowOff>
    </xdr:to>
    <xdr:cxnSp macro="">
      <xdr:nvCxnSpPr>
        <xdr:cNvPr id="595" name="直線コネクタ 594">
          <a:extLst>
            <a:ext uri="{FF2B5EF4-FFF2-40B4-BE49-F238E27FC236}">
              <a16:creationId xmlns:a16="http://schemas.microsoft.com/office/drawing/2014/main" id="{A17E1752-9EB5-4444-A073-C2C2F00AD3F7}"/>
            </a:ext>
          </a:extLst>
        </xdr:cNvPr>
        <xdr:cNvCxnSpPr/>
      </xdr:nvCxnSpPr>
      <xdr:spPr>
        <a:xfrm flipV="1">
          <a:off x="17988280" y="6505485"/>
          <a:ext cx="78994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97327</xdr:rowOff>
    </xdr:from>
    <xdr:to>
      <xdr:col>102</xdr:col>
      <xdr:colOff>165100</xdr:colOff>
      <xdr:row>39</xdr:row>
      <xdr:rowOff>27477</xdr:rowOff>
    </xdr:to>
    <xdr:sp macro="" textlink="">
      <xdr:nvSpPr>
        <xdr:cNvPr id="596" name="楕円 595">
          <a:extLst>
            <a:ext uri="{FF2B5EF4-FFF2-40B4-BE49-F238E27FC236}">
              <a16:creationId xmlns:a16="http://schemas.microsoft.com/office/drawing/2014/main" id="{9B710DD7-841F-4F9F-AA97-744DA6E17286}"/>
            </a:ext>
          </a:extLst>
        </xdr:cNvPr>
        <xdr:cNvSpPr/>
      </xdr:nvSpPr>
      <xdr:spPr>
        <a:xfrm>
          <a:off x="17162780" y="6467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142206</xdr:rowOff>
    </xdr:from>
    <xdr:to>
      <xdr:col>107</xdr:col>
      <xdr:colOff>50800</xdr:colOff>
      <xdr:row>38</xdr:row>
      <xdr:rowOff>148127</xdr:rowOff>
    </xdr:to>
    <xdr:cxnSp macro="">
      <xdr:nvCxnSpPr>
        <xdr:cNvPr id="597" name="直線コネクタ 596">
          <a:extLst>
            <a:ext uri="{FF2B5EF4-FFF2-40B4-BE49-F238E27FC236}">
              <a16:creationId xmlns:a16="http://schemas.microsoft.com/office/drawing/2014/main" id="{4FE40861-A810-4AA3-A734-90F6A65D2C9D}"/>
            </a:ext>
          </a:extLst>
        </xdr:cNvPr>
        <xdr:cNvCxnSpPr/>
      </xdr:nvCxnSpPr>
      <xdr:spPr>
        <a:xfrm flipV="1">
          <a:off x="17213580" y="6512526"/>
          <a:ext cx="7747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103673</xdr:rowOff>
    </xdr:from>
    <xdr:to>
      <xdr:col>98</xdr:col>
      <xdr:colOff>38100</xdr:colOff>
      <xdr:row>39</xdr:row>
      <xdr:rowOff>33823</xdr:rowOff>
    </xdr:to>
    <xdr:sp macro="" textlink="">
      <xdr:nvSpPr>
        <xdr:cNvPr id="598" name="楕円 597">
          <a:extLst>
            <a:ext uri="{FF2B5EF4-FFF2-40B4-BE49-F238E27FC236}">
              <a16:creationId xmlns:a16="http://schemas.microsoft.com/office/drawing/2014/main" id="{800F4373-924A-4609-9C29-32B3153FC5FE}"/>
            </a:ext>
          </a:extLst>
        </xdr:cNvPr>
        <xdr:cNvSpPr/>
      </xdr:nvSpPr>
      <xdr:spPr>
        <a:xfrm>
          <a:off x="16388080" y="64739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148127</xdr:rowOff>
    </xdr:from>
    <xdr:to>
      <xdr:col>102</xdr:col>
      <xdr:colOff>114300</xdr:colOff>
      <xdr:row>38</xdr:row>
      <xdr:rowOff>154473</xdr:rowOff>
    </xdr:to>
    <xdr:cxnSp macro="">
      <xdr:nvCxnSpPr>
        <xdr:cNvPr id="599" name="直線コネクタ 598">
          <a:extLst>
            <a:ext uri="{FF2B5EF4-FFF2-40B4-BE49-F238E27FC236}">
              <a16:creationId xmlns:a16="http://schemas.microsoft.com/office/drawing/2014/main" id="{ED9B2F52-0A68-46ED-9908-B0756FA4412F}"/>
            </a:ext>
          </a:extLst>
        </xdr:cNvPr>
        <xdr:cNvCxnSpPr/>
      </xdr:nvCxnSpPr>
      <xdr:spPr>
        <a:xfrm flipV="1">
          <a:off x="16431260" y="6518447"/>
          <a:ext cx="78232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87747E2-7C63-401F-9DD9-B61E75AE3B75}"/>
            </a:ext>
          </a:extLst>
        </xdr:cNvPr>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3DE222C6-9D62-4B3B-B188-F7BBBAAD8468}"/>
            </a:ext>
          </a:extLst>
        </xdr:cNvPr>
        <xdr:cNvSpPr txBox="1"/>
      </xdr:nvSpPr>
      <xdr:spPr>
        <a:xfrm>
          <a:off x="17766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28566B85-0A44-4523-92FE-57D1840FFA49}"/>
            </a:ext>
          </a:extLst>
        </xdr:cNvPr>
        <xdr:cNvSpPr txBox="1"/>
      </xdr:nvSpPr>
      <xdr:spPr>
        <a:xfrm>
          <a:off x="16969251" y="66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8E250FBD-F097-47E0-81CF-62510D33640B}"/>
            </a:ext>
          </a:extLst>
        </xdr:cNvPr>
        <xdr:cNvSpPr txBox="1"/>
      </xdr:nvSpPr>
      <xdr:spPr>
        <a:xfrm>
          <a:off x="16194551" y="66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31042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7F05EB9D-4FEA-4044-9926-9F0771662E97}"/>
            </a:ext>
          </a:extLst>
        </xdr:cNvPr>
        <xdr:cNvSpPr txBox="1"/>
      </xdr:nvSpPr>
      <xdr:spPr>
        <a:xfrm>
          <a:off x="18496495" y="62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38083</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E3808032-7EAB-4ED5-A264-40819384F503}"/>
            </a:ext>
          </a:extLst>
        </xdr:cNvPr>
        <xdr:cNvSpPr txBox="1"/>
      </xdr:nvSpPr>
      <xdr:spPr>
        <a:xfrm>
          <a:off x="17734495" y="624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44004</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2447D32-8319-4BB6-BA2B-147E280F3C52}"/>
            </a:ext>
          </a:extLst>
        </xdr:cNvPr>
        <xdr:cNvSpPr txBox="1"/>
      </xdr:nvSpPr>
      <xdr:spPr>
        <a:xfrm>
          <a:off x="16936935" y="624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50350</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3C8C5E0C-472A-42C0-B5CD-69A850917A78}"/>
            </a:ext>
          </a:extLst>
        </xdr:cNvPr>
        <xdr:cNvSpPr txBox="1"/>
      </xdr:nvSpPr>
      <xdr:spPr>
        <a:xfrm>
          <a:off x="16162235" y="625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3D83F99E-0D8A-4B55-B581-0F5881FDAFE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448609A-0662-4011-89F4-A176EB2F5B2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34B454B9-E10D-4E76-A08B-1D97E7C1F87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AB6274E-5870-4174-87DD-66E8F5474A4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7E39756-D355-4A22-86D9-4EC05004096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8F2EDC86-6BE4-40B8-ACCA-9B7D0F91BF3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4BAE1A20-B0A8-47BE-AB42-DEB9E87247F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2602375-6D9A-4C1C-996E-EAB73149CF4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F38ECB5D-5145-4922-9FD2-B646F0BC075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680738B-A0D1-43BB-B156-AEADDEEB6E3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259EF4E-24B9-4BD5-8880-A4D9E8EF00C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774C5A3A-4F72-4578-8C82-8EDCDCCA01F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8CA25AEC-67A3-4759-B0B8-D69F7A977DF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F690F471-12E8-44BF-917A-835D4CF07F3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E699CA5B-A798-44A1-AD99-35133BDDAC2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CA7FA04D-276F-4F33-ACF8-C4F5D11EFAC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9EE912B8-9DDA-405C-9607-F7681E8657B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808C0585-F433-4A38-B273-4E4EDA95F62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E7CB828C-9162-43BA-81B4-EFDE9712D11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E7103198-D42A-4EE9-A262-C86E371AEC9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D1E74733-B1E5-44C4-889F-3FD6D90FDB7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8834BAFC-62A1-46DB-B5C5-1E832A2ED7C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29FF8510-3A53-48A7-89F4-CECAFFCAA93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69A76DE-F393-42A2-A156-A550ED9885F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B19398AB-0A61-4524-8642-AF61A1BE0B4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A227CD3D-1DA9-4421-A7B7-E5D4C356ACE4}"/>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3EAADE46-51F7-47AA-898F-6EA8D5E5B031}"/>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5A4AEEFD-650D-4E22-B8F2-E65E269BBF44}"/>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DADE673F-570E-4A7C-AAA1-2F2F36C8CDFB}"/>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81F36833-A196-4932-A46E-8CF1D54DE0B5}"/>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4399ABFE-8A82-4B61-8E26-1A2314C8F70F}"/>
            </a:ext>
          </a:extLst>
        </xdr:cNvPr>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4949F1B4-FE84-4DC0-861E-681E306CB0B2}"/>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218C50C8-0C52-43D5-A39E-D1F98622805D}"/>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F19FE3E3-7A2A-46DF-BE1F-D2F3D8E80EAC}"/>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B49086FE-5F46-4F05-AE20-C17209178EBE}"/>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B2BAB79D-133B-461D-A8FB-15DEE058243E}"/>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39A9C0F-82B4-428F-B2AD-05D458E40D3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A37739F-FB79-4040-8780-4D9F0A0F01A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7A4156B-B26E-4DD4-A8A0-0698401CB05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3360599-FA3D-4373-B9A1-0BCCEC83ADA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A71A57A-4D39-44D7-B08F-7BA20C72482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xdr:rowOff>
    </xdr:from>
    <xdr:to>
      <xdr:col>85</xdr:col>
      <xdr:colOff>177800</xdr:colOff>
      <xdr:row>56</xdr:row>
      <xdr:rowOff>116115</xdr:rowOff>
    </xdr:to>
    <xdr:sp macro="" textlink="">
      <xdr:nvSpPr>
        <xdr:cNvPr id="649" name="楕円 648">
          <a:extLst>
            <a:ext uri="{FF2B5EF4-FFF2-40B4-BE49-F238E27FC236}">
              <a16:creationId xmlns:a16="http://schemas.microsoft.com/office/drawing/2014/main" id="{A8CB7709-8F42-4FFF-A2B6-54538E292ECC}"/>
            </a:ext>
          </a:extLst>
        </xdr:cNvPr>
        <xdr:cNvSpPr/>
      </xdr:nvSpPr>
      <xdr:spPr>
        <a:xfrm>
          <a:off x="14325600" y="94023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100892</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5589DE82-F498-4219-92B8-6C90963CDC4A}"/>
            </a:ext>
          </a:extLst>
        </xdr:cNvPr>
        <xdr:cNvSpPr txBox="1"/>
      </xdr:nvSpPr>
      <xdr:spPr>
        <a:xfrm>
          <a:off x="14414500" y="932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153307</xdr:rowOff>
    </xdr:from>
    <xdr:to>
      <xdr:col>81</xdr:col>
      <xdr:colOff>101600</xdr:colOff>
      <xdr:row>56</xdr:row>
      <xdr:rowOff>83457</xdr:rowOff>
    </xdr:to>
    <xdr:sp macro="" textlink="">
      <xdr:nvSpPr>
        <xdr:cNvPr id="651" name="楕円 650">
          <a:extLst>
            <a:ext uri="{FF2B5EF4-FFF2-40B4-BE49-F238E27FC236}">
              <a16:creationId xmlns:a16="http://schemas.microsoft.com/office/drawing/2014/main" id="{26D31DC1-08D3-4AE1-A185-668992476CEF}"/>
            </a:ext>
          </a:extLst>
        </xdr:cNvPr>
        <xdr:cNvSpPr/>
      </xdr:nvSpPr>
      <xdr:spPr>
        <a:xfrm>
          <a:off x="13578840" y="937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56</xdr:row>
      <xdr:rowOff>65315</xdr:rowOff>
    </xdr:to>
    <xdr:cxnSp macro="">
      <xdr:nvCxnSpPr>
        <xdr:cNvPr id="652" name="直線コネクタ 651">
          <a:extLst>
            <a:ext uri="{FF2B5EF4-FFF2-40B4-BE49-F238E27FC236}">
              <a16:creationId xmlns:a16="http://schemas.microsoft.com/office/drawing/2014/main" id="{76E1681C-E743-41F1-BE51-C68D5ED00961}"/>
            </a:ext>
          </a:extLst>
        </xdr:cNvPr>
        <xdr:cNvCxnSpPr/>
      </xdr:nvCxnSpPr>
      <xdr:spPr>
        <a:xfrm>
          <a:off x="13629640" y="9420497"/>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653" name="楕円 652">
          <a:extLst>
            <a:ext uri="{FF2B5EF4-FFF2-40B4-BE49-F238E27FC236}">
              <a16:creationId xmlns:a16="http://schemas.microsoft.com/office/drawing/2014/main" id="{8A0D3E79-D1A3-40B5-B7EB-55BE77CEB060}"/>
            </a:ext>
          </a:extLst>
        </xdr:cNvPr>
        <xdr:cNvSpPr/>
      </xdr:nvSpPr>
      <xdr:spPr>
        <a:xfrm>
          <a:off x="128041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32657</xdr:rowOff>
    </xdr:to>
    <xdr:cxnSp macro="">
      <xdr:nvCxnSpPr>
        <xdr:cNvPr id="654" name="直線コネクタ 653">
          <a:extLst>
            <a:ext uri="{FF2B5EF4-FFF2-40B4-BE49-F238E27FC236}">
              <a16:creationId xmlns:a16="http://schemas.microsoft.com/office/drawing/2014/main" id="{435403CD-7C1E-4BCF-8A68-92839AEA24D3}"/>
            </a:ext>
          </a:extLst>
        </xdr:cNvPr>
        <xdr:cNvCxnSpPr/>
      </xdr:nvCxnSpPr>
      <xdr:spPr>
        <a:xfrm>
          <a:off x="12854940" y="938784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655" name="楕円 654">
          <a:extLst>
            <a:ext uri="{FF2B5EF4-FFF2-40B4-BE49-F238E27FC236}">
              <a16:creationId xmlns:a16="http://schemas.microsoft.com/office/drawing/2014/main" id="{771548DC-859F-468F-918E-08CC29A66C97}"/>
            </a:ext>
          </a:extLst>
        </xdr:cNvPr>
        <xdr:cNvSpPr/>
      </xdr:nvSpPr>
      <xdr:spPr>
        <a:xfrm>
          <a:off x="12029440" y="9308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0</xdr:rowOff>
    </xdr:to>
    <xdr:cxnSp macro="">
      <xdr:nvCxnSpPr>
        <xdr:cNvPr id="656" name="直線コネクタ 655">
          <a:extLst>
            <a:ext uri="{FF2B5EF4-FFF2-40B4-BE49-F238E27FC236}">
              <a16:creationId xmlns:a16="http://schemas.microsoft.com/office/drawing/2014/main" id="{C358494E-43C4-4B6A-8073-00C3B436A2CF}"/>
            </a:ext>
          </a:extLst>
        </xdr:cNvPr>
        <xdr:cNvCxnSpPr/>
      </xdr:nvCxnSpPr>
      <xdr:spPr>
        <a:xfrm>
          <a:off x="12072620" y="9358993"/>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55335</xdr:rowOff>
    </xdr:from>
    <xdr:to>
      <xdr:col>67</xdr:col>
      <xdr:colOff>101600</xdr:colOff>
      <xdr:row>55</xdr:row>
      <xdr:rowOff>156935</xdr:rowOff>
    </xdr:to>
    <xdr:sp macro="" textlink="">
      <xdr:nvSpPr>
        <xdr:cNvPr id="657" name="楕円 656">
          <a:extLst>
            <a:ext uri="{FF2B5EF4-FFF2-40B4-BE49-F238E27FC236}">
              <a16:creationId xmlns:a16="http://schemas.microsoft.com/office/drawing/2014/main" id="{11758DC7-BDC6-44ED-9A4A-A45C9D1DCD67}"/>
            </a:ext>
          </a:extLst>
        </xdr:cNvPr>
        <xdr:cNvSpPr/>
      </xdr:nvSpPr>
      <xdr:spPr>
        <a:xfrm>
          <a:off x="11231880" y="9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106135</xdr:rowOff>
    </xdr:from>
    <xdr:to>
      <xdr:col>71</xdr:col>
      <xdr:colOff>177800</xdr:colOff>
      <xdr:row>55</xdr:row>
      <xdr:rowOff>138793</xdr:rowOff>
    </xdr:to>
    <xdr:cxnSp macro="">
      <xdr:nvCxnSpPr>
        <xdr:cNvPr id="658" name="直線コネクタ 657">
          <a:extLst>
            <a:ext uri="{FF2B5EF4-FFF2-40B4-BE49-F238E27FC236}">
              <a16:creationId xmlns:a16="http://schemas.microsoft.com/office/drawing/2014/main" id="{97815292-5591-41F9-9955-24FBDCEB8AF1}"/>
            </a:ext>
          </a:extLst>
        </xdr:cNvPr>
        <xdr:cNvCxnSpPr/>
      </xdr:nvCxnSpPr>
      <xdr:spPr>
        <a:xfrm>
          <a:off x="11282680" y="932633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F2E785A4-9E1E-4DF9-86A9-15051F6FC097}"/>
            </a:ext>
          </a:extLst>
        </xdr:cNvPr>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35B27D6A-60A7-4DCD-ADE9-320626B9D062}"/>
            </a:ext>
          </a:extLst>
        </xdr:cNvPr>
        <xdr:cNvSpPr txBox="1"/>
      </xdr:nvSpPr>
      <xdr:spPr>
        <a:xfrm>
          <a:off x="12675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1531CF80-299E-4D4C-A8E1-4DE193FE5E68}"/>
            </a:ext>
          </a:extLst>
        </xdr:cNvPr>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7E1CED40-8E3A-487C-9C62-F72817A5C9F5}"/>
            </a:ext>
          </a:extLst>
        </xdr:cNvPr>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99984</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EBFCB1C5-BDAB-45DB-9BDB-DC07AA377292}"/>
            </a:ext>
          </a:extLst>
        </xdr:cNvPr>
        <xdr:cNvSpPr txBox="1"/>
      </xdr:nvSpPr>
      <xdr:spPr>
        <a:xfrm>
          <a:off x="13437244" y="91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67327</xdr:rowOff>
    </xdr:from>
    <xdr:ext cx="340478" cy="259045"/>
    <xdr:sp macro="" textlink="">
      <xdr:nvSpPr>
        <xdr:cNvPr id="664" name="n_2mainValue【保健センター・保健所】&#10;有形固定資産減価償却率">
          <a:extLst>
            <a:ext uri="{FF2B5EF4-FFF2-40B4-BE49-F238E27FC236}">
              <a16:creationId xmlns:a16="http://schemas.microsoft.com/office/drawing/2014/main" id="{A47E5EEB-3828-43E2-A3B5-EA0E87D7D928}"/>
            </a:ext>
          </a:extLst>
        </xdr:cNvPr>
        <xdr:cNvSpPr txBox="1"/>
      </xdr:nvSpPr>
      <xdr:spPr>
        <a:xfrm>
          <a:off x="12707561" y="91198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34670</xdr:rowOff>
    </xdr:from>
    <xdr:ext cx="340478" cy="259045"/>
    <xdr:sp macro="" textlink="">
      <xdr:nvSpPr>
        <xdr:cNvPr id="665" name="n_3mainValue【保健センター・保健所】&#10;有形固定資産減価償却率">
          <a:extLst>
            <a:ext uri="{FF2B5EF4-FFF2-40B4-BE49-F238E27FC236}">
              <a16:creationId xmlns:a16="http://schemas.microsoft.com/office/drawing/2014/main" id="{427D8179-74B4-4529-B8F9-39EE9A8D38E1}"/>
            </a:ext>
          </a:extLst>
        </xdr:cNvPr>
        <xdr:cNvSpPr txBox="1"/>
      </xdr:nvSpPr>
      <xdr:spPr>
        <a:xfrm>
          <a:off x="11910001" y="90872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2012</xdr:rowOff>
    </xdr:from>
    <xdr:ext cx="340478" cy="259045"/>
    <xdr:sp macro="" textlink="">
      <xdr:nvSpPr>
        <xdr:cNvPr id="666" name="n_4mainValue【保健センター・保健所】&#10;有形固定資産減価償却率">
          <a:extLst>
            <a:ext uri="{FF2B5EF4-FFF2-40B4-BE49-F238E27FC236}">
              <a16:creationId xmlns:a16="http://schemas.microsoft.com/office/drawing/2014/main" id="{71194423-2179-483B-994F-584F61668916}"/>
            </a:ext>
          </a:extLst>
        </xdr:cNvPr>
        <xdr:cNvSpPr txBox="1"/>
      </xdr:nvSpPr>
      <xdr:spPr>
        <a:xfrm>
          <a:off x="11135301" y="9054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8C5B1097-99C4-4905-8F8F-428F3B0FD1F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700F839D-F3FA-4B36-9AC5-B61358F4155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7C7B6258-79D7-4141-8258-D329075786A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34D1E4E6-CA21-48F8-9953-F17D8BD0CC0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A1C1E5B-1AA5-42CE-BE89-8D1D359DBF9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5314B574-54DC-46F5-99A8-857FCD666FB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97D980D-FEDF-48C7-8E4B-DB71FF598FF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CFCFE8F7-4007-4693-9FB0-0386BE61382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5BFE62A-487E-4E06-BD70-A64D8ED0FD8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AFA017DE-37DE-4531-864E-F9B6E35425C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70A4640B-7730-4124-8623-CB79B8D4DA5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C79453B9-9BAF-43A5-94A5-97AB4B5D064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F790F934-E7DD-462B-A717-F5540C6EEB0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14889C0C-FF9F-4E39-8A08-8E67A893FC39}"/>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CD930569-3C4A-4514-8F1D-33ED64FB338E}"/>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98C1EF8D-C948-47BA-99E4-2BE35E64653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AF1B3001-64A0-4C75-9260-E4E336598B1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30C408C0-486D-4930-AB15-7C68B34FB22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43C66F89-96BB-4547-8874-0993E7B3058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C310877F-0A4D-4905-9E97-8DBC6E44E00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13460883-2EEC-4ED3-B7D7-840A393BFE7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271426D6-70F7-4033-ABDF-5427370774B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AD19AA08-5FAE-494C-B20E-E86200429F1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4A3A7A1F-1B29-43CD-BF91-5B3A750E4F2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942A05E4-3B61-48AD-9ADF-C1FFAE0B9BB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562F9920-6557-4758-84BE-1E4759A4042F}"/>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4FBC24E1-7064-40FD-BD01-1EDA09001E42}"/>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4097AD5A-F413-4B41-A056-2D83CA7BBE2D}"/>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F432737A-5E7A-4CB6-BC8F-684D2F44C2C6}"/>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890789D9-A115-4F17-A2B7-37949B45B0B3}"/>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A20DDC53-58E7-4364-927F-22FBEA2B047A}"/>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52922607-C012-4F10-83D6-23CD647B5812}"/>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91C57676-AFA0-48EB-890B-04312D7076FE}"/>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57E5B587-236B-40BE-BE87-C519EE2A1AB6}"/>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97B82FB9-04C4-4F6B-88D6-DB288269A045}"/>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BF71E3D5-764A-44C1-98FB-9D9902E7FB61}"/>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61BAD84-B096-4174-9A39-D573D2371C9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4ADE7AF-0476-4135-A7CC-CBC1DA83A7F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0E63F57-BFD3-48C3-82A1-EEA2B408D8C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D77ED02-EE6A-4310-9087-666588235FD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33457FA-673B-49C2-8189-D18A45DB4AB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708" name="楕円 707">
          <a:extLst>
            <a:ext uri="{FF2B5EF4-FFF2-40B4-BE49-F238E27FC236}">
              <a16:creationId xmlns:a16="http://schemas.microsoft.com/office/drawing/2014/main" id="{2ED6A93C-334F-43C6-960D-31B63491126D}"/>
            </a:ext>
          </a:extLst>
        </xdr:cNvPr>
        <xdr:cNvSpPr/>
      </xdr:nvSpPr>
      <xdr:spPr>
        <a:xfrm>
          <a:off x="19458940" y="1073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7BB3AA53-74FA-4CDD-8858-80F31CD15DDA}"/>
            </a:ext>
          </a:extLst>
        </xdr:cNvPr>
        <xdr:cNvSpPr txBox="1"/>
      </xdr:nvSpPr>
      <xdr:spPr>
        <a:xfrm>
          <a:off x="19547840" y="1064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0" name="楕円 709">
          <a:extLst>
            <a:ext uri="{FF2B5EF4-FFF2-40B4-BE49-F238E27FC236}">
              <a16:creationId xmlns:a16="http://schemas.microsoft.com/office/drawing/2014/main" id="{EE71058E-2027-47A5-A887-AA555ABBF0A2}"/>
            </a:ext>
          </a:extLst>
        </xdr:cNvPr>
        <xdr:cNvSpPr/>
      </xdr:nvSpPr>
      <xdr:spPr>
        <a:xfrm>
          <a:off x="18735040" y="10743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65315</xdr:rowOff>
    </xdr:to>
    <xdr:cxnSp macro="">
      <xdr:nvCxnSpPr>
        <xdr:cNvPr id="711" name="直線コネクタ 710">
          <a:extLst>
            <a:ext uri="{FF2B5EF4-FFF2-40B4-BE49-F238E27FC236}">
              <a16:creationId xmlns:a16="http://schemas.microsoft.com/office/drawing/2014/main" id="{8A4C2EC9-4AC8-4BEC-A570-2735BC1FE894}"/>
            </a:ext>
          </a:extLst>
        </xdr:cNvPr>
        <xdr:cNvCxnSpPr/>
      </xdr:nvCxnSpPr>
      <xdr:spPr>
        <a:xfrm flipV="1">
          <a:off x="18778220" y="10777945"/>
          <a:ext cx="7315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2" name="楕円 711">
          <a:extLst>
            <a:ext uri="{FF2B5EF4-FFF2-40B4-BE49-F238E27FC236}">
              <a16:creationId xmlns:a16="http://schemas.microsoft.com/office/drawing/2014/main" id="{2A4573F3-1885-428F-9D79-44FE9A794378}"/>
            </a:ext>
          </a:extLst>
        </xdr:cNvPr>
        <xdr:cNvSpPr/>
      </xdr:nvSpPr>
      <xdr:spPr>
        <a:xfrm>
          <a:off x="179374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3" name="直線コネクタ 712">
          <a:extLst>
            <a:ext uri="{FF2B5EF4-FFF2-40B4-BE49-F238E27FC236}">
              <a16:creationId xmlns:a16="http://schemas.microsoft.com/office/drawing/2014/main" id="{7629A084-3A32-467B-BA46-AEDE750D6ADF}"/>
            </a:ext>
          </a:extLst>
        </xdr:cNvPr>
        <xdr:cNvCxnSpPr/>
      </xdr:nvCxnSpPr>
      <xdr:spPr>
        <a:xfrm>
          <a:off x="17988280" y="107942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4" name="楕円 713">
          <a:extLst>
            <a:ext uri="{FF2B5EF4-FFF2-40B4-BE49-F238E27FC236}">
              <a16:creationId xmlns:a16="http://schemas.microsoft.com/office/drawing/2014/main" id="{1F1D86B4-3EDE-4958-A12A-3AA251069195}"/>
            </a:ext>
          </a:extLst>
        </xdr:cNvPr>
        <xdr:cNvSpPr/>
      </xdr:nvSpPr>
      <xdr:spPr>
        <a:xfrm>
          <a:off x="171627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5" name="直線コネクタ 714">
          <a:extLst>
            <a:ext uri="{FF2B5EF4-FFF2-40B4-BE49-F238E27FC236}">
              <a16:creationId xmlns:a16="http://schemas.microsoft.com/office/drawing/2014/main" id="{F1BB0A9C-42B3-410E-B61E-D808F01B331F}"/>
            </a:ext>
          </a:extLst>
        </xdr:cNvPr>
        <xdr:cNvCxnSpPr/>
      </xdr:nvCxnSpPr>
      <xdr:spPr>
        <a:xfrm>
          <a:off x="17213580" y="107942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6" name="楕円 715">
          <a:extLst>
            <a:ext uri="{FF2B5EF4-FFF2-40B4-BE49-F238E27FC236}">
              <a16:creationId xmlns:a16="http://schemas.microsoft.com/office/drawing/2014/main" id="{5E17327D-10AF-41A4-8EEB-6D218D9D6F29}"/>
            </a:ext>
          </a:extLst>
        </xdr:cNvPr>
        <xdr:cNvSpPr/>
      </xdr:nvSpPr>
      <xdr:spPr>
        <a:xfrm>
          <a:off x="16388080" y="10743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7" name="直線コネクタ 716">
          <a:extLst>
            <a:ext uri="{FF2B5EF4-FFF2-40B4-BE49-F238E27FC236}">
              <a16:creationId xmlns:a16="http://schemas.microsoft.com/office/drawing/2014/main" id="{DB7EE48F-E00B-48CB-9C26-98F5F0D70CBD}"/>
            </a:ext>
          </a:extLst>
        </xdr:cNvPr>
        <xdr:cNvCxnSpPr/>
      </xdr:nvCxnSpPr>
      <xdr:spPr>
        <a:xfrm>
          <a:off x="16431260" y="107942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6DE721E1-6AFD-4670-85BD-E3FA89C2DD37}"/>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a:extLst>
            <a:ext uri="{FF2B5EF4-FFF2-40B4-BE49-F238E27FC236}">
              <a16:creationId xmlns:a16="http://schemas.microsoft.com/office/drawing/2014/main" id="{AB1CC0D3-FA57-410B-835A-7E2E4620EF7F}"/>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a:extLst>
            <a:ext uri="{FF2B5EF4-FFF2-40B4-BE49-F238E27FC236}">
              <a16:creationId xmlns:a16="http://schemas.microsoft.com/office/drawing/2014/main" id="{F74CCCF7-A83D-4B59-A2E7-FDD4C998CEEF}"/>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a:extLst>
            <a:ext uri="{FF2B5EF4-FFF2-40B4-BE49-F238E27FC236}">
              <a16:creationId xmlns:a16="http://schemas.microsoft.com/office/drawing/2014/main" id="{757AC468-D90B-4140-B9EF-D524B16A53A5}"/>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2" name="n_1mainValue【保健センター・保健所】&#10;一人当たり面積">
          <a:extLst>
            <a:ext uri="{FF2B5EF4-FFF2-40B4-BE49-F238E27FC236}">
              <a16:creationId xmlns:a16="http://schemas.microsoft.com/office/drawing/2014/main" id="{A550D8B7-9C27-4228-BA89-F5A3410F71C8}"/>
            </a:ext>
          </a:extLst>
        </xdr:cNvPr>
        <xdr:cNvSpPr txBox="1"/>
      </xdr:nvSpPr>
      <xdr:spPr>
        <a:xfrm>
          <a:off x="1856112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3" name="n_2mainValue【保健センター・保健所】&#10;一人当たり面積">
          <a:extLst>
            <a:ext uri="{FF2B5EF4-FFF2-40B4-BE49-F238E27FC236}">
              <a16:creationId xmlns:a16="http://schemas.microsoft.com/office/drawing/2014/main" id="{19A3DD38-58ED-46ED-8FCE-D97774E255DB}"/>
            </a:ext>
          </a:extLst>
        </xdr:cNvPr>
        <xdr:cNvSpPr txBox="1"/>
      </xdr:nvSpPr>
      <xdr:spPr>
        <a:xfrm>
          <a:off x="177762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4" name="n_3mainValue【保健センター・保健所】&#10;一人当たり面積">
          <a:extLst>
            <a:ext uri="{FF2B5EF4-FFF2-40B4-BE49-F238E27FC236}">
              <a16:creationId xmlns:a16="http://schemas.microsoft.com/office/drawing/2014/main" id="{68AC9814-F1EB-44F1-903C-0340FE53D0BE}"/>
            </a:ext>
          </a:extLst>
        </xdr:cNvPr>
        <xdr:cNvSpPr txBox="1"/>
      </xdr:nvSpPr>
      <xdr:spPr>
        <a:xfrm>
          <a:off x="170015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5" name="n_4mainValue【保健センター・保健所】&#10;一人当たり面積">
          <a:extLst>
            <a:ext uri="{FF2B5EF4-FFF2-40B4-BE49-F238E27FC236}">
              <a16:creationId xmlns:a16="http://schemas.microsoft.com/office/drawing/2014/main" id="{6892161A-5923-4219-A8D2-DA1A71157434}"/>
            </a:ext>
          </a:extLst>
        </xdr:cNvPr>
        <xdr:cNvSpPr txBox="1"/>
      </xdr:nvSpPr>
      <xdr:spPr>
        <a:xfrm>
          <a:off x="162268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12AE23E6-E8A5-4576-B54A-41844866456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CEA6E146-4B6B-481D-8698-B7CC83F2B69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6DC219D-1DB4-4426-87A9-ECA4472B3C0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E9D99A-9738-4ABC-A8C3-3766879AB3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3764940B-0508-49A1-AAEE-DD31BB06873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83A86BE-E1B7-45FC-BD5C-5894A2C7B06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90B2C16-D2B1-4B60-8CE3-A1CB9786C95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377D13A-B2AB-456E-84CE-64AD5FF7609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52D274E-B8A9-4A31-8E4E-F0DE637CF53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738A8D3-2874-469E-9B76-B5463BD0912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D3C9A0A1-58C2-4D9E-94C7-503970855BC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9F26A982-7E5D-4926-8785-F5FC7D1BE39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B531195B-B16C-4DF1-B8A9-4F7068B360F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21E9C2AC-2671-4B5A-BD6F-4803F1CD761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1660F7C-08B2-4489-BA2E-CC391BD411D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19A04F53-80D8-4CDF-BADA-21EF9DB8922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3969A550-FADC-48E2-82DF-E90A2033AE9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BF5CD995-84A7-45D5-9B36-EB37D0DABE0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F0595150-9203-4B7E-AA72-B8BDBE983AA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80099696-2FC7-44C9-87F1-4025E000FA8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DC1C67EB-C4B1-4C01-BACC-8AD3E169C7F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DBCC766-A16D-45A1-B323-9D8C25E5377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83B2CEEC-2CDA-40A0-80E8-AFA86618491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8114208-527F-46DD-8858-9EA3BC9B1E9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E2C96490-C0BD-40D6-A6D9-CB992F2D2630}"/>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EE15ACB-CA1D-417A-9D4C-2D32CCC93ED1}"/>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E66CED4F-2D85-443E-9F0D-8B56A7037A13}"/>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C56581A5-6885-4ED4-AA90-D05BBAA38B02}"/>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6B5BDD52-717E-4ADA-8C97-2F5DE7E93CCC}"/>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DB65268D-673E-41F0-99B9-EC9F89DFD82A}"/>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AC3D25DD-6D52-451E-AAD6-E54B1D53C97C}"/>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06742E90-1F93-4AFE-99EF-FFFF3AC917B2}"/>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A1B985A8-8002-47C2-AC40-70ED04A17EEC}"/>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13459C8F-8975-4E72-8C6F-A7FE4E0C175D}"/>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93D639FB-E507-4689-B0D0-CA622FDB9C83}"/>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CF30103-60FE-4F09-A73F-922F364E632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D5DAEC7-52C3-40FC-B545-301B47A8CF7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557C973-2941-46F5-8D5D-ADCA6DF86E2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77B4EC2-BD70-4351-8473-E5039191688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5E4EA8E-7DCD-4EB2-8B06-6A903C39CD4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766" name="楕円 765">
          <a:extLst>
            <a:ext uri="{FF2B5EF4-FFF2-40B4-BE49-F238E27FC236}">
              <a16:creationId xmlns:a16="http://schemas.microsoft.com/office/drawing/2014/main" id="{6143CDE9-366B-4C0D-80E5-548912AC8A9D}"/>
            </a:ext>
          </a:extLst>
        </xdr:cNvPr>
        <xdr:cNvSpPr/>
      </xdr:nvSpPr>
      <xdr:spPr>
        <a:xfrm>
          <a:off x="14325600" y="13554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E283BB1F-435D-4D10-B228-FB1D3B3CF51A}"/>
            </a:ext>
          </a:extLst>
        </xdr:cNvPr>
        <xdr:cNvSpPr txBox="1"/>
      </xdr:nvSpPr>
      <xdr:spPr>
        <a:xfrm>
          <a:off x="14414500"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768" name="楕円 767">
          <a:extLst>
            <a:ext uri="{FF2B5EF4-FFF2-40B4-BE49-F238E27FC236}">
              <a16:creationId xmlns:a16="http://schemas.microsoft.com/office/drawing/2014/main" id="{480BC32A-0018-4DC2-9E2E-1700D360BF04}"/>
            </a:ext>
          </a:extLst>
        </xdr:cNvPr>
        <xdr:cNvSpPr/>
      </xdr:nvSpPr>
      <xdr:spPr>
        <a:xfrm>
          <a:off x="13578840" y="1350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81</xdr:row>
      <xdr:rowOff>22861</xdr:rowOff>
    </xdr:to>
    <xdr:cxnSp macro="">
      <xdr:nvCxnSpPr>
        <xdr:cNvPr id="769" name="直線コネクタ 768">
          <a:extLst>
            <a:ext uri="{FF2B5EF4-FFF2-40B4-BE49-F238E27FC236}">
              <a16:creationId xmlns:a16="http://schemas.microsoft.com/office/drawing/2014/main" id="{FF059107-DE06-44B2-9DBF-E149F7D35960}"/>
            </a:ext>
          </a:extLst>
        </xdr:cNvPr>
        <xdr:cNvCxnSpPr/>
      </xdr:nvCxnSpPr>
      <xdr:spPr>
        <a:xfrm>
          <a:off x="13629640" y="13557886"/>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770" name="楕円 769">
          <a:extLst>
            <a:ext uri="{FF2B5EF4-FFF2-40B4-BE49-F238E27FC236}">
              <a16:creationId xmlns:a16="http://schemas.microsoft.com/office/drawing/2014/main" id="{7001FC72-90C5-488A-995D-DBAFC7C804D7}"/>
            </a:ext>
          </a:extLst>
        </xdr:cNvPr>
        <xdr:cNvSpPr/>
      </xdr:nvSpPr>
      <xdr:spPr>
        <a:xfrm>
          <a:off x="1280414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146686</xdr:rowOff>
    </xdr:to>
    <xdr:cxnSp macro="">
      <xdr:nvCxnSpPr>
        <xdr:cNvPr id="771" name="直線コネクタ 770">
          <a:extLst>
            <a:ext uri="{FF2B5EF4-FFF2-40B4-BE49-F238E27FC236}">
              <a16:creationId xmlns:a16="http://schemas.microsoft.com/office/drawing/2014/main" id="{03870F87-1C14-4E4A-BB55-AE7939E3A141}"/>
            </a:ext>
          </a:extLst>
        </xdr:cNvPr>
        <xdr:cNvCxnSpPr/>
      </xdr:nvCxnSpPr>
      <xdr:spPr>
        <a:xfrm>
          <a:off x="12854940" y="13508355"/>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636</xdr:rowOff>
    </xdr:from>
    <xdr:to>
      <xdr:col>72</xdr:col>
      <xdr:colOff>38100</xdr:colOff>
      <xdr:row>80</xdr:row>
      <xdr:rowOff>102236</xdr:rowOff>
    </xdr:to>
    <xdr:sp macro="" textlink="">
      <xdr:nvSpPr>
        <xdr:cNvPr id="772" name="楕円 771">
          <a:extLst>
            <a:ext uri="{FF2B5EF4-FFF2-40B4-BE49-F238E27FC236}">
              <a16:creationId xmlns:a16="http://schemas.microsoft.com/office/drawing/2014/main" id="{B38D3070-7B1A-478D-9879-AB7D257EA8D5}"/>
            </a:ext>
          </a:extLst>
        </xdr:cNvPr>
        <xdr:cNvSpPr/>
      </xdr:nvSpPr>
      <xdr:spPr>
        <a:xfrm>
          <a:off x="12029440" y="13411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51436</xdr:rowOff>
    </xdr:from>
    <xdr:to>
      <xdr:col>76</xdr:col>
      <xdr:colOff>114300</xdr:colOff>
      <xdr:row>80</xdr:row>
      <xdr:rowOff>97155</xdr:rowOff>
    </xdr:to>
    <xdr:cxnSp macro="">
      <xdr:nvCxnSpPr>
        <xdr:cNvPr id="773" name="直線コネクタ 772">
          <a:extLst>
            <a:ext uri="{FF2B5EF4-FFF2-40B4-BE49-F238E27FC236}">
              <a16:creationId xmlns:a16="http://schemas.microsoft.com/office/drawing/2014/main" id="{DCAABD3F-172B-4A5B-9432-B7B730B4D6A0}"/>
            </a:ext>
          </a:extLst>
        </xdr:cNvPr>
        <xdr:cNvCxnSpPr/>
      </xdr:nvCxnSpPr>
      <xdr:spPr>
        <a:xfrm>
          <a:off x="12072620" y="13462636"/>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31114</xdr:rowOff>
    </xdr:from>
    <xdr:to>
      <xdr:col>67</xdr:col>
      <xdr:colOff>101600</xdr:colOff>
      <xdr:row>81</xdr:row>
      <xdr:rowOff>132714</xdr:rowOff>
    </xdr:to>
    <xdr:sp macro="" textlink="">
      <xdr:nvSpPr>
        <xdr:cNvPr id="774" name="楕円 773">
          <a:extLst>
            <a:ext uri="{FF2B5EF4-FFF2-40B4-BE49-F238E27FC236}">
              <a16:creationId xmlns:a16="http://schemas.microsoft.com/office/drawing/2014/main" id="{C60E5A84-08AA-459C-917E-5225CB1F56B1}"/>
            </a:ext>
          </a:extLst>
        </xdr:cNvPr>
        <xdr:cNvSpPr/>
      </xdr:nvSpPr>
      <xdr:spPr>
        <a:xfrm>
          <a:off x="11231880" y="136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51436</xdr:rowOff>
    </xdr:from>
    <xdr:to>
      <xdr:col>71</xdr:col>
      <xdr:colOff>177800</xdr:colOff>
      <xdr:row>81</xdr:row>
      <xdr:rowOff>81914</xdr:rowOff>
    </xdr:to>
    <xdr:cxnSp macro="">
      <xdr:nvCxnSpPr>
        <xdr:cNvPr id="775" name="直線コネクタ 774">
          <a:extLst>
            <a:ext uri="{FF2B5EF4-FFF2-40B4-BE49-F238E27FC236}">
              <a16:creationId xmlns:a16="http://schemas.microsoft.com/office/drawing/2014/main" id="{2EBF1C8E-B594-45E4-9203-ACB4ACB4742E}"/>
            </a:ext>
          </a:extLst>
        </xdr:cNvPr>
        <xdr:cNvCxnSpPr/>
      </xdr:nvCxnSpPr>
      <xdr:spPr>
        <a:xfrm flipV="1">
          <a:off x="11282680" y="13462636"/>
          <a:ext cx="789940" cy="1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C74A0DCA-DC80-46FB-96ED-936F5AC1C14A}"/>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a:extLst>
            <a:ext uri="{FF2B5EF4-FFF2-40B4-BE49-F238E27FC236}">
              <a16:creationId xmlns:a16="http://schemas.microsoft.com/office/drawing/2014/main" id="{44354837-4425-49AD-AC13-03D4C30DA90B}"/>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a:extLst>
            <a:ext uri="{FF2B5EF4-FFF2-40B4-BE49-F238E27FC236}">
              <a16:creationId xmlns:a16="http://schemas.microsoft.com/office/drawing/2014/main" id="{A4BD8AB1-31A5-44B3-A2F8-47730B8C7C8A}"/>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a:extLst>
            <a:ext uri="{FF2B5EF4-FFF2-40B4-BE49-F238E27FC236}">
              <a16:creationId xmlns:a16="http://schemas.microsoft.com/office/drawing/2014/main" id="{66FC0D06-298C-48B3-A6BE-EF9F87337788}"/>
            </a:ext>
          </a:extLst>
        </xdr:cNvPr>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780" name="n_1mainValue【消防施設】&#10;有形固定資産減価償却率">
          <a:extLst>
            <a:ext uri="{FF2B5EF4-FFF2-40B4-BE49-F238E27FC236}">
              <a16:creationId xmlns:a16="http://schemas.microsoft.com/office/drawing/2014/main" id="{8E9DE72C-370B-4B8C-8C5E-2E385FA57F64}"/>
            </a:ext>
          </a:extLst>
        </xdr:cNvPr>
        <xdr:cNvSpPr txBox="1"/>
      </xdr:nvSpPr>
      <xdr:spPr>
        <a:xfrm>
          <a:off x="13437244"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781" name="n_2mainValue【消防施設】&#10;有形固定資産減価償却率">
          <a:extLst>
            <a:ext uri="{FF2B5EF4-FFF2-40B4-BE49-F238E27FC236}">
              <a16:creationId xmlns:a16="http://schemas.microsoft.com/office/drawing/2014/main" id="{C55C1B78-7B32-47C2-AFA6-054BC6582EE1}"/>
            </a:ext>
          </a:extLst>
        </xdr:cNvPr>
        <xdr:cNvSpPr txBox="1"/>
      </xdr:nvSpPr>
      <xdr:spPr>
        <a:xfrm>
          <a:off x="126752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118763</xdr:rowOff>
    </xdr:from>
    <xdr:ext cx="405111" cy="259045"/>
    <xdr:sp macro="" textlink="">
      <xdr:nvSpPr>
        <xdr:cNvPr id="782" name="n_3mainValue【消防施設】&#10;有形固定資産減価償却率">
          <a:extLst>
            <a:ext uri="{FF2B5EF4-FFF2-40B4-BE49-F238E27FC236}">
              <a16:creationId xmlns:a16="http://schemas.microsoft.com/office/drawing/2014/main" id="{15760C49-FF71-476C-9328-634B841D2AE8}"/>
            </a:ext>
          </a:extLst>
        </xdr:cNvPr>
        <xdr:cNvSpPr txBox="1"/>
      </xdr:nvSpPr>
      <xdr:spPr>
        <a:xfrm>
          <a:off x="11900544" y="131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149241</xdr:rowOff>
    </xdr:from>
    <xdr:ext cx="405111" cy="259045"/>
    <xdr:sp macro="" textlink="">
      <xdr:nvSpPr>
        <xdr:cNvPr id="783" name="n_4mainValue【消防施設】&#10;有形固定資産減価償却率">
          <a:extLst>
            <a:ext uri="{FF2B5EF4-FFF2-40B4-BE49-F238E27FC236}">
              <a16:creationId xmlns:a16="http://schemas.microsoft.com/office/drawing/2014/main" id="{D483AC48-C64F-4AB1-97BE-376002176B18}"/>
            </a:ext>
          </a:extLst>
        </xdr:cNvPr>
        <xdr:cNvSpPr txBox="1"/>
      </xdr:nvSpPr>
      <xdr:spPr>
        <a:xfrm>
          <a:off x="1110298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EC0C49EA-09F6-429C-B5D2-E00798760B1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4254AB5-F028-4504-AB48-C6689FCEC41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639D3297-C13D-4F26-A91E-D977485C602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6315AACC-DB43-49F0-B4E4-B30F3B92793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E8AE33E0-CEB0-4A9F-B3D3-4B15E77E858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17107A1-1BEA-4F6D-AB3F-A6FAD8BC974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F0CB18BC-19D6-404E-AF6E-B890CAA73F7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28231C46-F0F9-4C25-B974-103464322EB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D7BDE3B-43D9-4800-B4D9-A2DEDC840B3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35EC98F-A0C7-405B-A7C5-F3BDEA77188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B16E9D69-8571-49F4-9796-A31F463434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8DA28190-5E93-4E38-B1A6-D32AC252AF8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A6ACB9BF-875A-49D4-A888-3E60324B71E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B8E923BC-3B83-440C-B15D-84BCB19820E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2228FBB0-ABE6-42EA-94B2-CC8AA87B57B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CDB7033E-99E1-4AE8-9BB3-769EA9EFE12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BDEEFCFF-B4C4-4681-A902-EBCFB2161E3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A969CD3-A93B-4A19-BC8C-E30FD959BB7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741E5141-3B6E-41DC-BA53-81811A2489E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8C4E42C7-5434-43EB-A853-465A408067B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7BCEF3F3-9573-4D6F-A390-8F13D5F7814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596F079F-2A33-4C14-BDB1-6517357D196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4EE0EC6-2B42-4528-ABF5-CC7A6BD6AD1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E36C6100-AD33-4D7A-87D5-1ED3751BD767}"/>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4C4BCEFB-D11F-4504-8C31-9064DD9B9F0E}"/>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B0DC18D2-5D69-48CD-99AB-D3C2EA6F9FF1}"/>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02D1609C-2838-4FED-A101-DA662B547094}"/>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0EA6351F-7777-46D4-9490-20476F1A9C17}"/>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a:extLst>
            <a:ext uri="{FF2B5EF4-FFF2-40B4-BE49-F238E27FC236}">
              <a16:creationId xmlns:a16="http://schemas.microsoft.com/office/drawing/2014/main" id="{977570D6-9225-412E-8E6C-C20C052FB916}"/>
            </a:ext>
          </a:extLst>
        </xdr:cNvPr>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F64E7E2E-81D5-4D29-822B-704C5AF31B7E}"/>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A7CC6B59-A0DE-414E-8E4B-D71F7A5BF9AE}"/>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6F792841-89DE-40F1-8ED6-264B39AD589F}"/>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9B551582-1B6D-49F0-AC2E-5A8271885E45}"/>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F3799E1D-7C8E-40A4-B936-DFB7E63FF9C0}"/>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50F4A09-3D3D-4FCE-8854-5FE2262CC32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B067EC0-190E-4964-A673-BA8FA0AC2BE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2C0B7F5-36AE-4762-98C5-BCC35CBDF70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580C553-5324-4F9B-A04A-92107549427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FF68DF1-5B4C-4CEC-947B-43AD377F5BE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23" name="楕円 822">
          <a:extLst>
            <a:ext uri="{FF2B5EF4-FFF2-40B4-BE49-F238E27FC236}">
              <a16:creationId xmlns:a16="http://schemas.microsoft.com/office/drawing/2014/main" id="{240ED227-8C78-4AAC-B02D-78F2F95BBFD2}"/>
            </a:ext>
          </a:extLst>
        </xdr:cNvPr>
        <xdr:cNvSpPr/>
      </xdr:nvSpPr>
      <xdr:spPr>
        <a:xfrm>
          <a:off x="1945894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143527</xdr:rowOff>
    </xdr:from>
    <xdr:ext cx="469744" cy="259045"/>
    <xdr:sp macro="" textlink="">
      <xdr:nvSpPr>
        <xdr:cNvPr id="824" name="【消防施設】&#10;一人当たり面積該当値テキスト">
          <a:extLst>
            <a:ext uri="{FF2B5EF4-FFF2-40B4-BE49-F238E27FC236}">
              <a16:creationId xmlns:a16="http://schemas.microsoft.com/office/drawing/2014/main" id="{2A430190-EF3E-4923-9EA5-821859E85799}"/>
            </a:ext>
          </a:extLst>
        </xdr:cNvPr>
        <xdr:cNvSpPr txBox="1"/>
      </xdr:nvSpPr>
      <xdr:spPr>
        <a:xfrm>
          <a:off x="1954784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825" name="楕円 824">
          <a:extLst>
            <a:ext uri="{FF2B5EF4-FFF2-40B4-BE49-F238E27FC236}">
              <a16:creationId xmlns:a16="http://schemas.microsoft.com/office/drawing/2014/main" id="{1DBCF6D1-1726-4D02-B186-28685A9844AB}"/>
            </a:ext>
          </a:extLst>
        </xdr:cNvPr>
        <xdr:cNvSpPr/>
      </xdr:nvSpPr>
      <xdr:spPr>
        <a:xfrm>
          <a:off x="1873504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85</xdr:row>
      <xdr:rowOff>0</xdr:rowOff>
    </xdr:to>
    <xdr:cxnSp macro="">
      <xdr:nvCxnSpPr>
        <xdr:cNvPr id="826" name="直線コネクタ 825">
          <a:extLst>
            <a:ext uri="{FF2B5EF4-FFF2-40B4-BE49-F238E27FC236}">
              <a16:creationId xmlns:a16="http://schemas.microsoft.com/office/drawing/2014/main" id="{EEA5A0DC-3FA0-4A6F-B16F-8C59C0C378F0}"/>
            </a:ext>
          </a:extLst>
        </xdr:cNvPr>
        <xdr:cNvCxnSpPr/>
      </xdr:nvCxnSpPr>
      <xdr:spPr>
        <a:xfrm>
          <a:off x="18778220" y="14249399"/>
          <a:ext cx="73152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827" name="楕円 826">
          <a:extLst>
            <a:ext uri="{FF2B5EF4-FFF2-40B4-BE49-F238E27FC236}">
              <a16:creationId xmlns:a16="http://schemas.microsoft.com/office/drawing/2014/main" id="{C2F0F717-869B-4E8E-9320-4BA5A13C91B7}"/>
            </a:ext>
          </a:extLst>
        </xdr:cNvPr>
        <xdr:cNvSpPr/>
      </xdr:nvSpPr>
      <xdr:spPr>
        <a:xfrm>
          <a:off x="1793748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0</xdr:rowOff>
    </xdr:to>
    <xdr:cxnSp macro="">
      <xdr:nvCxnSpPr>
        <xdr:cNvPr id="828" name="直線コネクタ 827">
          <a:extLst>
            <a:ext uri="{FF2B5EF4-FFF2-40B4-BE49-F238E27FC236}">
              <a16:creationId xmlns:a16="http://schemas.microsoft.com/office/drawing/2014/main" id="{23FB5A15-1DF6-47ED-B261-070F01344F40}"/>
            </a:ext>
          </a:extLst>
        </xdr:cNvPr>
        <xdr:cNvCxnSpPr/>
      </xdr:nvCxnSpPr>
      <xdr:spPr>
        <a:xfrm flipV="1">
          <a:off x="17988280" y="14249399"/>
          <a:ext cx="78994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9" name="楕円 828">
          <a:extLst>
            <a:ext uri="{FF2B5EF4-FFF2-40B4-BE49-F238E27FC236}">
              <a16:creationId xmlns:a16="http://schemas.microsoft.com/office/drawing/2014/main" id="{F6B17199-1229-4F20-A1E5-8A353343E8D8}"/>
            </a:ext>
          </a:extLst>
        </xdr:cNvPr>
        <xdr:cNvSpPr/>
      </xdr:nvSpPr>
      <xdr:spPr>
        <a:xfrm>
          <a:off x="171627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3811</xdr:rowOff>
    </xdr:to>
    <xdr:cxnSp macro="">
      <xdr:nvCxnSpPr>
        <xdr:cNvPr id="830" name="直線コネクタ 829">
          <a:extLst>
            <a:ext uri="{FF2B5EF4-FFF2-40B4-BE49-F238E27FC236}">
              <a16:creationId xmlns:a16="http://schemas.microsoft.com/office/drawing/2014/main" id="{5766E1E0-5EEE-4BFF-9BC4-24EC8C0BA883}"/>
            </a:ext>
          </a:extLst>
        </xdr:cNvPr>
        <xdr:cNvCxnSpPr/>
      </xdr:nvCxnSpPr>
      <xdr:spPr>
        <a:xfrm flipV="1">
          <a:off x="17213580" y="1424940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31" name="楕円 830">
          <a:extLst>
            <a:ext uri="{FF2B5EF4-FFF2-40B4-BE49-F238E27FC236}">
              <a16:creationId xmlns:a16="http://schemas.microsoft.com/office/drawing/2014/main" id="{BEBDCAC3-81D9-48E7-BC09-F429C7587A9C}"/>
            </a:ext>
          </a:extLst>
        </xdr:cNvPr>
        <xdr:cNvSpPr/>
      </xdr:nvSpPr>
      <xdr:spPr>
        <a:xfrm>
          <a:off x="16388080" y="1423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30480</xdr:rowOff>
    </xdr:to>
    <xdr:cxnSp macro="">
      <xdr:nvCxnSpPr>
        <xdr:cNvPr id="832" name="直線コネクタ 831">
          <a:extLst>
            <a:ext uri="{FF2B5EF4-FFF2-40B4-BE49-F238E27FC236}">
              <a16:creationId xmlns:a16="http://schemas.microsoft.com/office/drawing/2014/main" id="{26702BE8-A9B7-4C7B-AAE2-C6775E9E49B1}"/>
            </a:ext>
          </a:extLst>
        </xdr:cNvPr>
        <xdr:cNvCxnSpPr/>
      </xdr:nvCxnSpPr>
      <xdr:spPr>
        <a:xfrm flipV="1">
          <a:off x="16431260" y="14253211"/>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a:extLst>
            <a:ext uri="{FF2B5EF4-FFF2-40B4-BE49-F238E27FC236}">
              <a16:creationId xmlns:a16="http://schemas.microsoft.com/office/drawing/2014/main" id="{3A203353-8A3E-4DFE-8D62-ED26104F99B2}"/>
            </a:ext>
          </a:extLst>
        </xdr:cNvPr>
        <xdr:cNvSpPr txBox="1"/>
      </xdr:nvSpPr>
      <xdr:spPr>
        <a:xfrm>
          <a:off x="185611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a:extLst>
            <a:ext uri="{FF2B5EF4-FFF2-40B4-BE49-F238E27FC236}">
              <a16:creationId xmlns:a16="http://schemas.microsoft.com/office/drawing/2014/main" id="{23E7F795-EC80-4E82-930D-47ABBA19F813}"/>
            </a:ext>
          </a:extLst>
        </xdr:cNvPr>
        <xdr:cNvSpPr txBox="1"/>
      </xdr:nvSpPr>
      <xdr:spPr>
        <a:xfrm>
          <a:off x="177762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a:extLst>
            <a:ext uri="{FF2B5EF4-FFF2-40B4-BE49-F238E27FC236}">
              <a16:creationId xmlns:a16="http://schemas.microsoft.com/office/drawing/2014/main" id="{26C627DF-C677-4933-84E3-3DCD88271D30}"/>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a:extLst>
            <a:ext uri="{FF2B5EF4-FFF2-40B4-BE49-F238E27FC236}">
              <a16:creationId xmlns:a16="http://schemas.microsoft.com/office/drawing/2014/main" id="{A4720672-55B1-4A2F-B3C8-AAD9F9BF46E6}"/>
            </a:ext>
          </a:extLst>
        </xdr:cNvPr>
        <xdr:cNvSpPr txBox="1"/>
      </xdr:nvSpPr>
      <xdr:spPr>
        <a:xfrm>
          <a:off x="162268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63516</xdr:rowOff>
    </xdr:from>
    <xdr:ext cx="469744" cy="259045"/>
    <xdr:sp macro="" textlink="">
      <xdr:nvSpPr>
        <xdr:cNvPr id="837" name="n_1mainValue【消防施設】&#10;一人当たり面積">
          <a:extLst>
            <a:ext uri="{FF2B5EF4-FFF2-40B4-BE49-F238E27FC236}">
              <a16:creationId xmlns:a16="http://schemas.microsoft.com/office/drawing/2014/main" id="{B732FC4B-F05D-47EF-AE2D-99D2DFD64CA7}"/>
            </a:ext>
          </a:extLst>
        </xdr:cNvPr>
        <xdr:cNvSpPr txBox="1"/>
      </xdr:nvSpPr>
      <xdr:spPr>
        <a:xfrm>
          <a:off x="18561127" y="13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838" name="n_2mainValue【消防施設】&#10;一人当たり面積">
          <a:extLst>
            <a:ext uri="{FF2B5EF4-FFF2-40B4-BE49-F238E27FC236}">
              <a16:creationId xmlns:a16="http://schemas.microsoft.com/office/drawing/2014/main" id="{B091504D-CCF2-4A35-9961-37F0C55B2528}"/>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839" name="n_3mainValue【消防施設】&#10;一人当たり面積">
          <a:extLst>
            <a:ext uri="{FF2B5EF4-FFF2-40B4-BE49-F238E27FC236}">
              <a16:creationId xmlns:a16="http://schemas.microsoft.com/office/drawing/2014/main" id="{157FE2DF-E3E8-45F1-89C5-2E26C1A32BD2}"/>
            </a:ext>
          </a:extLst>
        </xdr:cNvPr>
        <xdr:cNvSpPr txBox="1"/>
      </xdr:nvSpPr>
      <xdr:spPr>
        <a:xfrm>
          <a:off x="17001567"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40" name="n_4mainValue【消防施設】&#10;一人当たり面積">
          <a:extLst>
            <a:ext uri="{FF2B5EF4-FFF2-40B4-BE49-F238E27FC236}">
              <a16:creationId xmlns:a16="http://schemas.microsoft.com/office/drawing/2014/main" id="{39766F0C-45DF-410D-ABBD-DB37E8257A96}"/>
            </a:ext>
          </a:extLst>
        </xdr:cNvPr>
        <xdr:cNvSpPr txBox="1"/>
      </xdr:nvSpPr>
      <xdr:spPr>
        <a:xfrm>
          <a:off x="1622686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45E865F-D78E-490C-ACA9-AA41C482E28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E134C256-0FBC-4E70-98AF-CD98D42A931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66A5CE8D-04B8-4533-8718-9BE59B8C4EB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E000CA7-B59F-4BE6-AAE5-06AEDD8B3FF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6FE78B5C-2943-452C-A72D-4D0479C8B53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8F50C55C-9F51-4818-8CFE-5C300BF8F6E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A83A72B5-1B02-4344-A5A3-C7BD6E0BFF6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FDE89220-AD8F-4F8E-B091-B3A0F1F4685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CB1380F9-7585-4AF3-8EDA-052EBDE386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E32C178-8A64-45BD-9020-6866C5D6216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CC1535F6-D543-424E-85F3-514BFB5A982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D7674DAA-A2BC-4E05-9877-4AB06855B4B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A2F6EAA5-B51C-42F7-8731-66BDD20FABC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26E684FD-1BEC-4ADB-9F0C-9C966CFC75C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F30E8030-4AB5-4FF4-B41E-D7087E2B88A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BFFF720B-A212-4128-A475-BD4D1901566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D5A0946F-71E1-4ABF-8574-C77BA6A5248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9C532CE-5C39-4F35-95AC-1E79503485F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BC3A3207-C2BA-4839-849C-6ECEC8ACCE9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213BDCBD-2445-47EB-B70C-7202320D894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460D6459-A9A1-45EF-A0DF-74265C2FE65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B5DEF153-7DD9-4A9C-B98E-655E9B65BD2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3EADAD8B-74F9-4846-B598-90F67093CDB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F8B82901-C023-44D2-B6ED-2B55E08B78B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1F86C3B7-AACC-4349-A451-6C57B77B4E8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C3776158-EA08-4706-967B-7766BAD7D8D5}"/>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ECAA9F9C-D1ED-4F20-BB19-337B0A266CE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1F2987F6-4799-4BDE-8EBF-389E194D75E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39815C4E-DA12-42DF-891F-1860D2B55075}"/>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A1572756-8050-4B8F-88CA-3D9C8B0A4534}"/>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a:extLst>
            <a:ext uri="{FF2B5EF4-FFF2-40B4-BE49-F238E27FC236}">
              <a16:creationId xmlns:a16="http://schemas.microsoft.com/office/drawing/2014/main" id="{07C335A0-A72A-4DB2-8B75-F62BB13B54F8}"/>
            </a:ext>
          </a:extLst>
        </xdr:cNvPr>
        <xdr:cNvSpPr txBox="1"/>
      </xdr:nvSpPr>
      <xdr:spPr>
        <a:xfrm>
          <a:off x="14414500" y="17500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4057B542-8787-4D8B-8A6E-E8FC579B8B4B}"/>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14474E8E-74F7-4C97-85CD-DCA77B7864A0}"/>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95A10B9F-C560-432A-A85D-DEF133A2A49D}"/>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C2EEFF0B-A5FA-4635-9FC7-26C6E0AAD81F}"/>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B878C1A1-04FE-482B-B488-189040C520FB}"/>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3423437-7B48-4020-A950-3CA061D4C58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4787883-908C-4A37-977C-EC6609989F6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1432D12-75EF-4DE7-887D-3CA6ADAFFD2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D16EEFC-2C5C-4C2F-98CD-64C5AFA1273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77AF139-8C25-43DF-812C-DC3E8440115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882" name="楕円 881">
          <a:extLst>
            <a:ext uri="{FF2B5EF4-FFF2-40B4-BE49-F238E27FC236}">
              <a16:creationId xmlns:a16="http://schemas.microsoft.com/office/drawing/2014/main" id="{70BDB9BD-ACD8-4CE5-9559-93E4BE59FBC0}"/>
            </a:ext>
          </a:extLst>
        </xdr:cNvPr>
        <xdr:cNvSpPr/>
      </xdr:nvSpPr>
      <xdr:spPr>
        <a:xfrm>
          <a:off x="14325600" y="172406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883" name="【庁舎】&#10;有形固定資産減価償却率該当値テキスト">
          <a:extLst>
            <a:ext uri="{FF2B5EF4-FFF2-40B4-BE49-F238E27FC236}">
              <a16:creationId xmlns:a16="http://schemas.microsoft.com/office/drawing/2014/main" id="{0F053FB2-5962-404B-9FDA-54B06CBB789B}"/>
            </a:ext>
          </a:extLst>
        </xdr:cNvPr>
        <xdr:cNvSpPr txBox="1"/>
      </xdr:nvSpPr>
      <xdr:spPr>
        <a:xfrm>
          <a:off x="14414500" y="17095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884" name="楕円 883">
          <a:extLst>
            <a:ext uri="{FF2B5EF4-FFF2-40B4-BE49-F238E27FC236}">
              <a16:creationId xmlns:a16="http://schemas.microsoft.com/office/drawing/2014/main" id="{720BB535-1562-48D7-A48E-D72B57334F2C}"/>
            </a:ext>
          </a:extLst>
        </xdr:cNvPr>
        <xdr:cNvSpPr/>
      </xdr:nvSpPr>
      <xdr:spPr>
        <a:xfrm>
          <a:off x="13578840" y="17206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20682</xdr:rowOff>
    </xdr:to>
    <xdr:cxnSp macro="">
      <xdr:nvCxnSpPr>
        <xdr:cNvPr id="885" name="直線コネクタ 884">
          <a:extLst>
            <a:ext uri="{FF2B5EF4-FFF2-40B4-BE49-F238E27FC236}">
              <a16:creationId xmlns:a16="http://schemas.microsoft.com/office/drawing/2014/main" id="{0FB126E6-D918-4AEE-AADC-36EC15E4E8B3}"/>
            </a:ext>
          </a:extLst>
        </xdr:cNvPr>
        <xdr:cNvCxnSpPr/>
      </xdr:nvCxnSpPr>
      <xdr:spPr>
        <a:xfrm>
          <a:off x="13629640" y="17257123"/>
          <a:ext cx="7467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886" name="楕円 885">
          <a:extLst>
            <a:ext uri="{FF2B5EF4-FFF2-40B4-BE49-F238E27FC236}">
              <a16:creationId xmlns:a16="http://schemas.microsoft.com/office/drawing/2014/main" id="{2B5D18A0-CD4E-4B7F-8E04-2E017A8C47D1}"/>
            </a:ext>
          </a:extLst>
        </xdr:cNvPr>
        <xdr:cNvSpPr/>
      </xdr:nvSpPr>
      <xdr:spPr>
        <a:xfrm>
          <a:off x="12804140" y="17173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102</xdr:row>
      <xdr:rowOff>157843</xdr:rowOff>
    </xdr:to>
    <xdr:cxnSp macro="">
      <xdr:nvCxnSpPr>
        <xdr:cNvPr id="887" name="直線コネクタ 886">
          <a:extLst>
            <a:ext uri="{FF2B5EF4-FFF2-40B4-BE49-F238E27FC236}">
              <a16:creationId xmlns:a16="http://schemas.microsoft.com/office/drawing/2014/main" id="{AC13553C-1B0D-4023-868A-E626BB2E9494}"/>
            </a:ext>
          </a:extLst>
        </xdr:cNvPr>
        <xdr:cNvCxnSpPr/>
      </xdr:nvCxnSpPr>
      <xdr:spPr>
        <a:xfrm>
          <a:off x="12854940" y="1722446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40095</xdr:rowOff>
    </xdr:from>
    <xdr:to>
      <xdr:col>72</xdr:col>
      <xdr:colOff>38100</xdr:colOff>
      <xdr:row>102</xdr:row>
      <xdr:rowOff>141695</xdr:rowOff>
    </xdr:to>
    <xdr:sp macro="" textlink="">
      <xdr:nvSpPr>
        <xdr:cNvPr id="888" name="楕円 887">
          <a:extLst>
            <a:ext uri="{FF2B5EF4-FFF2-40B4-BE49-F238E27FC236}">
              <a16:creationId xmlns:a16="http://schemas.microsoft.com/office/drawing/2014/main" id="{508BCB96-E01E-42F3-A2EF-60E1A63D038D}"/>
            </a:ext>
          </a:extLst>
        </xdr:cNvPr>
        <xdr:cNvSpPr/>
      </xdr:nvSpPr>
      <xdr:spPr>
        <a:xfrm>
          <a:off x="12029440" y="17139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90895</xdr:rowOff>
    </xdr:from>
    <xdr:to>
      <xdr:col>76</xdr:col>
      <xdr:colOff>114300</xdr:colOff>
      <xdr:row>102</xdr:row>
      <xdr:rowOff>125186</xdr:rowOff>
    </xdr:to>
    <xdr:cxnSp macro="">
      <xdr:nvCxnSpPr>
        <xdr:cNvPr id="889" name="直線コネクタ 888">
          <a:extLst>
            <a:ext uri="{FF2B5EF4-FFF2-40B4-BE49-F238E27FC236}">
              <a16:creationId xmlns:a16="http://schemas.microsoft.com/office/drawing/2014/main" id="{021ED259-9A54-4692-A060-1A0439B5D4EF}"/>
            </a:ext>
          </a:extLst>
        </xdr:cNvPr>
        <xdr:cNvCxnSpPr/>
      </xdr:nvCxnSpPr>
      <xdr:spPr>
        <a:xfrm>
          <a:off x="12072620" y="1719017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xdr:rowOff>
    </xdr:from>
    <xdr:to>
      <xdr:col>67</xdr:col>
      <xdr:colOff>101600</xdr:colOff>
      <xdr:row>102</xdr:row>
      <xdr:rowOff>113937</xdr:rowOff>
    </xdr:to>
    <xdr:sp macro="" textlink="">
      <xdr:nvSpPr>
        <xdr:cNvPr id="890" name="楕円 889">
          <a:extLst>
            <a:ext uri="{FF2B5EF4-FFF2-40B4-BE49-F238E27FC236}">
              <a16:creationId xmlns:a16="http://schemas.microsoft.com/office/drawing/2014/main" id="{0CF0BEA3-8C70-45EE-92E2-CD45D6760AE8}"/>
            </a:ext>
          </a:extLst>
        </xdr:cNvPr>
        <xdr:cNvSpPr/>
      </xdr:nvSpPr>
      <xdr:spPr>
        <a:xfrm>
          <a:off x="11231880" y="171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63137</xdr:rowOff>
    </xdr:from>
    <xdr:to>
      <xdr:col>71</xdr:col>
      <xdr:colOff>177800</xdr:colOff>
      <xdr:row>102</xdr:row>
      <xdr:rowOff>90895</xdr:rowOff>
    </xdr:to>
    <xdr:cxnSp macro="">
      <xdr:nvCxnSpPr>
        <xdr:cNvPr id="891" name="直線コネクタ 890">
          <a:extLst>
            <a:ext uri="{FF2B5EF4-FFF2-40B4-BE49-F238E27FC236}">
              <a16:creationId xmlns:a16="http://schemas.microsoft.com/office/drawing/2014/main" id="{19534BA3-CDB6-4CB4-8725-8E0017F60AC2}"/>
            </a:ext>
          </a:extLst>
        </xdr:cNvPr>
        <xdr:cNvCxnSpPr/>
      </xdr:nvCxnSpPr>
      <xdr:spPr>
        <a:xfrm>
          <a:off x="11282680" y="17162417"/>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a:extLst>
            <a:ext uri="{FF2B5EF4-FFF2-40B4-BE49-F238E27FC236}">
              <a16:creationId xmlns:a16="http://schemas.microsoft.com/office/drawing/2014/main" id="{DB292BE2-28E0-4F9E-834B-A81E9290E46A}"/>
            </a:ext>
          </a:extLst>
        </xdr:cNvPr>
        <xdr:cNvSpPr txBox="1"/>
      </xdr:nvSpPr>
      <xdr:spPr>
        <a:xfrm>
          <a:off x="13437244" y="1758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a:extLst>
            <a:ext uri="{FF2B5EF4-FFF2-40B4-BE49-F238E27FC236}">
              <a16:creationId xmlns:a16="http://schemas.microsoft.com/office/drawing/2014/main" id="{B55BCF1D-ADE9-40DE-BB5E-D65512235372}"/>
            </a:ext>
          </a:extLst>
        </xdr:cNvPr>
        <xdr:cNvSpPr txBox="1"/>
      </xdr:nvSpPr>
      <xdr:spPr>
        <a:xfrm>
          <a:off x="1267524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a:extLst>
            <a:ext uri="{FF2B5EF4-FFF2-40B4-BE49-F238E27FC236}">
              <a16:creationId xmlns:a16="http://schemas.microsoft.com/office/drawing/2014/main" id="{E49C0B78-102E-4D6B-A850-11B71FF32701}"/>
            </a:ext>
          </a:extLst>
        </xdr:cNvPr>
        <xdr:cNvSpPr txBox="1"/>
      </xdr:nvSpPr>
      <xdr:spPr>
        <a:xfrm>
          <a:off x="1190054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a:extLst>
            <a:ext uri="{FF2B5EF4-FFF2-40B4-BE49-F238E27FC236}">
              <a16:creationId xmlns:a16="http://schemas.microsoft.com/office/drawing/2014/main" id="{006124E5-BD8A-4758-9648-7F0FD3EAE458}"/>
            </a:ext>
          </a:extLst>
        </xdr:cNvPr>
        <xdr:cNvSpPr txBox="1"/>
      </xdr:nvSpPr>
      <xdr:spPr>
        <a:xfrm>
          <a:off x="1110298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896" name="n_1mainValue【庁舎】&#10;有形固定資産減価償却率">
          <a:extLst>
            <a:ext uri="{FF2B5EF4-FFF2-40B4-BE49-F238E27FC236}">
              <a16:creationId xmlns:a16="http://schemas.microsoft.com/office/drawing/2014/main" id="{CDDB25FC-CE3E-4368-AD7E-65AEE733CE95}"/>
            </a:ext>
          </a:extLst>
        </xdr:cNvPr>
        <xdr:cNvSpPr txBox="1"/>
      </xdr:nvSpPr>
      <xdr:spPr>
        <a:xfrm>
          <a:off x="13437244" y="1698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897" name="n_2mainValue【庁舎】&#10;有形固定資産減価償却率">
          <a:extLst>
            <a:ext uri="{FF2B5EF4-FFF2-40B4-BE49-F238E27FC236}">
              <a16:creationId xmlns:a16="http://schemas.microsoft.com/office/drawing/2014/main" id="{4505FDE7-D4E8-425D-900D-5128B3EB38CF}"/>
            </a:ext>
          </a:extLst>
        </xdr:cNvPr>
        <xdr:cNvSpPr txBox="1"/>
      </xdr:nvSpPr>
      <xdr:spPr>
        <a:xfrm>
          <a:off x="12675244" y="1695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158222</xdr:rowOff>
    </xdr:from>
    <xdr:ext cx="405111" cy="259045"/>
    <xdr:sp macro="" textlink="">
      <xdr:nvSpPr>
        <xdr:cNvPr id="898" name="n_3mainValue【庁舎】&#10;有形固定資産減価償却率">
          <a:extLst>
            <a:ext uri="{FF2B5EF4-FFF2-40B4-BE49-F238E27FC236}">
              <a16:creationId xmlns:a16="http://schemas.microsoft.com/office/drawing/2014/main" id="{A020B9E0-6079-4E68-B9E2-26833A0C7E99}"/>
            </a:ext>
          </a:extLst>
        </xdr:cNvPr>
        <xdr:cNvSpPr txBox="1"/>
      </xdr:nvSpPr>
      <xdr:spPr>
        <a:xfrm>
          <a:off x="11900544" y="169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130464</xdr:rowOff>
    </xdr:from>
    <xdr:ext cx="405111" cy="259045"/>
    <xdr:sp macro="" textlink="">
      <xdr:nvSpPr>
        <xdr:cNvPr id="899" name="n_4mainValue【庁舎】&#10;有形固定資産減価償却率">
          <a:extLst>
            <a:ext uri="{FF2B5EF4-FFF2-40B4-BE49-F238E27FC236}">
              <a16:creationId xmlns:a16="http://schemas.microsoft.com/office/drawing/2014/main" id="{A6D08387-CC5E-4FEA-8956-D2E0A24BBF38}"/>
            </a:ext>
          </a:extLst>
        </xdr:cNvPr>
        <xdr:cNvSpPr txBox="1"/>
      </xdr:nvSpPr>
      <xdr:spPr>
        <a:xfrm>
          <a:off x="11102984" y="1689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D570056-0AAE-4765-BE1F-01ACA0354A5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B697BB3D-6701-403F-B76E-D34D5F7B64D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14E61EB-CF3E-452E-8664-CB5C5BFF2D0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D8382706-2D1A-481D-AF9F-AC8C2AAF904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EC8628A6-97B7-4AD5-B0ED-C771A5F6BC5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3CEBD5E1-9568-4B70-BAFB-43F63DA678E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3F324EE2-8D3D-495E-8B64-A1430B9AC79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840A0CF-DEA7-475B-BB99-23071FF0BFB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BFC37729-A87F-45F8-95A4-DB36F7EE2E3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2E7C755-5020-46C9-82D0-040A67835D4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B2EA3B5B-9FCC-42B2-A640-C381E3712D2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E0B4140E-1D4F-45E6-8936-BBA3A77804F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C3F49D6F-C460-436B-8F3C-14203DFF90C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33D043B5-93FC-4424-A7A7-2DEBF5AFC4C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5FDBDD8B-8BD1-475B-B542-692D8C98EF4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712E315-983E-42CF-8092-EFE22BEE531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BFB7425F-B994-4E3F-937F-285F9B070AA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5A7EC0DF-C799-441A-A2B5-41F7B97BAA3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B6DB82AB-5139-4DEE-B6A4-F8B5CF93B2F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29C8938-A64D-45D9-A125-BA60EF44478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A8C04DB0-FF94-4237-BF09-A0D9F031C87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CF0467F-9CE8-426F-9DD6-FD7C1761D04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4E3D7B0E-A7BD-48B0-B83D-5F31A168396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DD03B780-6A1F-4D18-8664-F801349AB2BA}"/>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50406C63-0E8C-457B-BDC2-55264FB333EE}"/>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6847647E-CE7B-45F4-8C0F-4EC2B4F8A99D}"/>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4E2CE2B6-E020-41AB-B8A8-D451B24BCF26}"/>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C5666B71-1C7D-4B2E-87DC-B776276A4993}"/>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a:extLst>
            <a:ext uri="{FF2B5EF4-FFF2-40B4-BE49-F238E27FC236}">
              <a16:creationId xmlns:a16="http://schemas.microsoft.com/office/drawing/2014/main" id="{7994A3A3-9F0D-4DEA-85C3-F70C06BC0221}"/>
            </a:ext>
          </a:extLst>
        </xdr:cNvPr>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B1656671-2961-4766-AFC0-0C1AE08F9E7C}"/>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A2209B5A-55C9-4519-897D-18D8CAA9C444}"/>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5AE34163-02E3-4A56-89E3-851864C6C630}"/>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9B369E76-1CE3-4951-847D-688EDCDA40B2}"/>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018ACE8A-9152-4D04-9627-6FDA86B91345}"/>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66DDB8E-0090-465D-82BC-18A73B8341C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E36572E-3BF1-4C85-ACC6-04994875735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C30B98E-2DAA-4D8D-8910-FC7904B8802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B874D4C-90A1-430F-A867-4E4103045AA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8C5EE74-5A28-48D9-B1A0-0536DC9FC03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939" name="楕円 938">
          <a:extLst>
            <a:ext uri="{FF2B5EF4-FFF2-40B4-BE49-F238E27FC236}">
              <a16:creationId xmlns:a16="http://schemas.microsoft.com/office/drawing/2014/main" id="{531A7F7A-BC43-4479-9F46-CF2DD9B0F5B8}"/>
            </a:ext>
          </a:extLst>
        </xdr:cNvPr>
        <xdr:cNvSpPr/>
      </xdr:nvSpPr>
      <xdr:spPr>
        <a:xfrm>
          <a:off x="1945894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940" name="【庁舎】&#10;一人当たり面積該当値テキスト">
          <a:extLst>
            <a:ext uri="{FF2B5EF4-FFF2-40B4-BE49-F238E27FC236}">
              <a16:creationId xmlns:a16="http://schemas.microsoft.com/office/drawing/2014/main" id="{548816EB-74D1-4250-BCD0-D878E5C4EA2C}"/>
            </a:ext>
          </a:extLst>
        </xdr:cNvPr>
        <xdr:cNvSpPr txBox="1"/>
      </xdr:nvSpPr>
      <xdr:spPr>
        <a:xfrm>
          <a:off x="19547840"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132080</xdr:rowOff>
    </xdr:from>
    <xdr:to>
      <xdr:col>112</xdr:col>
      <xdr:colOff>38100</xdr:colOff>
      <xdr:row>104</xdr:row>
      <xdr:rowOff>62230</xdr:rowOff>
    </xdr:to>
    <xdr:sp macro="" textlink="">
      <xdr:nvSpPr>
        <xdr:cNvPr id="941" name="楕円 940">
          <a:extLst>
            <a:ext uri="{FF2B5EF4-FFF2-40B4-BE49-F238E27FC236}">
              <a16:creationId xmlns:a16="http://schemas.microsoft.com/office/drawing/2014/main" id="{83C25852-31A0-4666-B0BB-B20A55BFD3AC}"/>
            </a:ext>
          </a:extLst>
        </xdr:cNvPr>
        <xdr:cNvSpPr/>
      </xdr:nvSpPr>
      <xdr:spPr>
        <a:xfrm>
          <a:off x="18735040" y="1739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11430</xdr:rowOff>
    </xdr:to>
    <xdr:cxnSp macro="">
      <xdr:nvCxnSpPr>
        <xdr:cNvPr id="942" name="直線コネクタ 941">
          <a:extLst>
            <a:ext uri="{FF2B5EF4-FFF2-40B4-BE49-F238E27FC236}">
              <a16:creationId xmlns:a16="http://schemas.microsoft.com/office/drawing/2014/main" id="{74E34E97-A878-4CF6-825A-76B032153841}"/>
            </a:ext>
          </a:extLst>
        </xdr:cNvPr>
        <xdr:cNvCxnSpPr/>
      </xdr:nvCxnSpPr>
      <xdr:spPr>
        <a:xfrm flipV="1">
          <a:off x="18778220" y="174345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943" name="楕円 942">
          <a:extLst>
            <a:ext uri="{FF2B5EF4-FFF2-40B4-BE49-F238E27FC236}">
              <a16:creationId xmlns:a16="http://schemas.microsoft.com/office/drawing/2014/main" id="{494A29C7-691B-4EDA-939C-D8422676AE94}"/>
            </a:ext>
          </a:extLst>
        </xdr:cNvPr>
        <xdr:cNvSpPr/>
      </xdr:nvSpPr>
      <xdr:spPr>
        <a:xfrm>
          <a:off x="17937480" y="17410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xdr:rowOff>
    </xdr:from>
    <xdr:to>
      <xdr:col>111</xdr:col>
      <xdr:colOff>177800</xdr:colOff>
      <xdr:row>104</xdr:row>
      <xdr:rowOff>22861</xdr:rowOff>
    </xdr:to>
    <xdr:cxnSp macro="">
      <xdr:nvCxnSpPr>
        <xdr:cNvPr id="944" name="直線コネクタ 943">
          <a:extLst>
            <a:ext uri="{FF2B5EF4-FFF2-40B4-BE49-F238E27FC236}">
              <a16:creationId xmlns:a16="http://schemas.microsoft.com/office/drawing/2014/main" id="{F8720D05-2EF9-47EE-9A14-F13D7EFAE4A7}"/>
            </a:ext>
          </a:extLst>
        </xdr:cNvPr>
        <xdr:cNvCxnSpPr/>
      </xdr:nvCxnSpPr>
      <xdr:spPr>
        <a:xfrm flipV="1">
          <a:off x="17988280" y="1744599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945" name="楕円 944">
          <a:extLst>
            <a:ext uri="{FF2B5EF4-FFF2-40B4-BE49-F238E27FC236}">
              <a16:creationId xmlns:a16="http://schemas.microsoft.com/office/drawing/2014/main" id="{7C8EDCB3-CD28-4B96-ADD4-964679C90BC8}"/>
            </a:ext>
          </a:extLst>
        </xdr:cNvPr>
        <xdr:cNvSpPr/>
      </xdr:nvSpPr>
      <xdr:spPr>
        <a:xfrm>
          <a:off x="1716278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22861</xdr:rowOff>
    </xdr:from>
    <xdr:to>
      <xdr:col>107</xdr:col>
      <xdr:colOff>50800</xdr:colOff>
      <xdr:row>104</xdr:row>
      <xdr:rowOff>30480</xdr:rowOff>
    </xdr:to>
    <xdr:cxnSp macro="">
      <xdr:nvCxnSpPr>
        <xdr:cNvPr id="946" name="直線コネクタ 945">
          <a:extLst>
            <a:ext uri="{FF2B5EF4-FFF2-40B4-BE49-F238E27FC236}">
              <a16:creationId xmlns:a16="http://schemas.microsoft.com/office/drawing/2014/main" id="{41E82C12-937F-4669-900D-77473A00DD21}"/>
            </a:ext>
          </a:extLst>
        </xdr:cNvPr>
        <xdr:cNvCxnSpPr/>
      </xdr:nvCxnSpPr>
      <xdr:spPr>
        <a:xfrm flipV="1">
          <a:off x="17213580" y="1745742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47" name="楕円 946">
          <a:extLst>
            <a:ext uri="{FF2B5EF4-FFF2-40B4-BE49-F238E27FC236}">
              <a16:creationId xmlns:a16="http://schemas.microsoft.com/office/drawing/2014/main" id="{EC64C984-1DCA-474B-AC23-39E57E62ABEE}"/>
            </a:ext>
          </a:extLst>
        </xdr:cNvPr>
        <xdr:cNvSpPr/>
      </xdr:nvSpPr>
      <xdr:spPr>
        <a:xfrm>
          <a:off x="16388080" y="1739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xdr:rowOff>
    </xdr:from>
    <xdr:to>
      <xdr:col>102</xdr:col>
      <xdr:colOff>114300</xdr:colOff>
      <xdr:row>104</xdr:row>
      <xdr:rowOff>30480</xdr:rowOff>
    </xdr:to>
    <xdr:cxnSp macro="">
      <xdr:nvCxnSpPr>
        <xdr:cNvPr id="948" name="直線コネクタ 947">
          <a:extLst>
            <a:ext uri="{FF2B5EF4-FFF2-40B4-BE49-F238E27FC236}">
              <a16:creationId xmlns:a16="http://schemas.microsoft.com/office/drawing/2014/main" id="{D1E37FFB-6F65-4B6E-B2B6-77E3909F7165}"/>
            </a:ext>
          </a:extLst>
        </xdr:cNvPr>
        <xdr:cNvCxnSpPr/>
      </xdr:nvCxnSpPr>
      <xdr:spPr>
        <a:xfrm>
          <a:off x="16431260" y="1744599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a:extLst>
            <a:ext uri="{FF2B5EF4-FFF2-40B4-BE49-F238E27FC236}">
              <a16:creationId xmlns:a16="http://schemas.microsoft.com/office/drawing/2014/main" id="{8B00ECD1-0749-4545-9907-7ECE90047562}"/>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a:extLst>
            <a:ext uri="{FF2B5EF4-FFF2-40B4-BE49-F238E27FC236}">
              <a16:creationId xmlns:a16="http://schemas.microsoft.com/office/drawing/2014/main" id="{B2A881F3-8D90-4DFA-A628-38056B4E5359}"/>
            </a:ext>
          </a:extLst>
        </xdr:cNvPr>
        <xdr:cNvSpPr txBox="1"/>
      </xdr:nvSpPr>
      <xdr:spPr>
        <a:xfrm>
          <a:off x="1777626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a:extLst>
            <a:ext uri="{FF2B5EF4-FFF2-40B4-BE49-F238E27FC236}">
              <a16:creationId xmlns:a16="http://schemas.microsoft.com/office/drawing/2014/main" id="{4543A6BE-AA62-4DCB-80C6-247A7FC27C45}"/>
            </a:ext>
          </a:extLst>
        </xdr:cNvPr>
        <xdr:cNvSpPr txBox="1"/>
      </xdr:nvSpPr>
      <xdr:spPr>
        <a:xfrm>
          <a:off x="170015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a:extLst>
            <a:ext uri="{FF2B5EF4-FFF2-40B4-BE49-F238E27FC236}">
              <a16:creationId xmlns:a16="http://schemas.microsoft.com/office/drawing/2014/main" id="{CF731738-91C0-4BFF-8693-97BA8AF3E0A8}"/>
            </a:ext>
          </a:extLst>
        </xdr:cNvPr>
        <xdr:cNvSpPr txBox="1"/>
      </xdr:nvSpPr>
      <xdr:spPr>
        <a:xfrm>
          <a:off x="162268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78757</xdr:rowOff>
    </xdr:from>
    <xdr:ext cx="469744" cy="259045"/>
    <xdr:sp macro="" textlink="">
      <xdr:nvSpPr>
        <xdr:cNvPr id="953" name="n_1mainValue【庁舎】&#10;一人当たり面積">
          <a:extLst>
            <a:ext uri="{FF2B5EF4-FFF2-40B4-BE49-F238E27FC236}">
              <a16:creationId xmlns:a16="http://schemas.microsoft.com/office/drawing/2014/main" id="{38606E61-C7B8-4125-B5A4-ED841F6FC2C3}"/>
            </a:ext>
          </a:extLst>
        </xdr:cNvPr>
        <xdr:cNvSpPr txBox="1"/>
      </xdr:nvSpPr>
      <xdr:spPr>
        <a:xfrm>
          <a:off x="18561127" y="171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954" name="n_2mainValue【庁舎】&#10;一人当たり面積">
          <a:extLst>
            <a:ext uri="{FF2B5EF4-FFF2-40B4-BE49-F238E27FC236}">
              <a16:creationId xmlns:a16="http://schemas.microsoft.com/office/drawing/2014/main" id="{8F328F3C-CD82-4FD4-9F78-7BAB5CDA5032}"/>
            </a:ext>
          </a:extLst>
        </xdr:cNvPr>
        <xdr:cNvSpPr txBox="1"/>
      </xdr:nvSpPr>
      <xdr:spPr>
        <a:xfrm>
          <a:off x="17776267" y="171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955" name="n_3mainValue【庁舎】&#10;一人当たり面積">
          <a:extLst>
            <a:ext uri="{FF2B5EF4-FFF2-40B4-BE49-F238E27FC236}">
              <a16:creationId xmlns:a16="http://schemas.microsoft.com/office/drawing/2014/main" id="{976FAE50-2F9E-4C0E-9C44-3CD7EB2A645A}"/>
            </a:ext>
          </a:extLst>
        </xdr:cNvPr>
        <xdr:cNvSpPr txBox="1"/>
      </xdr:nvSpPr>
      <xdr:spPr>
        <a:xfrm>
          <a:off x="1700156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956" name="n_4mainValue【庁舎】&#10;一人当たり面積">
          <a:extLst>
            <a:ext uri="{FF2B5EF4-FFF2-40B4-BE49-F238E27FC236}">
              <a16:creationId xmlns:a16="http://schemas.microsoft.com/office/drawing/2014/main" id="{A89FAC05-E2A5-45B3-A10E-930C78CD48AE}"/>
            </a:ext>
          </a:extLst>
        </xdr:cNvPr>
        <xdr:cNvSpPr txBox="1"/>
      </xdr:nvSpPr>
      <xdr:spPr>
        <a:xfrm>
          <a:off x="16226867" y="171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D96F4033-A3CF-4025-85F8-D2B2523B27F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81D82537-8E71-49A3-AA87-C03055528DE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9E90ED6-F28E-4FFD-A27A-D74E52F43B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類似団体と比較して特に有形固定資産減価償却率が特に高くなっているのは、体育館・プールであるが、これは昭和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年に取得した市民体育館の老朽化によるものであり、今後解体し県体育館として整備する。</a:t>
          </a:r>
        </a:p>
        <a:p>
          <a:r>
            <a:rPr kumimoji="1" lang="ja-JP" altLang="en-US" sz="1300">
              <a:latin typeface="ＭＳ Ｐゴシック" panose="020B0600070205080204" pitchFamily="50" charset="-128"/>
              <a:ea typeface="ＭＳ Ｐゴシック" panose="020B0600070205080204" pitchFamily="50" charset="-128"/>
            </a:rPr>
            <a:t>特に低くなっているのは、保健センター・保健所であり、これは平成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年度に新たに取得したためである。</a:t>
          </a:r>
        </a:p>
        <a:p>
          <a:r>
            <a:rPr kumimoji="1" lang="ja-JP" altLang="en-US" sz="1300">
              <a:latin typeface="ＭＳ Ｐゴシック" panose="020B0600070205080204" pitchFamily="50" charset="-128"/>
              <a:ea typeface="ＭＳ Ｐゴシック" panose="020B0600070205080204" pitchFamily="50" charset="-128"/>
            </a:rPr>
            <a:t>また、福祉施設については令和２年度に大きく改善しているが、これは新たに子育て支援総合拠点施設えんキッズを取得したためである。市民会館については令和４年度に大きく改善しているが、これは新たに野口遵記念館を取得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39" t="s">
        <v>138</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4" x14ac:dyDescent="0.2">
      <c r="B2" s="3" t="s">
        <v>140</v>
      </c>
      <c r="C2" s="3"/>
      <c r="D2" s="10"/>
    </row>
    <row r="3" spans="1:119" ht="18.75" customHeight="1" x14ac:dyDescent="0.2">
      <c r="A3" s="2"/>
      <c r="B3" s="494" t="s">
        <v>142</v>
      </c>
      <c r="C3" s="495"/>
      <c r="D3" s="495"/>
      <c r="E3" s="496"/>
      <c r="F3" s="496"/>
      <c r="G3" s="496"/>
      <c r="H3" s="496"/>
      <c r="I3" s="496"/>
      <c r="J3" s="496"/>
      <c r="K3" s="496"/>
      <c r="L3" s="496" t="s">
        <v>145</v>
      </c>
      <c r="M3" s="496"/>
      <c r="N3" s="496"/>
      <c r="O3" s="496"/>
      <c r="P3" s="496"/>
      <c r="Q3" s="496"/>
      <c r="R3" s="503"/>
      <c r="S3" s="503"/>
      <c r="T3" s="503"/>
      <c r="U3" s="503"/>
      <c r="V3" s="504"/>
      <c r="W3" s="343" t="s">
        <v>147</v>
      </c>
      <c r="X3" s="344"/>
      <c r="Y3" s="344"/>
      <c r="Z3" s="344"/>
      <c r="AA3" s="344"/>
      <c r="AB3" s="495"/>
      <c r="AC3" s="503" t="s">
        <v>148</v>
      </c>
      <c r="AD3" s="344"/>
      <c r="AE3" s="344"/>
      <c r="AF3" s="344"/>
      <c r="AG3" s="344"/>
      <c r="AH3" s="344"/>
      <c r="AI3" s="344"/>
      <c r="AJ3" s="344"/>
      <c r="AK3" s="344"/>
      <c r="AL3" s="345"/>
      <c r="AM3" s="343" t="s">
        <v>149</v>
      </c>
      <c r="AN3" s="344"/>
      <c r="AO3" s="344"/>
      <c r="AP3" s="344"/>
      <c r="AQ3" s="344"/>
      <c r="AR3" s="344"/>
      <c r="AS3" s="344"/>
      <c r="AT3" s="344"/>
      <c r="AU3" s="344"/>
      <c r="AV3" s="344"/>
      <c r="AW3" s="344"/>
      <c r="AX3" s="345"/>
      <c r="AY3" s="340" t="s">
        <v>8</v>
      </c>
      <c r="AZ3" s="341"/>
      <c r="BA3" s="341"/>
      <c r="BB3" s="341"/>
      <c r="BC3" s="341"/>
      <c r="BD3" s="341"/>
      <c r="BE3" s="341"/>
      <c r="BF3" s="341"/>
      <c r="BG3" s="341"/>
      <c r="BH3" s="341"/>
      <c r="BI3" s="341"/>
      <c r="BJ3" s="341"/>
      <c r="BK3" s="341"/>
      <c r="BL3" s="341"/>
      <c r="BM3" s="342"/>
      <c r="BN3" s="343" t="s">
        <v>153</v>
      </c>
      <c r="BO3" s="344"/>
      <c r="BP3" s="344"/>
      <c r="BQ3" s="344"/>
      <c r="BR3" s="344"/>
      <c r="BS3" s="344"/>
      <c r="BT3" s="344"/>
      <c r="BU3" s="345"/>
      <c r="BV3" s="343" t="s">
        <v>154</v>
      </c>
      <c r="BW3" s="344"/>
      <c r="BX3" s="344"/>
      <c r="BY3" s="344"/>
      <c r="BZ3" s="344"/>
      <c r="CA3" s="344"/>
      <c r="CB3" s="344"/>
      <c r="CC3" s="345"/>
      <c r="CD3" s="340" t="s">
        <v>8</v>
      </c>
      <c r="CE3" s="341"/>
      <c r="CF3" s="341"/>
      <c r="CG3" s="341"/>
      <c r="CH3" s="341"/>
      <c r="CI3" s="341"/>
      <c r="CJ3" s="341"/>
      <c r="CK3" s="341"/>
      <c r="CL3" s="341"/>
      <c r="CM3" s="341"/>
      <c r="CN3" s="341"/>
      <c r="CO3" s="341"/>
      <c r="CP3" s="341"/>
      <c r="CQ3" s="341"/>
      <c r="CR3" s="341"/>
      <c r="CS3" s="342"/>
      <c r="CT3" s="343" t="s">
        <v>157</v>
      </c>
      <c r="CU3" s="344"/>
      <c r="CV3" s="344"/>
      <c r="CW3" s="344"/>
      <c r="CX3" s="344"/>
      <c r="CY3" s="344"/>
      <c r="CZ3" s="344"/>
      <c r="DA3" s="345"/>
      <c r="DB3" s="343" t="s">
        <v>133</v>
      </c>
      <c r="DC3" s="344"/>
      <c r="DD3" s="344"/>
      <c r="DE3" s="344"/>
      <c r="DF3" s="344"/>
      <c r="DG3" s="344"/>
      <c r="DH3" s="344"/>
      <c r="DI3" s="345"/>
    </row>
    <row r="4" spans="1:119" ht="18.75" customHeight="1" x14ac:dyDescent="0.2">
      <c r="A4" s="2"/>
      <c r="B4" s="497"/>
      <c r="C4" s="498"/>
      <c r="D4" s="498"/>
      <c r="E4" s="499"/>
      <c r="F4" s="499"/>
      <c r="G4" s="499"/>
      <c r="H4" s="499"/>
      <c r="I4" s="499"/>
      <c r="J4" s="499"/>
      <c r="K4" s="499"/>
      <c r="L4" s="499"/>
      <c r="M4" s="499"/>
      <c r="N4" s="499"/>
      <c r="O4" s="499"/>
      <c r="P4" s="499"/>
      <c r="Q4" s="499"/>
      <c r="R4" s="505"/>
      <c r="S4" s="505"/>
      <c r="T4" s="505"/>
      <c r="U4" s="505"/>
      <c r="V4" s="506"/>
      <c r="W4" s="509"/>
      <c r="X4" s="488"/>
      <c r="Y4" s="488"/>
      <c r="Z4" s="488"/>
      <c r="AA4" s="488"/>
      <c r="AB4" s="498"/>
      <c r="AC4" s="505"/>
      <c r="AD4" s="488"/>
      <c r="AE4" s="488"/>
      <c r="AF4" s="488"/>
      <c r="AG4" s="488"/>
      <c r="AH4" s="488"/>
      <c r="AI4" s="488"/>
      <c r="AJ4" s="488"/>
      <c r="AK4" s="488"/>
      <c r="AL4" s="512"/>
      <c r="AM4" s="510"/>
      <c r="AN4" s="511"/>
      <c r="AO4" s="511"/>
      <c r="AP4" s="511"/>
      <c r="AQ4" s="511"/>
      <c r="AR4" s="511"/>
      <c r="AS4" s="511"/>
      <c r="AT4" s="511"/>
      <c r="AU4" s="511"/>
      <c r="AV4" s="511"/>
      <c r="AW4" s="511"/>
      <c r="AX4" s="513"/>
      <c r="AY4" s="346" t="s">
        <v>158</v>
      </c>
      <c r="AZ4" s="347"/>
      <c r="BA4" s="347"/>
      <c r="BB4" s="347"/>
      <c r="BC4" s="347"/>
      <c r="BD4" s="347"/>
      <c r="BE4" s="347"/>
      <c r="BF4" s="347"/>
      <c r="BG4" s="347"/>
      <c r="BH4" s="347"/>
      <c r="BI4" s="347"/>
      <c r="BJ4" s="347"/>
      <c r="BK4" s="347"/>
      <c r="BL4" s="347"/>
      <c r="BM4" s="348"/>
      <c r="BN4" s="349">
        <v>73095850</v>
      </c>
      <c r="BO4" s="350"/>
      <c r="BP4" s="350"/>
      <c r="BQ4" s="350"/>
      <c r="BR4" s="350"/>
      <c r="BS4" s="350"/>
      <c r="BT4" s="350"/>
      <c r="BU4" s="351"/>
      <c r="BV4" s="349">
        <v>75934099</v>
      </c>
      <c r="BW4" s="350"/>
      <c r="BX4" s="350"/>
      <c r="BY4" s="350"/>
      <c r="BZ4" s="350"/>
      <c r="CA4" s="350"/>
      <c r="CB4" s="350"/>
      <c r="CC4" s="351"/>
      <c r="CD4" s="352" t="s">
        <v>156</v>
      </c>
      <c r="CE4" s="353"/>
      <c r="CF4" s="353"/>
      <c r="CG4" s="353"/>
      <c r="CH4" s="353"/>
      <c r="CI4" s="353"/>
      <c r="CJ4" s="353"/>
      <c r="CK4" s="353"/>
      <c r="CL4" s="353"/>
      <c r="CM4" s="353"/>
      <c r="CN4" s="353"/>
      <c r="CO4" s="353"/>
      <c r="CP4" s="353"/>
      <c r="CQ4" s="353"/>
      <c r="CR4" s="353"/>
      <c r="CS4" s="354"/>
      <c r="CT4" s="355">
        <v>6.6</v>
      </c>
      <c r="CU4" s="356"/>
      <c r="CV4" s="356"/>
      <c r="CW4" s="356"/>
      <c r="CX4" s="356"/>
      <c r="CY4" s="356"/>
      <c r="CZ4" s="356"/>
      <c r="DA4" s="357"/>
      <c r="DB4" s="355">
        <v>7.7</v>
      </c>
      <c r="DC4" s="356"/>
      <c r="DD4" s="356"/>
      <c r="DE4" s="356"/>
      <c r="DF4" s="356"/>
      <c r="DG4" s="356"/>
      <c r="DH4" s="356"/>
      <c r="DI4" s="357"/>
    </row>
    <row r="5" spans="1:119" ht="18.75" customHeight="1" x14ac:dyDescent="0.2">
      <c r="A5" s="2"/>
      <c r="B5" s="500"/>
      <c r="C5" s="501"/>
      <c r="D5" s="501"/>
      <c r="E5" s="502"/>
      <c r="F5" s="502"/>
      <c r="G5" s="502"/>
      <c r="H5" s="502"/>
      <c r="I5" s="502"/>
      <c r="J5" s="502"/>
      <c r="K5" s="502"/>
      <c r="L5" s="502"/>
      <c r="M5" s="502"/>
      <c r="N5" s="502"/>
      <c r="O5" s="502"/>
      <c r="P5" s="502"/>
      <c r="Q5" s="502"/>
      <c r="R5" s="507"/>
      <c r="S5" s="507"/>
      <c r="T5" s="507"/>
      <c r="U5" s="507"/>
      <c r="V5" s="508"/>
      <c r="W5" s="510"/>
      <c r="X5" s="511"/>
      <c r="Y5" s="511"/>
      <c r="Z5" s="511"/>
      <c r="AA5" s="511"/>
      <c r="AB5" s="501"/>
      <c r="AC5" s="507"/>
      <c r="AD5" s="511"/>
      <c r="AE5" s="511"/>
      <c r="AF5" s="511"/>
      <c r="AG5" s="511"/>
      <c r="AH5" s="511"/>
      <c r="AI5" s="511"/>
      <c r="AJ5" s="511"/>
      <c r="AK5" s="511"/>
      <c r="AL5" s="513"/>
      <c r="AM5" s="358" t="s">
        <v>159</v>
      </c>
      <c r="AN5" s="359"/>
      <c r="AO5" s="359"/>
      <c r="AP5" s="359"/>
      <c r="AQ5" s="359"/>
      <c r="AR5" s="359"/>
      <c r="AS5" s="359"/>
      <c r="AT5" s="360"/>
      <c r="AU5" s="361" t="s">
        <v>80</v>
      </c>
      <c r="AV5" s="362"/>
      <c r="AW5" s="362"/>
      <c r="AX5" s="362"/>
      <c r="AY5" s="363" t="s">
        <v>150</v>
      </c>
      <c r="AZ5" s="364"/>
      <c r="BA5" s="364"/>
      <c r="BB5" s="364"/>
      <c r="BC5" s="364"/>
      <c r="BD5" s="364"/>
      <c r="BE5" s="364"/>
      <c r="BF5" s="364"/>
      <c r="BG5" s="364"/>
      <c r="BH5" s="364"/>
      <c r="BI5" s="364"/>
      <c r="BJ5" s="364"/>
      <c r="BK5" s="364"/>
      <c r="BL5" s="364"/>
      <c r="BM5" s="365"/>
      <c r="BN5" s="366">
        <v>69471701</v>
      </c>
      <c r="BO5" s="367"/>
      <c r="BP5" s="367"/>
      <c r="BQ5" s="367"/>
      <c r="BR5" s="367"/>
      <c r="BS5" s="367"/>
      <c r="BT5" s="367"/>
      <c r="BU5" s="368"/>
      <c r="BV5" s="366">
        <v>71960873</v>
      </c>
      <c r="BW5" s="367"/>
      <c r="BX5" s="367"/>
      <c r="BY5" s="367"/>
      <c r="BZ5" s="367"/>
      <c r="CA5" s="367"/>
      <c r="CB5" s="367"/>
      <c r="CC5" s="368"/>
      <c r="CD5" s="369" t="s">
        <v>161</v>
      </c>
      <c r="CE5" s="370"/>
      <c r="CF5" s="370"/>
      <c r="CG5" s="370"/>
      <c r="CH5" s="370"/>
      <c r="CI5" s="370"/>
      <c r="CJ5" s="370"/>
      <c r="CK5" s="370"/>
      <c r="CL5" s="370"/>
      <c r="CM5" s="370"/>
      <c r="CN5" s="370"/>
      <c r="CO5" s="370"/>
      <c r="CP5" s="370"/>
      <c r="CQ5" s="370"/>
      <c r="CR5" s="370"/>
      <c r="CS5" s="371"/>
      <c r="CT5" s="372">
        <v>91.6</v>
      </c>
      <c r="CU5" s="373"/>
      <c r="CV5" s="373"/>
      <c r="CW5" s="373"/>
      <c r="CX5" s="373"/>
      <c r="CY5" s="373"/>
      <c r="CZ5" s="373"/>
      <c r="DA5" s="374"/>
      <c r="DB5" s="372">
        <v>89.2</v>
      </c>
      <c r="DC5" s="373"/>
      <c r="DD5" s="373"/>
      <c r="DE5" s="373"/>
      <c r="DF5" s="373"/>
      <c r="DG5" s="373"/>
      <c r="DH5" s="373"/>
      <c r="DI5" s="374"/>
    </row>
    <row r="6" spans="1:119" ht="18.75" customHeight="1" x14ac:dyDescent="0.2">
      <c r="A6" s="2"/>
      <c r="B6" s="514" t="s">
        <v>162</v>
      </c>
      <c r="C6" s="515"/>
      <c r="D6" s="515"/>
      <c r="E6" s="516"/>
      <c r="F6" s="516"/>
      <c r="G6" s="516"/>
      <c r="H6" s="516"/>
      <c r="I6" s="516"/>
      <c r="J6" s="516"/>
      <c r="K6" s="516"/>
      <c r="L6" s="516" t="s">
        <v>166</v>
      </c>
      <c r="M6" s="516"/>
      <c r="N6" s="516"/>
      <c r="O6" s="516"/>
      <c r="P6" s="516"/>
      <c r="Q6" s="516"/>
      <c r="R6" s="520"/>
      <c r="S6" s="520"/>
      <c r="T6" s="520"/>
      <c r="U6" s="520"/>
      <c r="V6" s="521"/>
      <c r="W6" s="524" t="s">
        <v>167</v>
      </c>
      <c r="X6" s="525"/>
      <c r="Y6" s="525"/>
      <c r="Z6" s="525"/>
      <c r="AA6" s="525"/>
      <c r="AB6" s="515"/>
      <c r="AC6" s="526" t="s">
        <v>139</v>
      </c>
      <c r="AD6" s="527"/>
      <c r="AE6" s="527"/>
      <c r="AF6" s="527"/>
      <c r="AG6" s="527"/>
      <c r="AH6" s="527"/>
      <c r="AI6" s="527"/>
      <c r="AJ6" s="527"/>
      <c r="AK6" s="527"/>
      <c r="AL6" s="528"/>
      <c r="AM6" s="358" t="s">
        <v>84</v>
      </c>
      <c r="AN6" s="359"/>
      <c r="AO6" s="359"/>
      <c r="AP6" s="359"/>
      <c r="AQ6" s="359"/>
      <c r="AR6" s="359"/>
      <c r="AS6" s="359"/>
      <c r="AT6" s="360"/>
      <c r="AU6" s="361" t="s">
        <v>80</v>
      </c>
      <c r="AV6" s="362"/>
      <c r="AW6" s="362"/>
      <c r="AX6" s="362"/>
      <c r="AY6" s="363" t="s">
        <v>170</v>
      </c>
      <c r="AZ6" s="364"/>
      <c r="BA6" s="364"/>
      <c r="BB6" s="364"/>
      <c r="BC6" s="364"/>
      <c r="BD6" s="364"/>
      <c r="BE6" s="364"/>
      <c r="BF6" s="364"/>
      <c r="BG6" s="364"/>
      <c r="BH6" s="364"/>
      <c r="BI6" s="364"/>
      <c r="BJ6" s="364"/>
      <c r="BK6" s="364"/>
      <c r="BL6" s="364"/>
      <c r="BM6" s="365"/>
      <c r="BN6" s="366">
        <v>3624149</v>
      </c>
      <c r="BO6" s="367"/>
      <c r="BP6" s="367"/>
      <c r="BQ6" s="367"/>
      <c r="BR6" s="367"/>
      <c r="BS6" s="367"/>
      <c r="BT6" s="367"/>
      <c r="BU6" s="368"/>
      <c r="BV6" s="366">
        <v>3973226</v>
      </c>
      <c r="BW6" s="367"/>
      <c r="BX6" s="367"/>
      <c r="BY6" s="367"/>
      <c r="BZ6" s="367"/>
      <c r="CA6" s="367"/>
      <c r="CB6" s="367"/>
      <c r="CC6" s="368"/>
      <c r="CD6" s="369" t="s">
        <v>171</v>
      </c>
      <c r="CE6" s="370"/>
      <c r="CF6" s="370"/>
      <c r="CG6" s="370"/>
      <c r="CH6" s="370"/>
      <c r="CI6" s="370"/>
      <c r="CJ6" s="370"/>
      <c r="CK6" s="370"/>
      <c r="CL6" s="370"/>
      <c r="CM6" s="370"/>
      <c r="CN6" s="370"/>
      <c r="CO6" s="370"/>
      <c r="CP6" s="370"/>
      <c r="CQ6" s="370"/>
      <c r="CR6" s="370"/>
      <c r="CS6" s="371"/>
      <c r="CT6" s="375">
        <v>92.8</v>
      </c>
      <c r="CU6" s="376"/>
      <c r="CV6" s="376"/>
      <c r="CW6" s="376"/>
      <c r="CX6" s="376"/>
      <c r="CY6" s="376"/>
      <c r="CZ6" s="376"/>
      <c r="DA6" s="377"/>
      <c r="DB6" s="375">
        <v>93.6</v>
      </c>
      <c r="DC6" s="376"/>
      <c r="DD6" s="376"/>
      <c r="DE6" s="376"/>
      <c r="DF6" s="376"/>
      <c r="DG6" s="376"/>
      <c r="DH6" s="376"/>
      <c r="DI6" s="377"/>
    </row>
    <row r="7" spans="1:119" ht="18.75" customHeight="1" x14ac:dyDescent="0.2">
      <c r="A7" s="2"/>
      <c r="B7" s="497"/>
      <c r="C7" s="498"/>
      <c r="D7" s="498"/>
      <c r="E7" s="499"/>
      <c r="F7" s="499"/>
      <c r="G7" s="499"/>
      <c r="H7" s="499"/>
      <c r="I7" s="499"/>
      <c r="J7" s="499"/>
      <c r="K7" s="499"/>
      <c r="L7" s="499"/>
      <c r="M7" s="499"/>
      <c r="N7" s="499"/>
      <c r="O7" s="499"/>
      <c r="P7" s="499"/>
      <c r="Q7" s="499"/>
      <c r="R7" s="505"/>
      <c r="S7" s="505"/>
      <c r="T7" s="505"/>
      <c r="U7" s="505"/>
      <c r="V7" s="506"/>
      <c r="W7" s="509"/>
      <c r="X7" s="488"/>
      <c r="Y7" s="488"/>
      <c r="Z7" s="488"/>
      <c r="AA7" s="488"/>
      <c r="AB7" s="498"/>
      <c r="AC7" s="529"/>
      <c r="AD7" s="487"/>
      <c r="AE7" s="487"/>
      <c r="AF7" s="487"/>
      <c r="AG7" s="487"/>
      <c r="AH7" s="487"/>
      <c r="AI7" s="487"/>
      <c r="AJ7" s="487"/>
      <c r="AK7" s="487"/>
      <c r="AL7" s="530"/>
      <c r="AM7" s="358" t="s">
        <v>172</v>
      </c>
      <c r="AN7" s="359"/>
      <c r="AO7" s="359"/>
      <c r="AP7" s="359"/>
      <c r="AQ7" s="359"/>
      <c r="AR7" s="359"/>
      <c r="AS7" s="359"/>
      <c r="AT7" s="360"/>
      <c r="AU7" s="361" t="s">
        <v>80</v>
      </c>
      <c r="AV7" s="362"/>
      <c r="AW7" s="362"/>
      <c r="AX7" s="362"/>
      <c r="AY7" s="363" t="s">
        <v>173</v>
      </c>
      <c r="AZ7" s="364"/>
      <c r="BA7" s="364"/>
      <c r="BB7" s="364"/>
      <c r="BC7" s="364"/>
      <c r="BD7" s="364"/>
      <c r="BE7" s="364"/>
      <c r="BF7" s="364"/>
      <c r="BG7" s="364"/>
      <c r="BH7" s="364"/>
      <c r="BI7" s="364"/>
      <c r="BJ7" s="364"/>
      <c r="BK7" s="364"/>
      <c r="BL7" s="364"/>
      <c r="BM7" s="365"/>
      <c r="BN7" s="366">
        <v>1519999</v>
      </c>
      <c r="BO7" s="367"/>
      <c r="BP7" s="367"/>
      <c r="BQ7" s="367"/>
      <c r="BR7" s="367"/>
      <c r="BS7" s="367"/>
      <c r="BT7" s="367"/>
      <c r="BU7" s="368"/>
      <c r="BV7" s="366">
        <v>1429241</v>
      </c>
      <c r="BW7" s="367"/>
      <c r="BX7" s="367"/>
      <c r="BY7" s="367"/>
      <c r="BZ7" s="367"/>
      <c r="CA7" s="367"/>
      <c r="CB7" s="367"/>
      <c r="CC7" s="368"/>
      <c r="CD7" s="369" t="s">
        <v>174</v>
      </c>
      <c r="CE7" s="370"/>
      <c r="CF7" s="370"/>
      <c r="CG7" s="370"/>
      <c r="CH7" s="370"/>
      <c r="CI7" s="370"/>
      <c r="CJ7" s="370"/>
      <c r="CK7" s="370"/>
      <c r="CL7" s="370"/>
      <c r="CM7" s="370"/>
      <c r="CN7" s="370"/>
      <c r="CO7" s="370"/>
      <c r="CP7" s="370"/>
      <c r="CQ7" s="370"/>
      <c r="CR7" s="370"/>
      <c r="CS7" s="371"/>
      <c r="CT7" s="366">
        <v>32067253</v>
      </c>
      <c r="CU7" s="367"/>
      <c r="CV7" s="367"/>
      <c r="CW7" s="367"/>
      <c r="CX7" s="367"/>
      <c r="CY7" s="367"/>
      <c r="CZ7" s="367"/>
      <c r="DA7" s="368"/>
      <c r="DB7" s="366">
        <v>33171044</v>
      </c>
      <c r="DC7" s="367"/>
      <c r="DD7" s="367"/>
      <c r="DE7" s="367"/>
      <c r="DF7" s="367"/>
      <c r="DG7" s="367"/>
      <c r="DH7" s="367"/>
      <c r="DI7" s="368"/>
    </row>
    <row r="8" spans="1:119" ht="18.75" customHeight="1" x14ac:dyDescent="0.2">
      <c r="A8" s="2"/>
      <c r="B8" s="517"/>
      <c r="C8" s="518"/>
      <c r="D8" s="518"/>
      <c r="E8" s="519"/>
      <c r="F8" s="519"/>
      <c r="G8" s="519"/>
      <c r="H8" s="519"/>
      <c r="I8" s="519"/>
      <c r="J8" s="519"/>
      <c r="K8" s="519"/>
      <c r="L8" s="519"/>
      <c r="M8" s="519"/>
      <c r="N8" s="519"/>
      <c r="O8" s="519"/>
      <c r="P8" s="519"/>
      <c r="Q8" s="519"/>
      <c r="R8" s="522"/>
      <c r="S8" s="522"/>
      <c r="T8" s="522"/>
      <c r="U8" s="522"/>
      <c r="V8" s="523"/>
      <c r="W8" s="456"/>
      <c r="X8" s="457"/>
      <c r="Y8" s="457"/>
      <c r="Z8" s="457"/>
      <c r="AA8" s="457"/>
      <c r="AB8" s="518"/>
      <c r="AC8" s="531"/>
      <c r="AD8" s="532"/>
      <c r="AE8" s="532"/>
      <c r="AF8" s="532"/>
      <c r="AG8" s="532"/>
      <c r="AH8" s="532"/>
      <c r="AI8" s="532"/>
      <c r="AJ8" s="532"/>
      <c r="AK8" s="532"/>
      <c r="AL8" s="533"/>
      <c r="AM8" s="358" t="s">
        <v>175</v>
      </c>
      <c r="AN8" s="359"/>
      <c r="AO8" s="359"/>
      <c r="AP8" s="359"/>
      <c r="AQ8" s="359"/>
      <c r="AR8" s="359"/>
      <c r="AS8" s="359"/>
      <c r="AT8" s="360"/>
      <c r="AU8" s="361" t="s">
        <v>80</v>
      </c>
      <c r="AV8" s="362"/>
      <c r="AW8" s="362"/>
      <c r="AX8" s="362"/>
      <c r="AY8" s="363" t="s">
        <v>178</v>
      </c>
      <c r="AZ8" s="364"/>
      <c r="BA8" s="364"/>
      <c r="BB8" s="364"/>
      <c r="BC8" s="364"/>
      <c r="BD8" s="364"/>
      <c r="BE8" s="364"/>
      <c r="BF8" s="364"/>
      <c r="BG8" s="364"/>
      <c r="BH8" s="364"/>
      <c r="BI8" s="364"/>
      <c r="BJ8" s="364"/>
      <c r="BK8" s="364"/>
      <c r="BL8" s="364"/>
      <c r="BM8" s="365"/>
      <c r="BN8" s="366">
        <v>2104150</v>
      </c>
      <c r="BO8" s="367"/>
      <c r="BP8" s="367"/>
      <c r="BQ8" s="367"/>
      <c r="BR8" s="367"/>
      <c r="BS8" s="367"/>
      <c r="BT8" s="367"/>
      <c r="BU8" s="368"/>
      <c r="BV8" s="366">
        <v>2543985</v>
      </c>
      <c r="BW8" s="367"/>
      <c r="BX8" s="367"/>
      <c r="BY8" s="367"/>
      <c r="BZ8" s="367"/>
      <c r="CA8" s="367"/>
      <c r="CB8" s="367"/>
      <c r="CC8" s="368"/>
      <c r="CD8" s="369" t="s">
        <v>179</v>
      </c>
      <c r="CE8" s="370"/>
      <c r="CF8" s="370"/>
      <c r="CG8" s="370"/>
      <c r="CH8" s="370"/>
      <c r="CI8" s="370"/>
      <c r="CJ8" s="370"/>
      <c r="CK8" s="370"/>
      <c r="CL8" s="370"/>
      <c r="CM8" s="370"/>
      <c r="CN8" s="370"/>
      <c r="CO8" s="370"/>
      <c r="CP8" s="370"/>
      <c r="CQ8" s="370"/>
      <c r="CR8" s="370"/>
      <c r="CS8" s="371"/>
      <c r="CT8" s="378">
        <v>0.5</v>
      </c>
      <c r="CU8" s="379"/>
      <c r="CV8" s="379"/>
      <c r="CW8" s="379"/>
      <c r="CX8" s="379"/>
      <c r="CY8" s="379"/>
      <c r="CZ8" s="379"/>
      <c r="DA8" s="380"/>
      <c r="DB8" s="378">
        <v>0.5</v>
      </c>
      <c r="DC8" s="379"/>
      <c r="DD8" s="379"/>
      <c r="DE8" s="379"/>
      <c r="DF8" s="379"/>
      <c r="DG8" s="379"/>
      <c r="DH8" s="379"/>
      <c r="DI8" s="380"/>
    </row>
    <row r="9" spans="1:119" ht="18.75" customHeight="1" x14ac:dyDescent="0.2">
      <c r="A9" s="2"/>
      <c r="B9" s="340" t="s">
        <v>22</v>
      </c>
      <c r="C9" s="341"/>
      <c r="D9" s="341"/>
      <c r="E9" s="341"/>
      <c r="F9" s="341"/>
      <c r="G9" s="341"/>
      <c r="H9" s="341"/>
      <c r="I9" s="341"/>
      <c r="J9" s="341"/>
      <c r="K9" s="438"/>
      <c r="L9" s="391" t="s">
        <v>15</v>
      </c>
      <c r="M9" s="392"/>
      <c r="N9" s="392"/>
      <c r="O9" s="392"/>
      <c r="P9" s="392"/>
      <c r="Q9" s="393"/>
      <c r="R9" s="394">
        <v>118394</v>
      </c>
      <c r="S9" s="395"/>
      <c r="T9" s="395"/>
      <c r="U9" s="395"/>
      <c r="V9" s="396"/>
      <c r="W9" s="343" t="s">
        <v>181</v>
      </c>
      <c r="X9" s="344"/>
      <c r="Y9" s="344"/>
      <c r="Z9" s="344"/>
      <c r="AA9" s="344"/>
      <c r="AB9" s="344"/>
      <c r="AC9" s="344"/>
      <c r="AD9" s="344"/>
      <c r="AE9" s="344"/>
      <c r="AF9" s="344"/>
      <c r="AG9" s="344"/>
      <c r="AH9" s="344"/>
      <c r="AI9" s="344"/>
      <c r="AJ9" s="344"/>
      <c r="AK9" s="344"/>
      <c r="AL9" s="345"/>
      <c r="AM9" s="358" t="s">
        <v>182</v>
      </c>
      <c r="AN9" s="359"/>
      <c r="AO9" s="359"/>
      <c r="AP9" s="359"/>
      <c r="AQ9" s="359"/>
      <c r="AR9" s="359"/>
      <c r="AS9" s="359"/>
      <c r="AT9" s="360"/>
      <c r="AU9" s="361" t="s">
        <v>80</v>
      </c>
      <c r="AV9" s="362"/>
      <c r="AW9" s="362"/>
      <c r="AX9" s="362"/>
      <c r="AY9" s="363" t="s">
        <v>81</v>
      </c>
      <c r="AZ9" s="364"/>
      <c r="BA9" s="364"/>
      <c r="BB9" s="364"/>
      <c r="BC9" s="364"/>
      <c r="BD9" s="364"/>
      <c r="BE9" s="364"/>
      <c r="BF9" s="364"/>
      <c r="BG9" s="364"/>
      <c r="BH9" s="364"/>
      <c r="BI9" s="364"/>
      <c r="BJ9" s="364"/>
      <c r="BK9" s="364"/>
      <c r="BL9" s="364"/>
      <c r="BM9" s="365"/>
      <c r="BN9" s="366">
        <v>-439835</v>
      </c>
      <c r="BO9" s="367"/>
      <c r="BP9" s="367"/>
      <c r="BQ9" s="367"/>
      <c r="BR9" s="367"/>
      <c r="BS9" s="367"/>
      <c r="BT9" s="367"/>
      <c r="BU9" s="368"/>
      <c r="BV9" s="366">
        <v>434430</v>
      </c>
      <c r="BW9" s="367"/>
      <c r="BX9" s="367"/>
      <c r="BY9" s="367"/>
      <c r="BZ9" s="367"/>
      <c r="CA9" s="367"/>
      <c r="CB9" s="367"/>
      <c r="CC9" s="368"/>
      <c r="CD9" s="369" t="s">
        <v>78</v>
      </c>
      <c r="CE9" s="370"/>
      <c r="CF9" s="370"/>
      <c r="CG9" s="370"/>
      <c r="CH9" s="370"/>
      <c r="CI9" s="370"/>
      <c r="CJ9" s="370"/>
      <c r="CK9" s="370"/>
      <c r="CL9" s="370"/>
      <c r="CM9" s="370"/>
      <c r="CN9" s="370"/>
      <c r="CO9" s="370"/>
      <c r="CP9" s="370"/>
      <c r="CQ9" s="370"/>
      <c r="CR9" s="370"/>
      <c r="CS9" s="371"/>
      <c r="CT9" s="372">
        <v>14.7</v>
      </c>
      <c r="CU9" s="373"/>
      <c r="CV9" s="373"/>
      <c r="CW9" s="373"/>
      <c r="CX9" s="373"/>
      <c r="CY9" s="373"/>
      <c r="CZ9" s="373"/>
      <c r="DA9" s="374"/>
      <c r="DB9" s="372">
        <v>14.7</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1" t="s">
        <v>185</v>
      </c>
      <c r="M10" s="359"/>
      <c r="N10" s="359"/>
      <c r="O10" s="359"/>
      <c r="P10" s="359"/>
      <c r="Q10" s="360"/>
      <c r="R10" s="382">
        <v>125159</v>
      </c>
      <c r="S10" s="383"/>
      <c r="T10" s="383"/>
      <c r="U10" s="383"/>
      <c r="V10" s="384"/>
      <c r="W10" s="509"/>
      <c r="X10" s="488"/>
      <c r="Y10" s="488"/>
      <c r="Z10" s="488"/>
      <c r="AA10" s="488"/>
      <c r="AB10" s="488"/>
      <c r="AC10" s="488"/>
      <c r="AD10" s="488"/>
      <c r="AE10" s="488"/>
      <c r="AF10" s="488"/>
      <c r="AG10" s="488"/>
      <c r="AH10" s="488"/>
      <c r="AI10" s="488"/>
      <c r="AJ10" s="488"/>
      <c r="AK10" s="488"/>
      <c r="AL10" s="512"/>
      <c r="AM10" s="358" t="s">
        <v>186</v>
      </c>
      <c r="AN10" s="359"/>
      <c r="AO10" s="359"/>
      <c r="AP10" s="359"/>
      <c r="AQ10" s="359"/>
      <c r="AR10" s="359"/>
      <c r="AS10" s="359"/>
      <c r="AT10" s="360"/>
      <c r="AU10" s="361" t="s">
        <v>189</v>
      </c>
      <c r="AV10" s="362"/>
      <c r="AW10" s="362"/>
      <c r="AX10" s="362"/>
      <c r="AY10" s="363" t="s">
        <v>191</v>
      </c>
      <c r="AZ10" s="364"/>
      <c r="BA10" s="364"/>
      <c r="BB10" s="364"/>
      <c r="BC10" s="364"/>
      <c r="BD10" s="364"/>
      <c r="BE10" s="364"/>
      <c r="BF10" s="364"/>
      <c r="BG10" s="364"/>
      <c r="BH10" s="364"/>
      <c r="BI10" s="364"/>
      <c r="BJ10" s="364"/>
      <c r="BK10" s="364"/>
      <c r="BL10" s="364"/>
      <c r="BM10" s="365"/>
      <c r="BN10" s="366">
        <v>1062188</v>
      </c>
      <c r="BO10" s="367"/>
      <c r="BP10" s="367"/>
      <c r="BQ10" s="367"/>
      <c r="BR10" s="367"/>
      <c r="BS10" s="367"/>
      <c r="BT10" s="367"/>
      <c r="BU10" s="368"/>
      <c r="BV10" s="366">
        <v>1069603</v>
      </c>
      <c r="BW10" s="367"/>
      <c r="BX10" s="367"/>
      <c r="BY10" s="367"/>
      <c r="BZ10" s="367"/>
      <c r="CA10" s="367"/>
      <c r="CB10" s="367"/>
      <c r="CC10" s="368"/>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85" t="s">
        <v>196</v>
      </c>
      <c r="M11" s="386"/>
      <c r="N11" s="386"/>
      <c r="O11" s="386"/>
      <c r="P11" s="386"/>
      <c r="Q11" s="387"/>
      <c r="R11" s="388" t="s">
        <v>190</v>
      </c>
      <c r="S11" s="389"/>
      <c r="T11" s="389"/>
      <c r="U11" s="389"/>
      <c r="V11" s="390"/>
      <c r="W11" s="509"/>
      <c r="X11" s="488"/>
      <c r="Y11" s="488"/>
      <c r="Z11" s="488"/>
      <c r="AA11" s="488"/>
      <c r="AB11" s="488"/>
      <c r="AC11" s="488"/>
      <c r="AD11" s="488"/>
      <c r="AE11" s="488"/>
      <c r="AF11" s="488"/>
      <c r="AG11" s="488"/>
      <c r="AH11" s="488"/>
      <c r="AI11" s="488"/>
      <c r="AJ11" s="488"/>
      <c r="AK11" s="488"/>
      <c r="AL11" s="512"/>
      <c r="AM11" s="358" t="s">
        <v>197</v>
      </c>
      <c r="AN11" s="359"/>
      <c r="AO11" s="359"/>
      <c r="AP11" s="359"/>
      <c r="AQ11" s="359"/>
      <c r="AR11" s="359"/>
      <c r="AS11" s="359"/>
      <c r="AT11" s="360"/>
      <c r="AU11" s="361" t="s">
        <v>189</v>
      </c>
      <c r="AV11" s="362"/>
      <c r="AW11" s="362"/>
      <c r="AX11" s="362"/>
      <c r="AY11" s="363" t="s">
        <v>198</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201</v>
      </c>
      <c r="CE11" s="370"/>
      <c r="CF11" s="370"/>
      <c r="CG11" s="370"/>
      <c r="CH11" s="370"/>
      <c r="CI11" s="370"/>
      <c r="CJ11" s="370"/>
      <c r="CK11" s="370"/>
      <c r="CL11" s="370"/>
      <c r="CM11" s="370"/>
      <c r="CN11" s="370"/>
      <c r="CO11" s="370"/>
      <c r="CP11" s="370"/>
      <c r="CQ11" s="370"/>
      <c r="CR11" s="370"/>
      <c r="CS11" s="371"/>
      <c r="CT11" s="378" t="s">
        <v>202</v>
      </c>
      <c r="CU11" s="379"/>
      <c r="CV11" s="379"/>
      <c r="CW11" s="379"/>
      <c r="CX11" s="379"/>
      <c r="CY11" s="379"/>
      <c r="CZ11" s="379"/>
      <c r="DA11" s="380"/>
      <c r="DB11" s="378" t="s">
        <v>202</v>
      </c>
      <c r="DC11" s="379"/>
      <c r="DD11" s="379"/>
      <c r="DE11" s="379"/>
      <c r="DF11" s="379"/>
      <c r="DG11" s="379"/>
      <c r="DH11" s="379"/>
      <c r="DI11" s="380"/>
    </row>
    <row r="12" spans="1:119" ht="18.75" customHeight="1" x14ac:dyDescent="0.2">
      <c r="A12" s="2"/>
      <c r="B12" s="534" t="s">
        <v>204</v>
      </c>
      <c r="C12" s="535"/>
      <c r="D12" s="535"/>
      <c r="E12" s="535"/>
      <c r="F12" s="535"/>
      <c r="G12" s="535"/>
      <c r="H12" s="535"/>
      <c r="I12" s="535"/>
      <c r="J12" s="535"/>
      <c r="K12" s="536"/>
      <c r="L12" s="404" t="s">
        <v>205</v>
      </c>
      <c r="M12" s="405"/>
      <c r="N12" s="405"/>
      <c r="O12" s="405"/>
      <c r="P12" s="405"/>
      <c r="Q12" s="406"/>
      <c r="R12" s="407">
        <v>117563</v>
      </c>
      <c r="S12" s="408"/>
      <c r="T12" s="408"/>
      <c r="U12" s="408"/>
      <c r="V12" s="409"/>
      <c r="W12" s="410" t="s">
        <v>8</v>
      </c>
      <c r="X12" s="362"/>
      <c r="Y12" s="362"/>
      <c r="Z12" s="362"/>
      <c r="AA12" s="362"/>
      <c r="AB12" s="411"/>
      <c r="AC12" s="412" t="s">
        <v>114</v>
      </c>
      <c r="AD12" s="413"/>
      <c r="AE12" s="413"/>
      <c r="AF12" s="413"/>
      <c r="AG12" s="414"/>
      <c r="AH12" s="412" t="s">
        <v>207</v>
      </c>
      <c r="AI12" s="413"/>
      <c r="AJ12" s="413"/>
      <c r="AK12" s="413"/>
      <c r="AL12" s="415"/>
      <c r="AM12" s="358" t="s">
        <v>208</v>
      </c>
      <c r="AN12" s="359"/>
      <c r="AO12" s="359"/>
      <c r="AP12" s="359"/>
      <c r="AQ12" s="359"/>
      <c r="AR12" s="359"/>
      <c r="AS12" s="359"/>
      <c r="AT12" s="360"/>
      <c r="AU12" s="361" t="s">
        <v>80</v>
      </c>
      <c r="AV12" s="362"/>
      <c r="AW12" s="362"/>
      <c r="AX12" s="362"/>
      <c r="AY12" s="363" t="s">
        <v>211</v>
      </c>
      <c r="AZ12" s="364"/>
      <c r="BA12" s="364"/>
      <c r="BB12" s="364"/>
      <c r="BC12" s="364"/>
      <c r="BD12" s="364"/>
      <c r="BE12" s="364"/>
      <c r="BF12" s="364"/>
      <c r="BG12" s="364"/>
      <c r="BH12" s="364"/>
      <c r="BI12" s="364"/>
      <c r="BJ12" s="364"/>
      <c r="BK12" s="364"/>
      <c r="BL12" s="364"/>
      <c r="BM12" s="365"/>
      <c r="BN12" s="366">
        <v>1062188</v>
      </c>
      <c r="BO12" s="367"/>
      <c r="BP12" s="367"/>
      <c r="BQ12" s="367"/>
      <c r="BR12" s="367"/>
      <c r="BS12" s="367"/>
      <c r="BT12" s="367"/>
      <c r="BU12" s="368"/>
      <c r="BV12" s="366">
        <v>1069603</v>
      </c>
      <c r="BW12" s="367"/>
      <c r="BX12" s="367"/>
      <c r="BY12" s="367"/>
      <c r="BZ12" s="367"/>
      <c r="CA12" s="367"/>
      <c r="CB12" s="367"/>
      <c r="CC12" s="368"/>
      <c r="CD12" s="369" t="s">
        <v>212</v>
      </c>
      <c r="CE12" s="370"/>
      <c r="CF12" s="370"/>
      <c r="CG12" s="370"/>
      <c r="CH12" s="370"/>
      <c r="CI12" s="370"/>
      <c r="CJ12" s="370"/>
      <c r="CK12" s="370"/>
      <c r="CL12" s="370"/>
      <c r="CM12" s="370"/>
      <c r="CN12" s="370"/>
      <c r="CO12" s="370"/>
      <c r="CP12" s="370"/>
      <c r="CQ12" s="370"/>
      <c r="CR12" s="370"/>
      <c r="CS12" s="371"/>
      <c r="CT12" s="378" t="s">
        <v>202</v>
      </c>
      <c r="CU12" s="379"/>
      <c r="CV12" s="379"/>
      <c r="CW12" s="379"/>
      <c r="CX12" s="379"/>
      <c r="CY12" s="379"/>
      <c r="CZ12" s="379"/>
      <c r="DA12" s="380"/>
      <c r="DB12" s="378" t="s">
        <v>202</v>
      </c>
      <c r="DC12" s="379"/>
      <c r="DD12" s="379"/>
      <c r="DE12" s="379"/>
      <c r="DF12" s="379"/>
      <c r="DG12" s="379"/>
      <c r="DH12" s="379"/>
      <c r="DI12" s="380"/>
    </row>
    <row r="13" spans="1:119" ht="18.75" customHeight="1" x14ac:dyDescent="0.2">
      <c r="A13" s="2"/>
      <c r="B13" s="537"/>
      <c r="C13" s="538"/>
      <c r="D13" s="538"/>
      <c r="E13" s="538"/>
      <c r="F13" s="538"/>
      <c r="G13" s="538"/>
      <c r="H13" s="538"/>
      <c r="I13" s="538"/>
      <c r="J13" s="538"/>
      <c r="K13" s="539"/>
      <c r="L13" s="14"/>
      <c r="M13" s="397" t="s">
        <v>214</v>
      </c>
      <c r="N13" s="398"/>
      <c r="O13" s="398"/>
      <c r="P13" s="398"/>
      <c r="Q13" s="399"/>
      <c r="R13" s="400">
        <v>117062</v>
      </c>
      <c r="S13" s="401"/>
      <c r="T13" s="401"/>
      <c r="U13" s="401"/>
      <c r="V13" s="402"/>
      <c r="W13" s="524" t="s">
        <v>215</v>
      </c>
      <c r="X13" s="525"/>
      <c r="Y13" s="525"/>
      <c r="Z13" s="525"/>
      <c r="AA13" s="525"/>
      <c r="AB13" s="515"/>
      <c r="AC13" s="382">
        <v>2725</v>
      </c>
      <c r="AD13" s="383"/>
      <c r="AE13" s="383"/>
      <c r="AF13" s="383"/>
      <c r="AG13" s="403"/>
      <c r="AH13" s="382">
        <v>3017</v>
      </c>
      <c r="AI13" s="383"/>
      <c r="AJ13" s="383"/>
      <c r="AK13" s="383"/>
      <c r="AL13" s="384"/>
      <c r="AM13" s="358" t="s">
        <v>217</v>
      </c>
      <c r="AN13" s="359"/>
      <c r="AO13" s="359"/>
      <c r="AP13" s="359"/>
      <c r="AQ13" s="359"/>
      <c r="AR13" s="359"/>
      <c r="AS13" s="359"/>
      <c r="AT13" s="360"/>
      <c r="AU13" s="361" t="s">
        <v>189</v>
      </c>
      <c r="AV13" s="362"/>
      <c r="AW13" s="362"/>
      <c r="AX13" s="362"/>
      <c r="AY13" s="363" t="s">
        <v>220</v>
      </c>
      <c r="AZ13" s="364"/>
      <c r="BA13" s="364"/>
      <c r="BB13" s="364"/>
      <c r="BC13" s="364"/>
      <c r="BD13" s="364"/>
      <c r="BE13" s="364"/>
      <c r="BF13" s="364"/>
      <c r="BG13" s="364"/>
      <c r="BH13" s="364"/>
      <c r="BI13" s="364"/>
      <c r="BJ13" s="364"/>
      <c r="BK13" s="364"/>
      <c r="BL13" s="364"/>
      <c r="BM13" s="365"/>
      <c r="BN13" s="366">
        <v>-439835</v>
      </c>
      <c r="BO13" s="367"/>
      <c r="BP13" s="367"/>
      <c r="BQ13" s="367"/>
      <c r="BR13" s="367"/>
      <c r="BS13" s="367"/>
      <c r="BT13" s="367"/>
      <c r="BU13" s="368"/>
      <c r="BV13" s="366">
        <v>434430</v>
      </c>
      <c r="BW13" s="367"/>
      <c r="BX13" s="367"/>
      <c r="BY13" s="367"/>
      <c r="BZ13" s="367"/>
      <c r="CA13" s="367"/>
      <c r="CB13" s="367"/>
      <c r="CC13" s="368"/>
      <c r="CD13" s="369" t="s">
        <v>221</v>
      </c>
      <c r="CE13" s="370"/>
      <c r="CF13" s="370"/>
      <c r="CG13" s="370"/>
      <c r="CH13" s="370"/>
      <c r="CI13" s="370"/>
      <c r="CJ13" s="370"/>
      <c r="CK13" s="370"/>
      <c r="CL13" s="370"/>
      <c r="CM13" s="370"/>
      <c r="CN13" s="370"/>
      <c r="CO13" s="370"/>
      <c r="CP13" s="370"/>
      <c r="CQ13" s="370"/>
      <c r="CR13" s="370"/>
      <c r="CS13" s="371"/>
      <c r="CT13" s="372">
        <v>7.8</v>
      </c>
      <c r="CU13" s="373"/>
      <c r="CV13" s="373"/>
      <c r="CW13" s="373"/>
      <c r="CX13" s="373"/>
      <c r="CY13" s="373"/>
      <c r="CZ13" s="373"/>
      <c r="DA13" s="374"/>
      <c r="DB13" s="372">
        <v>7.7</v>
      </c>
      <c r="DC13" s="373"/>
      <c r="DD13" s="373"/>
      <c r="DE13" s="373"/>
      <c r="DF13" s="373"/>
      <c r="DG13" s="373"/>
      <c r="DH13" s="373"/>
      <c r="DI13" s="374"/>
    </row>
    <row r="14" spans="1:119" ht="18.75" customHeight="1" x14ac:dyDescent="0.2">
      <c r="A14" s="2"/>
      <c r="B14" s="537"/>
      <c r="C14" s="538"/>
      <c r="D14" s="538"/>
      <c r="E14" s="538"/>
      <c r="F14" s="538"/>
      <c r="G14" s="538"/>
      <c r="H14" s="538"/>
      <c r="I14" s="538"/>
      <c r="J14" s="538"/>
      <c r="K14" s="539"/>
      <c r="L14" s="422" t="s">
        <v>222</v>
      </c>
      <c r="M14" s="423"/>
      <c r="N14" s="423"/>
      <c r="O14" s="423"/>
      <c r="P14" s="423"/>
      <c r="Q14" s="424"/>
      <c r="R14" s="400">
        <v>119352</v>
      </c>
      <c r="S14" s="401"/>
      <c r="T14" s="401"/>
      <c r="U14" s="401"/>
      <c r="V14" s="402"/>
      <c r="W14" s="510"/>
      <c r="X14" s="511"/>
      <c r="Y14" s="511"/>
      <c r="Z14" s="511"/>
      <c r="AA14" s="511"/>
      <c r="AB14" s="501"/>
      <c r="AC14" s="425">
        <v>5.0999999999999996</v>
      </c>
      <c r="AD14" s="426"/>
      <c r="AE14" s="426"/>
      <c r="AF14" s="426"/>
      <c r="AG14" s="427"/>
      <c r="AH14" s="425">
        <v>5.5</v>
      </c>
      <c r="AI14" s="426"/>
      <c r="AJ14" s="426"/>
      <c r="AK14" s="426"/>
      <c r="AL14" s="428"/>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16" t="s">
        <v>225</v>
      </c>
      <c r="CE14" s="417"/>
      <c r="CF14" s="417"/>
      <c r="CG14" s="417"/>
      <c r="CH14" s="417"/>
      <c r="CI14" s="417"/>
      <c r="CJ14" s="417"/>
      <c r="CK14" s="417"/>
      <c r="CL14" s="417"/>
      <c r="CM14" s="417"/>
      <c r="CN14" s="417"/>
      <c r="CO14" s="417"/>
      <c r="CP14" s="417"/>
      <c r="CQ14" s="417"/>
      <c r="CR14" s="417"/>
      <c r="CS14" s="418"/>
      <c r="CT14" s="419">
        <v>2.7</v>
      </c>
      <c r="CU14" s="420"/>
      <c r="CV14" s="420"/>
      <c r="CW14" s="420"/>
      <c r="CX14" s="420"/>
      <c r="CY14" s="420"/>
      <c r="CZ14" s="420"/>
      <c r="DA14" s="421"/>
      <c r="DB14" s="419">
        <v>4</v>
      </c>
      <c r="DC14" s="420"/>
      <c r="DD14" s="420"/>
      <c r="DE14" s="420"/>
      <c r="DF14" s="420"/>
      <c r="DG14" s="420"/>
      <c r="DH14" s="420"/>
      <c r="DI14" s="421"/>
    </row>
    <row r="15" spans="1:119" ht="18.75" customHeight="1" x14ac:dyDescent="0.2">
      <c r="A15" s="2"/>
      <c r="B15" s="537"/>
      <c r="C15" s="538"/>
      <c r="D15" s="538"/>
      <c r="E15" s="538"/>
      <c r="F15" s="538"/>
      <c r="G15" s="538"/>
      <c r="H15" s="538"/>
      <c r="I15" s="538"/>
      <c r="J15" s="538"/>
      <c r="K15" s="539"/>
      <c r="L15" s="14"/>
      <c r="M15" s="397" t="s">
        <v>214</v>
      </c>
      <c r="N15" s="398"/>
      <c r="O15" s="398"/>
      <c r="P15" s="398"/>
      <c r="Q15" s="399"/>
      <c r="R15" s="400">
        <v>118906</v>
      </c>
      <c r="S15" s="401"/>
      <c r="T15" s="401"/>
      <c r="U15" s="401"/>
      <c r="V15" s="402"/>
      <c r="W15" s="524" t="s">
        <v>6</v>
      </c>
      <c r="X15" s="525"/>
      <c r="Y15" s="525"/>
      <c r="Z15" s="525"/>
      <c r="AA15" s="525"/>
      <c r="AB15" s="515"/>
      <c r="AC15" s="382">
        <v>15115</v>
      </c>
      <c r="AD15" s="383"/>
      <c r="AE15" s="383"/>
      <c r="AF15" s="383"/>
      <c r="AG15" s="403"/>
      <c r="AH15" s="382">
        <v>15279</v>
      </c>
      <c r="AI15" s="383"/>
      <c r="AJ15" s="383"/>
      <c r="AK15" s="383"/>
      <c r="AL15" s="384"/>
      <c r="AM15" s="358"/>
      <c r="AN15" s="359"/>
      <c r="AO15" s="359"/>
      <c r="AP15" s="359"/>
      <c r="AQ15" s="359"/>
      <c r="AR15" s="359"/>
      <c r="AS15" s="359"/>
      <c r="AT15" s="360"/>
      <c r="AU15" s="361"/>
      <c r="AV15" s="362"/>
      <c r="AW15" s="362"/>
      <c r="AX15" s="362"/>
      <c r="AY15" s="346" t="s">
        <v>227</v>
      </c>
      <c r="AZ15" s="347"/>
      <c r="BA15" s="347"/>
      <c r="BB15" s="347"/>
      <c r="BC15" s="347"/>
      <c r="BD15" s="347"/>
      <c r="BE15" s="347"/>
      <c r="BF15" s="347"/>
      <c r="BG15" s="347"/>
      <c r="BH15" s="347"/>
      <c r="BI15" s="347"/>
      <c r="BJ15" s="347"/>
      <c r="BK15" s="347"/>
      <c r="BL15" s="347"/>
      <c r="BM15" s="348"/>
      <c r="BN15" s="349">
        <v>14183322</v>
      </c>
      <c r="BO15" s="350"/>
      <c r="BP15" s="350"/>
      <c r="BQ15" s="350"/>
      <c r="BR15" s="350"/>
      <c r="BS15" s="350"/>
      <c r="BT15" s="350"/>
      <c r="BU15" s="351"/>
      <c r="BV15" s="349">
        <v>13698345</v>
      </c>
      <c r="BW15" s="350"/>
      <c r="BX15" s="350"/>
      <c r="BY15" s="350"/>
      <c r="BZ15" s="350"/>
      <c r="CA15" s="350"/>
      <c r="CB15" s="350"/>
      <c r="CC15" s="351"/>
      <c r="CD15" s="352" t="s">
        <v>213</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37"/>
      <c r="C16" s="538"/>
      <c r="D16" s="538"/>
      <c r="E16" s="538"/>
      <c r="F16" s="538"/>
      <c r="G16" s="538"/>
      <c r="H16" s="538"/>
      <c r="I16" s="538"/>
      <c r="J16" s="538"/>
      <c r="K16" s="539"/>
      <c r="L16" s="422" t="s">
        <v>229</v>
      </c>
      <c r="M16" s="429"/>
      <c r="N16" s="429"/>
      <c r="O16" s="429"/>
      <c r="P16" s="429"/>
      <c r="Q16" s="430"/>
      <c r="R16" s="431" t="s">
        <v>230</v>
      </c>
      <c r="S16" s="432"/>
      <c r="T16" s="432"/>
      <c r="U16" s="432"/>
      <c r="V16" s="433"/>
      <c r="W16" s="510"/>
      <c r="X16" s="511"/>
      <c r="Y16" s="511"/>
      <c r="Z16" s="511"/>
      <c r="AA16" s="511"/>
      <c r="AB16" s="501"/>
      <c r="AC16" s="425">
        <v>28.3</v>
      </c>
      <c r="AD16" s="426"/>
      <c r="AE16" s="426"/>
      <c r="AF16" s="426"/>
      <c r="AG16" s="427"/>
      <c r="AH16" s="425">
        <v>27.8</v>
      </c>
      <c r="AI16" s="426"/>
      <c r="AJ16" s="426"/>
      <c r="AK16" s="426"/>
      <c r="AL16" s="428"/>
      <c r="AM16" s="358"/>
      <c r="AN16" s="359"/>
      <c r="AO16" s="359"/>
      <c r="AP16" s="359"/>
      <c r="AQ16" s="359"/>
      <c r="AR16" s="359"/>
      <c r="AS16" s="359"/>
      <c r="AT16" s="360"/>
      <c r="AU16" s="361"/>
      <c r="AV16" s="362"/>
      <c r="AW16" s="362"/>
      <c r="AX16" s="362"/>
      <c r="AY16" s="363" t="s">
        <v>112</v>
      </c>
      <c r="AZ16" s="364"/>
      <c r="BA16" s="364"/>
      <c r="BB16" s="364"/>
      <c r="BC16" s="364"/>
      <c r="BD16" s="364"/>
      <c r="BE16" s="364"/>
      <c r="BF16" s="364"/>
      <c r="BG16" s="364"/>
      <c r="BH16" s="364"/>
      <c r="BI16" s="364"/>
      <c r="BJ16" s="364"/>
      <c r="BK16" s="364"/>
      <c r="BL16" s="364"/>
      <c r="BM16" s="365"/>
      <c r="BN16" s="366">
        <v>27905675</v>
      </c>
      <c r="BO16" s="367"/>
      <c r="BP16" s="367"/>
      <c r="BQ16" s="367"/>
      <c r="BR16" s="367"/>
      <c r="BS16" s="367"/>
      <c r="BT16" s="367"/>
      <c r="BU16" s="368"/>
      <c r="BV16" s="366">
        <v>27954642</v>
      </c>
      <c r="BW16" s="367"/>
      <c r="BX16" s="367"/>
      <c r="BY16" s="367"/>
      <c r="BZ16" s="367"/>
      <c r="CA16" s="367"/>
      <c r="CB16" s="367"/>
      <c r="CC16" s="368"/>
      <c r="CD16" s="21"/>
      <c r="CE16" s="543"/>
      <c r="CF16" s="543"/>
      <c r="CG16" s="543"/>
      <c r="CH16" s="543"/>
      <c r="CI16" s="543"/>
      <c r="CJ16" s="543"/>
      <c r="CK16" s="543"/>
      <c r="CL16" s="543"/>
      <c r="CM16" s="543"/>
      <c r="CN16" s="543"/>
      <c r="CO16" s="543"/>
      <c r="CP16" s="543"/>
      <c r="CQ16" s="543"/>
      <c r="CR16" s="543"/>
      <c r="CS16" s="544"/>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40"/>
      <c r="C17" s="541"/>
      <c r="D17" s="541"/>
      <c r="E17" s="541"/>
      <c r="F17" s="541"/>
      <c r="G17" s="541"/>
      <c r="H17" s="541"/>
      <c r="I17" s="541"/>
      <c r="J17" s="541"/>
      <c r="K17" s="542"/>
      <c r="L17" s="15"/>
      <c r="M17" s="434" t="s">
        <v>107</v>
      </c>
      <c r="N17" s="435"/>
      <c r="O17" s="435"/>
      <c r="P17" s="435"/>
      <c r="Q17" s="436"/>
      <c r="R17" s="431" t="s">
        <v>231</v>
      </c>
      <c r="S17" s="432"/>
      <c r="T17" s="432"/>
      <c r="U17" s="432"/>
      <c r="V17" s="433"/>
      <c r="W17" s="524" t="s">
        <v>101</v>
      </c>
      <c r="X17" s="525"/>
      <c r="Y17" s="525"/>
      <c r="Z17" s="525"/>
      <c r="AA17" s="525"/>
      <c r="AB17" s="515"/>
      <c r="AC17" s="382">
        <v>35518</v>
      </c>
      <c r="AD17" s="383"/>
      <c r="AE17" s="383"/>
      <c r="AF17" s="383"/>
      <c r="AG17" s="403"/>
      <c r="AH17" s="382">
        <v>36739</v>
      </c>
      <c r="AI17" s="383"/>
      <c r="AJ17" s="383"/>
      <c r="AK17" s="383"/>
      <c r="AL17" s="384"/>
      <c r="AM17" s="358"/>
      <c r="AN17" s="359"/>
      <c r="AO17" s="359"/>
      <c r="AP17" s="359"/>
      <c r="AQ17" s="359"/>
      <c r="AR17" s="359"/>
      <c r="AS17" s="359"/>
      <c r="AT17" s="360"/>
      <c r="AU17" s="361"/>
      <c r="AV17" s="362"/>
      <c r="AW17" s="362"/>
      <c r="AX17" s="362"/>
      <c r="AY17" s="363" t="s">
        <v>232</v>
      </c>
      <c r="AZ17" s="364"/>
      <c r="BA17" s="364"/>
      <c r="BB17" s="364"/>
      <c r="BC17" s="364"/>
      <c r="BD17" s="364"/>
      <c r="BE17" s="364"/>
      <c r="BF17" s="364"/>
      <c r="BG17" s="364"/>
      <c r="BH17" s="364"/>
      <c r="BI17" s="364"/>
      <c r="BJ17" s="364"/>
      <c r="BK17" s="364"/>
      <c r="BL17" s="364"/>
      <c r="BM17" s="365"/>
      <c r="BN17" s="366">
        <v>17882209</v>
      </c>
      <c r="BO17" s="367"/>
      <c r="BP17" s="367"/>
      <c r="BQ17" s="367"/>
      <c r="BR17" s="367"/>
      <c r="BS17" s="367"/>
      <c r="BT17" s="367"/>
      <c r="BU17" s="368"/>
      <c r="BV17" s="366">
        <v>17257526</v>
      </c>
      <c r="BW17" s="367"/>
      <c r="BX17" s="367"/>
      <c r="BY17" s="367"/>
      <c r="BZ17" s="367"/>
      <c r="CA17" s="367"/>
      <c r="CB17" s="367"/>
      <c r="CC17" s="368"/>
      <c r="CD17" s="21"/>
      <c r="CE17" s="543"/>
      <c r="CF17" s="543"/>
      <c r="CG17" s="543"/>
      <c r="CH17" s="543"/>
      <c r="CI17" s="543"/>
      <c r="CJ17" s="543"/>
      <c r="CK17" s="543"/>
      <c r="CL17" s="543"/>
      <c r="CM17" s="543"/>
      <c r="CN17" s="543"/>
      <c r="CO17" s="543"/>
      <c r="CP17" s="543"/>
      <c r="CQ17" s="543"/>
      <c r="CR17" s="543"/>
      <c r="CS17" s="544"/>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233</v>
      </c>
      <c r="C18" s="438"/>
      <c r="D18" s="438"/>
      <c r="E18" s="439"/>
      <c r="F18" s="439"/>
      <c r="G18" s="439"/>
      <c r="H18" s="439"/>
      <c r="I18" s="439"/>
      <c r="J18" s="439"/>
      <c r="K18" s="439"/>
      <c r="L18" s="440">
        <v>868.02</v>
      </c>
      <c r="M18" s="440"/>
      <c r="N18" s="440"/>
      <c r="O18" s="440"/>
      <c r="P18" s="440"/>
      <c r="Q18" s="440"/>
      <c r="R18" s="441"/>
      <c r="S18" s="441"/>
      <c r="T18" s="441"/>
      <c r="U18" s="441"/>
      <c r="V18" s="442"/>
      <c r="W18" s="456"/>
      <c r="X18" s="457"/>
      <c r="Y18" s="457"/>
      <c r="Z18" s="457"/>
      <c r="AA18" s="457"/>
      <c r="AB18" s="518"/>
      <c r="AC18" s="443">
        <v>66.599999999999994</v>
      </c>
      <c r="AD18" s="444"/>
      <c r="AE18" s="444"/>
      <c r="AF18" s="444"/>
      <c r="AG18" s="445"/>
      <c r="AH18" s="443">
        <v>66.8</v>
      </c>
      <c r="AI18" s="444"/>
      <c r="AJ18" s="444"/>
      <c r="AK18" s="444"/>
      <c r="AL18" s="446"/>
      <c r="AM18" s="358"/>
      <c r="AN18" s="359"/>
      <c r="AO18" s="359"/>
      <c r="AP18" s="359"/>
      <c r="AQ18" s="359"/>
      <c r="AR18" s="359"/>
      <c r="AS18" s="359"/>
      <c r="AT18" s="360"/>
      <c r="AU18" s="361"/>
      <c r="AV18" s="362"/>
      <c r="AW18" s="362"/>
      <c r="AX18" s="362"/>
      <c r="AY18" s="363" t="s">
        <v>234</v>
      </c>
      <c r="AZ18" s="364"/>
      <c r="BA18" s="364"/>
      <c r="BB18" s="364"/>
      <c r="BC18" s="364"/>
      <c r="BD18" s="364"/>
      <c r="BE18" s="364"/>
      <c r="BF18" s="364"/>
      <c r="BG18" s="364"/>
      <c r="BH18" s="364"/>
      <c r="BI18" s="364"/>
      <c r="BJ18" s="364"/>
      <c r="BK18" s="364"/>
      <c r="BL18" s="364"/>
      <c r="BM18" s="365"/>
      <c r="BN18" s="366">
        <v>31554951</v>
      </c>
      <c r="BO18" s="367"/>
      <c r="BP18" s="367"/>
      <c r="BQ18" s="367"/>
      <c r="BR18" s="367"/>
      <c r="BS18" s="367"/>
      <c r="BT18" s="367"/>
      <c r="BU18" s="368"/>
      <c r="BV18" s="366">
        <v>31156750</v>
      </c>
      <c r="BW18" s="367"/>
      <c r="BX18" s="367"/>
      <c r="BY18" s="367"/>
      <c r="BZ18" s="367"/>
      <c r="CA18" s="367"/>
      <c r="CB18" s="367"/>
      <c r="CC18" s="368"/>
      <c r="CD18" s="21"/>
      <c r="CE18" s="543"/>
      <c r="CF18" s="543"/>
      <c r="CG18" s="543"/>
      <c r="CH18" s="543"/>
      <c r="CI18" s="543"/>
      <c r="CJ18" s="543"/>
      <c r="CK18" s="543"/>
      <c r="CL18" s="543"/>
      <c r="CM18" s="543"/>
      <c r="CN18" s="543"/>
      <c r="CO18" s="543"/>
      <c r="CP18" s="543"/>
      <c r="CQ18" s="543"/>
      <c r="CR18" s="543"/>
      <c r="CS18" s="544"/>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75</v>
      </c>
      <c r="C19" s="438"/>
      <c r="D19" s="438"/>
      <c r="E19" s="439"/>
      <c r="F19" s="439"/>
      <c r="G19" s="439"/>
      <c r="H19" s="439"/>
      <c r="I19" s="439"/>
      <c r="J19" s="439"/>
      <c r="K19" s="439"/>
      <c r="L19" s="447">
        <v>136</v>
      </c>
      <c r="M19" s="447"/>
      <c r="N19" s="447"/>
      <c r="O19" s="447"/>
      <c r="P19" s="447"/>
      <c r="Q19" s="447"/>
      <c r="R19" s="448"/>
      <c r="S19" s="448"/>
      <c r="T19" s="448"/>
      <c r="U19" s="448"/>
      <c r="V19" s="449"/>
      <c r="W19" s="343"/>
      <c r="X19" s="344"/>
      <c r="Y19" s="344"/>
      <c r="Z19" s="344"/>
      <c r="AA19" s="344"/>
      <c r="AB19" s="344"/>
      <c r="AC19" s="458"/>
      <c r="AD19" s="458"/>
      <c r="AE19" s="458"/>
      <c r="AF19" s="458"/>
      <c r="AG19" s="458"/>
      <c r="AH19" s="458"/>
      <c r="AI19" s="458"/>
      <c r="AJ19" s="458"/>
      <c r="AK19" s="458"/>
      <c r="AL19" s="459"/>
      <c r="AM19" s="358"/>
      <c r="AN19" s="359"/>
      <c r="AO19" s="359"/>
      <c r="AP19" s="359"/>
      <c r="AQ19" s="359"/>
      <c r="AR19" s="359"/>
      <c r="AS19" s="359"/>
      <c r="AT19" s="360"/>
      <c r="AU19" s="361"/>
      <c r="AV19" s="362"/>
      <c r="AW19" s="362"/>
      <c r="AX19" s="362"/>
      <c r="AY19" s="363" t="s">
        <v>235</v>
      </c>
      <c r="AZ19" s="364"/>
      <c r="BA19" s="364"/>
      <c r="BB19" s="364"/>
      <c r="BC19" s="364"/>
      <c r="BD19" s="364"/>
      <c r="BE19" s="364"/>
      <c r="BF19" s="364"/>
      <c r="BG19" s="364"/>
      <c r="BH19" s="364"/>
      <c r="BI19" s="364"/>
      <c r="BJ19" s="364"/>
      <c r="BK19" s="364"/>
      <c r="BL19" s="364"/>
      <c r="BM19" s="365"/>
      <c r="BN19" s="366">
        <v>42085987</v>
      </c>
      <c r="BO19" s="367"/>
      <c r="BP19" s="367"/>
      <c r="BQ19" s="367"/>
      <c r="BR19" s="367"/>
      <c r="BS19" s="367"/>
      <c r="BT19" s="367"/>
      <c r="BU19" s="368"/>
      <c r="BV19" s="366">
        <v>42958118</v>
      </c>
      <c r="BW19" s="367"/>
      <c r="BX19" s="367"/>
      <c r="BY19" s="367"/>
      <c r="BZ19" s="367"/>
      <c r="CA19" s="367"/>
      <c r="CB19" s="367"/>
      <c r="CC19" s="368"/>
      <c r="CD19" s="21"/>
      <c r="CE19" s="543"/>
      <c r="CF19" s="543"/>
      <c r="CG19" s="543"/>
      <c r="CH19" s="543"/>
      <c r="CI19" s="543"/>
      <c r="CJ19" s="543"/>
      <c r="CK19" s="543"/>
      <c r="CL19" s="543"/>
      <c r="CM19" s="543"/>
      <c r="CN19" s="543"/>
      <c r="CO19" s="543"/>
      <c r="CP19" s="543"/>
      <c r="CQ19" s="543"/>
      <c r="CR19" s="543"/>
      <c r="CS19" s="544"/>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239</v>
      </c>
      <c r="C20" s="438"/>
      <c r="D20" s="438"/>
      <c r="E20" s="439"/>
      <c r="F20" s="439"/>
      <c r="G20" s="439"/>
      <c r="H20" s="439"/>
      <c r="I20" s="439"/>
      <c r="J20" s="439"/>
      <c r="K20" s="439"/>
      <c r="L20" s="447">
        <v>51566</v>
      </c>
      <c r="M20" s="447"/>
      <c r="N20" s="447"/>
      <c r="O20" s="447"/>
      <c r="P20" s="447"/>
      <c r="Q20" s="447"/>
      <c r="R20" s="448"/>
      <c r="S20" s="448"/>
      <c r="T20" s="448"/>
      <c r="U20" s="448"/>
      <c r="V20" s="449"/>
      <c r="W20" s="456"/>
      <c r="X20" s="457"/>
      <c r="Y20" s="457"/>
      <c r="Z20" s="457"/>
      <c r="AA20" s="457"/>
      <c r="AB20" s="457"/>
      <c r="AC20" s="450"/>
      <c r="AD20" s="450"/>
      <c r="AE20" s="450"/>
      <c r="AF20" s="450"/>
      <c r="AG20" s="450"/>
      <c r="AH20" s="450"/>
      <c r="AI20" s="450"/>
      <c r="AJ20" s="450"/>
      <c r="AK20" s="450"/>
      <c r="AL20" s="451"/>
      <c r="AM20" s="452"/>
      <c r="AN20" s="386"/>
      <c r="AO20" s="386"/>
      <c r="AP20" s="386"/>
      <c r="AQ20" s="386"/>
      <c r="AR20" s="386"/>
      <c r="AS20" s="386"/>
      <c r="AT20" s="387"/>
      <c r="AU20" s="453"/>
      <c r="AV20" s="454"/>
      <c r="AW20" s="454"/>
      <c r="AX20" s="455"/>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43"/>
      <c r="CF20" s="543"/>
      <c r="CG20" s="543"/>
      <c r="CH20" s="543"/>
      <c r="CI20" s="543"/>
      <c r="CJ20" s="543"/>
      <c r="CK20" s="543"/>
      <c r="CL20" s="543"/>
      <c r="CM20" s="543"/>
      <c r="CN20" s="543"/>
      <c r="CO20" s="543"/>
      <c r="CP20" s="543"/>
      <c r="CQ20" s="543"/>
      <c r="CR20" s="543"/>
      <c r="CS20" s="544"/>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60" t="s">
        <v>240</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463"/>
      <c r="AZ21" s="464"/>
      <c r="BA21" s="464"/>
      <c r="BB21" s="464"/>
      <c r="BC21" s="464"/>
      <c r="BD21" s="464"/>
      <c r="BE21" s="464"/>
      <c r="BF21" s="464"/>
      <c r="BG21" s="464"/>
      <c r="BH21" s="464"/>
      <c r="BI21" s="464"/>
      <c r="BJ21" s="464"/>
      <c r="BK21" s="464"/>
      <c r="BL21" s="464"/>
      <c r="BM21" s="465"/>
      <c r="BN21" s="466"/>
      <c r="BO21" s="467"/>
      <c r="BP21" s="467"/>
      <c r="BQ21" s="467"/>
      <c r="BR21" s="467"/>
      <c r="BS21" s="467"/>
      <c r="BT21" s="467"/>
      <c r="BU21" s="468"/>
      <c r="BV21" s="466"/>
      <c r="BW21" s="467"/>
      <c r="BX21" s="467"/>
      <c r="BY21" s="467"/>
      <c r="BZ21" s="467"/>
      <c r="CA21" s="467"/>
      <c r="CB21" s="467"/>
      <c r="CC21" s="468"/>
      <c r="CD21" s="21"/>
      <c r="CE21" s="543"/>
      <c r="CF21" s="543"/>
      <c r="CG21" s="543"/>
      <c r="CH21" s="543"/>
      <c r="CI21" s="543"/>
      <c r="CJ21" s="543"/>
      <c r="CK21" s="543"/>
      <c r="CL21" s="543"/>
      <c r="CM21" s="543"/>
      <c r="CN21" s="543"/>
      <c r="CO21" s="543"/>
      <c r="CP21" s="543"/>
      <c r="CQ21" s="543"/>
      <c r="CR21" s="543"/>
      <c r="CS21" s="544"/>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478" t="s">
        <v>241</v>
      </c>
      <c r="C22" s="479"/>
      <c r="D22" s="480"/>
      <c r="E22" s="520" t="s">
        <v>8</v>
      </c>
      <c r="F22" s="525"/>
      <c r="G22" s="525"/>
      <c r="H22" s="525"/>
      <c r="I22" s="525"/>
      <c r="J22" s="525"/>
      <c r="K22" s="515"/>
      <c r="L22" s="520" t="s">
        <v>243</v>
      </c>
      <c r="M22" s="525"/>
      <c r="N22" s="525"/>
      <c r="O22" s="525"/>
      <c r="P22" s="515"/>
      <c r="Q22" s="545" t="s">
        <v>245</v>
      </c>
      <c r="R22" s="546"/>
      <c r="S22" s="546"/>
      <c r="T22" s="546"/>
      <c r="U22" s="546"/>
      <c r="V22" s="547"/>
      <c r="W22" s="559" t="s">
        <v>246</v>
      </c>
      <c r="X22" s="479"/>
      <c r="Y22" s="480"/>
      <c r="Z22" s="520" t="s">
        <v>8</v>
      </c>
      <c r="AA22" s="525"/>
      <c r="AB22" s="525"/>
      <c r="AC22" s="525"/>
      <c r="AD22" s="525"/>
      <c r="AE22" s="525"/>
      <c r="AF22" s="525"/>
      <c r="AG22" s="515"/>
      <c r="AH22" s="551" t="s">
        <v>183</v>
      </c>
      <c r="AI22" s="525"/>
      <c r="AJ22" s="525"/>
      <c r="AK22" s="525"/>
      <c r="AL22" s="515"/>
      <c r="AM22" s="551" t="s">
        <v>248</v>
      </c>
      <c r="AN22" s="552"/>
      <c r="AO22" s="552"/>
      <c r="AP22" s="552"/>
      <c r="AQ22" s="552"/>
      <c r="AR22" s="553"/>
      <c r="AS22" s="545" t="s">
        <v>245</v>
      </c>
      <c r="AT22" s="546"/>
      <c r="AU22" s="546"/>
      <c r="AV22" s="546"/>
      <c r="AW22" s="546"/>
      <c r="AX22" s="557"/>
      <c r="AY22" s="346" t="s">
        <v>250</v>
      </c>
      <c r="AZ22" s="347"/>
      <c r="BA22" s="347"/>
      <c r="BB22" s="347"/>
      <c r="BC22" s="347"/>
      <c r="BD22" s="347"/>
      <c r="BE22" s="347"/>
      <c r="BF22" s="347"/>
      <c r="BG22" s="347"/>
      <c r="BH22" s="347"/>
      <c r="BI22" s="347"/>
      <c r="BJ22" s="347"/>
      <c r="BK22" s="347"/>
      <c r="BL22" s="347"/>
      <c r="BM22" s="348"/>
      <c r="BN22" s="349">
        <v>54689691</v>
      </c>
      <c r="BO22" s="350"/>
      <c r="BP22" s="350"/>
      <c r="BQ22" s="350"/>
      <c r="BR22" s="350"/>
      <c r="BS22" s="350"/>
      <c r="BT22" s="350"/>
      <c r="BU22" s="351"/>
      <c r="BV22" s="349">
        <v>56172738</v>
      </c>
      <c r="BW22" s="350"/>
      <c r="BX22" s="350"/>
      <c r="BY22" s="350"/>
      <c r="BZ22" s="350"/>
      <c r="CA22" s="350"/>
      <c r="CB22" s="350"/>
      <c r="CC22" s="351"/>
      <c r="CD22" s="21"/>
      <c r="CE22" s="543"/>
      <c r="CF22" s="543"/>
      <c r="CG22" s="543"/>
      <c r="CH22" s="543"/>
      <c r="CI22" s="543"/>
      <c r="CJ22" s="543"/>
      <c r="CK22" s="543"/>
      <c r="CL22" s="543"/>
      <c r="CM22" s="543"/>
      <c r="CN22" s="543"/>
      <c r="CO22" s="543"/>
      <c r="CP22" s="543"/>
      <c r="CQ22" s="543"/>
      <c r="CR22" s="543"/>
      <c r="CS22" s="544"/>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481"/>
      <c r="C23" s="482"/>
      <c r="D23" s="483"/>
      <c r="E23" s="507"/>
      <c r="F23" s="511"/>
      <c r="G23" s="511"/>
      <c r="H23" s="511"/>
      <c r="I23" s="511"/>
      <c r="J23" s="511"/>
      <c r="K23" s="501"/>
      <c r="L23" s="507"/>
      <c r="M23" s="511"/>
      <c r="N23" s="511"/>
      <c r="O23" s="511"/>
      <c r="P23" s="501"/>
      <c r="Q23" s="548"/>
      <c r="R23" s="549"/>
      <c r="S23" s="549"/>
      <c r="T23" s="549"/>
      <c r="U23" s="549"/>
      <c r="V23" s="550"/>
      <c r="W23" s="560"/>
      <c r="X23" s="482"/>
      <c r="Y23" s="483"/>
      <c r="Z23" s="507"/>
      <c r="AA23" s="511"/>
      <c r="AB23" s="511"/>
      <c r="AC23" s="511"/>
      <c r="AD23" s="511"/>
      <c r="AE23" s="511"/>
      <c r="AF23" s="511"/>
      <c r="AG23" s="501"/>
      <c r="AH23" s="507"/>
      <c r="AI23" s="511"/>
      <c r="AJ23" s="511"/>
      <c r="AK23" s="511"/>
      <c r="AL23" s="501"/>
      <c r="AM23" s="554"/>
      <c r="AN23" s="555"/>
      <c r="AO23" s="555"/>
      <c r="AP23" s="555"/>
      <c r="AQ23" s="555"/>
      <c r="AR23" s="556"/>
      <c r="AS23" s="548"/>
      <c r="AT23" s="549"/>
      <c r="AU23" s="549"/>
      <c r="AV23" s="549"/>
      <c r="AW23" s="549"/>
      <c r="AX23" s="558"/>
      <c r="AY23" s="363" t="s">
        <v>252</v>
      </c>
      <c r="AZ23" s="364"/>
      <c r="BA23" s="364"/>
      <c r="BB23" s="364"/>
      <c r="BC23" s="364"/>
      <c r="BD23" s="364"/>
      <c r="BE23" s="364"/>
      <c r="BF23" s="364"/>
      <c r="BG23" s="364"/>
      <c r="BH23" s="364"/>
      <c r="BI23" s="364"/>
      <c r="BJ23" s="364"/>
      <c r="BK23" s="364"/>
      <c r="BL23" s="364"/>
      <c r="BM23" s="365"/>
      <c r="BN23" s="366">
        <v>47411940</v>
      </c>
      <c r="BO23" s="367"/>
      <c r="BP23" s="367"/>
      <c r="BQ23" s="367"/>
      <c r="BR23" s="367"/>
      <c r="BS23" s="367"/>
      <c r="BT23" s="367"/>
      <c r="BU23" s="368"/>
      <c r="BV23" s="366">
        <v>48308539</v>
      </c>
      <c r="BW23" s="367"/>
      <c r="BX23" s="367"/>
      <c r="BY23" s="367"/>
      <c r="BZ23" s="367"/>
      <c r="CA23" s="367"/>
      <c r="CB23" s="367"/>
      <c r="CC23" s="368"/>
      <c r="CD23" s="21"/>
      <c r="CE23" s="543"/>
      <c r="CF23" s="543"/>
      <c r="CG23" s="543"/>
      <c r="CH23" s="543"/>
      <c r="CI23" s="543"/>
      <c r="CJ23" s="543"/>
      <c r="CK23" s="543"/>
      <c r="CL23" s="543"/>
      <c r="CM23" s="543"/>
      <c r="CN23" s="543"/>
      <c r="CO23" s="543"/>
      <c r="CP23" s="543"/>
      <c r="CQ23" s="543"/>
      <c r="CR23" s="543"/>
      <c r="CS23" s="544"/>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481"/>
      <c r="C24" s="482"/>
      <c r="D24" s="483"/>
      <c r="E24" s="381" t="s">
        <v>254</v>
      </c>
      <c r="F24" s="359"/>
      <c r="G24" s="359"/>
      <c r="H24" s="359"/>
      <c r="I24" s="359"/>
      <c r="J24" s="359"/>
      <c r="K24" s="360"/>
      <c r="L24" s="382">
        <v>1</v>
      </c>
      <c r="M24" s="383"/>
      <c r="N24" s="383"/>
      <c r="O24" s="383"/>
      <c r="P24" s="403"/>
      <c r="Q24" s="382">
        <v>9550</v>
      </c>
      <c r="R24" s="383"/>
      <c r="S24" s="383"/>
      <c r="T24" s="383"/>
      <c r="U24" s="383"/>
      <c r="V24" s="403"/>
      <c r="W24" s="560"/>
      <c r="X24" s="482"/>
      <c r="Y24" s="483"/>
      <c r="Z24" s="381" t="s">
        <v>255</v>
      </c>
      <c r="AA24" s="359"/>
      <c r="AB24" s="359"/>
      <c r="AC24" s="359"/>
      <c r="AD24" s="359"/>
      <c r="AE24" s="359"/>
      <c r="AF24" s="359"/>
      <c r="AG24" s="360"/>
      <c r="AH24" s="382">
        <v>979</v>
      </c>
      <c r="AI24" s="383"/>
      <c r="AJ24" s="383"/>
      <c r="AK24" s="383"/>
      <c r="AL24" s="403"/>
      <c r="AM24" s="382">
        <v>3148464</v>
      </c>
      <c r="AN24" s="383"/>
      <c r="AO24" s="383"/>
      <c r="AP24" s="383"/>
      <c r="AQ24" s="383"/>
      <c r="AR24" s="403"/>
      <c r="AS24" s="382">
        <v>3216</v>
      </c>
      <c r="AT24" s="383"/>
      <c r="AU24" s="383"/>
      <c r="AV24" s="383"/>
      <c r="AW24" s="383"/>
      <c r="AX24" s="384"/>
      <c r="AY24" s="463" t="s">
        <v>257</v>
      </c>
      <c r="AZ24" s="464"/>
      <c r="BA24" s="464"/>
      <c r="BB24" s="464"/>
      <c r="BC24" s="464"/>
      <c r="BD24" s="464"/>
      <c r="BE24" s="464"/>
      <c r="BF24" s="464"/>
      <c r="BG24" s="464"/>
      <c r="BH24" s="464"/>
      <c r="BI24" s="464"/>
      <c r="BJ24" s="464"/>
      <c r="BK24" s="464"/>
      <c r="BL24" s="464"/>
      <c r="BM24" s="465"/>
      <c r="BN24" s="366">
        <v>35429028</v>
      </c>
      <c r="BO24" s="367"/>
      <c r="BP24" s="367"/>
      <c r="BQ24" s="367"/>
      <c r="BR24" s="367"/>
      <c r="BS24" s="367"/>
      <c r="BT24" s="367"/>
      <c r="BU24" s="368"/>
      <c r="BV24" s="366">
        <v>35224622</v>
      </c>
      <c r="BW24" s="367"/>
      <c r="BX24" s="367"/>
      <c r="BY24" s="367"/>
      <c r="BZ24" s="367"/>
      <c r="CA24" s="367"/>
      <c r="CB24" s="367"/>
      <c r="CC24" s="368"/>
      <c r="CD24" s="21"/>
      <c r="CE24" s="543"/>
      <c r="CF24" s="543"/>
      <c r="CG24" s="543"/>
      <c r="CH24" s="543"/>
      <c r="CI24" s="543"/>
      <c r="CJ24" s="543"/>
      <c r="CK24" s="543"/>
      <c r="CL24" s="543"/>
      <c r="CM24" s="543"/>
      <c r="CN24" s="543"/>
      <c r="CO24" s="543"/>
      <c r="CP24" s="543"/>
      <c r="CQ24" s="543"/>
      <c r="CR24" s="543"/>
      <c r="CS24" s="544"/>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481"/>
      <c r="C25" s="482"/>
      <c r="D25" s="483"/>
      <c r="E25" s="381" t="s">
        <v>259</v>
      </c>
      <c r="F25" s="359"/>
      <c r="G25" s="359"/>
      <c r="H25" s="359"/>
      <c r="I25" s="359"/>
      <c r="J25" s="359"/>
      <c r="K25" s="360"/>
      <c r="L25" s="382">
        <v>2</v>
      </c>
      <c r="M25" s="383"/>
      <c r="N25" s="383"/>
      <c r="O25" s="383"/>
      <c r="P25" s="403"/>
      <c r="Q25" s="382">
        <v>7700</v>
      </c>
      <c r="R25" s="383"/>
      <c r="S25" s="383"/>
      <c r="T25" s="383"/>
      <c r="U25" s="383"/>
      <c r="V25" s="403"/>
      <c r="W25" s="560"/>
      <c r="X25" s="482"/>
      <c r="Y25" s="483"/>
      <c r="Z25" s="381" t="s">
        <v>260</v>
      </c>
      <c r="AA25" s="359"/>
      <c r="AB25" s="359"/>
      <c r="AC25" s="359"/>
      <c r="AD25" s="359"/>
      <c r="AE25" s="359"/>
      <c r="AF25" s="359"/>
      <c r="AG25" s="360"/>
      <c r="AH25" s="382">
        <v>164</v>
      </c>
      <c r="AI25" s="383"/>
      <c r="AJ25" s="383"/>
      <c r="AK25" s="383"/>
      <c r="AL25" s="403"/>
      <c r="AM25" s="382">
        <v>521684</v>
      </c>
      <c r="AN25" s="383"/>
      <c r="AO25" s="383"/>
      <c r="AP25" s="383"/>
      <c r="AQ25" s="383"/>
      <c r="AR25" s="403"/>
      <c r="AS25" s="382">
        <v>3181</v>
      </c>
      <c r="AT25" s="383"/>
      <c r="AU25" s="383"/>
      <c r="AV25" s="383"/>
      <c r="AW25" s="383"/>
      <c r="AX25" s="384"/>
      <c r="AY25" s="346" t="s">
        <v>40</v>
      </c>
      <c r="AZ25" s="347"/>
      <c r="BA25" s="347"/>
      <c r="BB25" s="347"/>
      <c r="BC25" s="347"/>
      <c r="BD25" s="347"/>
      <c r="BE25" s="347"/>
      <c r="BF25" s="347"/>
      <c r="BG25" s="347"/>
      <c r="BH25" s="347"/>
      <c r="BI25" s="347"/>
      <c r="BJ25" s="347"/>
      <c r="BK25" s="347"/>
      <c r="BL25" s="347"/>
      <c r="BM25" s="348"/>
      <c r="BN25" s="349">
        <v>5510568</v>
      </c>
      <c r="BO25" s="350"/>
      <c r="BP25" s="350"/>
      <c r="BQ25" s="350"/>
      <c r="BR25" s="350"/>
      <c r="BS25" s="350"/>
      <c r="BT25" s="350"/>
      <c r="BU25" s="351"/>
      <c r="BV25" s="349">
        <v>5831119</v>
      </c>
      <c r="BW25" s="350"/>
      <c r="BX25" s="350"/>
      <c r="BY25" s="350"/>
      <c r="BZ25" s="350"/>
      <c r="CA25" s="350"/>
      <c r="CB25" s="350"/>
      <c r="CC25" s="351"/>
      <c r="CD25" s="21"/>
      <c r="CE25" s="543"/>
      <c r="CF25" s="543"/>
      <c r="CG25" s="543"/>
      <c r="CH25" s="543"/>
      <c r="CI25" s="543"/>
      <c r="CJ25" s="543"/>
      <c r="CK25" s="543"/>
      <c r="CL25" s="543"/>
      <c r="CM25" s="543"/>
      <c r="CN25" s="543"/>
      <c r="CO25" s="543"/>
      <c r="CP25" s="543"/>
      <c r="CQ25" s="543"/>
      <c r="CR25" s="543"/>
      <c r="CS25" s="544"/>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481"/>
      <c r="C26" s="482"/>
      <c r="D26" s="483"/>
      <c r="E26" s="381" t="s">
        <v>261</v>
      </c>
      <c r="F26" s="359"/>
      <c r="G26" s="359"/>
      <c r="H26" s="359"/>
      <c r="I26" s="359"/>
      <c r="J26" s="359"/>
      <c r="K26" s="360"/>
      <c r="L26" s="382">
        <v>1</v>
      </c>
      <c r="M26" s="383"/>
      <c r="N26" s="383"/>
      <c r="O26" s="383"/>
      <c r="P26" s="403"/>
      <c r="Q26" s="382">
        <v>6800</v>
      </c>
      <c r="R26" s="383"/>
      <c r="S26" s="383"/>
      <c r="T26" s="383"/>
      <c r="U26" s="383"/>
      <c r="V26" s="403"/>
      <c r="W26" s="560"/>
      <c r="X26" s="482"/>
      <c r="Y26" s="483"/>
      <c r="Z26" s="381" t="s">
        <v>262</v>
      </c>
      <c r="AA26" s="469"/>
      <c r="AB26" s="469"/>
      <c r="AC26" s="469"/>
      <c r="AD26" s="469"/>
      <c r="AE26" s="469"/>
      <c r="AF26" s="469"/>
      <c r="AG26" s="470"/>
      <c r="AH26" s="382">
        <v>23</v>
      </c>
      <c r="AI26" s="383"/>
      <c r="AJ26" s="383"/>
      <c r="AK26" s="383"/>
      <c r="AL26" s="403"/>
      <c r="AM26" s="382">
        <v>87101</v>
      </c>
      <c r="AN26" s="383"/>
      <c r="AO26" s="383"/>
      <c r="AP26" s="383"/>
      <c r="AQ26" s="383"/>
      <c r="AR26" s="403"/>
      <c r="AS26" s="382">
        <v>3787</v>
      </c>
      <c r="AT26" s="383"/>
      <c r="AU26" s="383"/>
      <c r="AV26" s="383"/>
      <c r="AW26" s="383"/>
      <c r="AX26" s="384"/>
      <c r="AY26" s="369" t="s">
        <v>264</v>
      </c>
      <c r="AZ26" s="370"/>
      <c r="BA26" s="370"/>
      <c r="BB26" s="370"/>
      <c r="BC26" s="370"/>
      <c r="BD26" s="370"/>
      <c r="BE26" s="370"/>
      <c r="BF26" s="370"/>
      <c r="BG26" s="370"/>
      <c r="BH26" s="370"/>
      <c r="BI26" s="370"/>
      <c r="BJ26" s="370"/>
      <c r="BK26" s="370"/>
      <c r="BL26" s="370"/>
      <c r="BM26" s="371"/>
      <c r="BN26" s="366" t="s">
        <v>202</v>
      </c>
      <c r="BO26" s="367"/>
      <c r="BP26" s="367"/>
      <c r="BQ26" s="367"/>
      <c r="BR26" s="367"/>
      <c r="BS26" s="367"/>
      <c r="BT26" s="367"/>
      <c r="BU26" s="368"/>
      <c r="BV26" s="366" t="s">
        <v>202</v>
      </c>
      <c r="BW26" s="367"/>
      <c r="BX26" s="367"/>
      <c r="BY26" s="367"/>
      <c r="BZ26" s="367"/>
      <c r="CA26" s="367"/>
      <c r="CB26" s="367"/>
      <c r="CC26" s="368"/>
      <c r="CD26" s="21"/>
      <c r="CE26" s="543"/>
      <c r="CF26" s="543"/>
      <c r="CG26" s="543"/>
      <c r="CH26" s="543"/>
      <c r="CI26" s="543"/>
      <c r="CJ26" s="543"/>
      <c r="CK26" s="543"/>
      <c r="CL26" s="543"/>
      <c r="CM26" s="543"/>
      <c r="CN26" s="543"/>
      <c r="CO26" s="543"/>
      <c r="CP26" s="543"/>
      <c r="CQ26" s="543"/>
      <c r="CR26" s="543"/>
      <c r="CS26" s="544"/>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481"/>
      <c r="C27" s="482"/>
      <c r="D27" s="483"/>
      <c r="E27" s="381" t="s">
        <v>265</v>
      </c>
      <c r="F27" s="359"/>
      <c r="G27" s="359"/>
      <c r="H27" s="359"/>
      <c r="I27" s="359"/>
      <c r="J27" s="359"/>
      <c r="K27" s="360"/>
      <c r="L27" s="382">
        <v>1</v>
      </c>
      <c r="M27" s="383"/>
      <c r="N27" s="383"/>
      <c r="O27" s="383"/>
      <c r="P27" s="403"/>
      <c r="Q27" s="382">
        <v>5160</v>
      </c>
      <c r="R27" s="383"/>
      <c r="S27" s="383"/>
      <c r="T27" s="383"/>
      <c r="U27" s="383"/>
      <c r="V27" s="403"/>
      <c r="W27" s="560"/>
      <c r="X27" s="482"/>
      <c r="Y27" s="483"/>
      <c r="Z27" s="381" t="s">
        <v>267</v>
      </c>
      <c r="AA27" s="359"/>
      <c r="AB27" s="359"/>
      <c r="AC27" s="359"/>
      <c r="AD27" s="359"/>
      <c r="AE27" s="359"/>
      <c r="AF27" s="359"/>
      <c r="AG27" s="360"/>
      <c r="AH27" s="382">
        <v>16</v>
      </c>
      <c r="AI27" s="383"/>
      <c r="AJ27" s="383"/>
      <c r="AK27" s="383"/>
      <c r="AL27" s="403"/>
      <c r="AM27" s="382">
        <v>54200</v>
      </c>
      <c r="AN27" s="383"/>
      <c r="AO27" s="383"/>
      <c r="AP27" s="383"/>
      <c r="AQ27" s="383"/>
      <c r="AR27" s="403"/>
      <c r="AS27" s="382">
        <v>3388</v>
      </c>
      <c r="AT27" s="383"/>
      <c r="AU27" s="383"/>
      <c r="AV27" s="383"/>
      <c r="AW27" s="383"/>
      <c r="AX27" s="384"/>
      <c r="AY27" s="416" t="s">
        <v>269</v>
      </c>
      <c r="AZ27" s="417"/>
      <c r="BA27" s="417"/>
      <c r="BB27" s="417"/>
      <c r="BC27" s="417"/>
      <c r="BD27" s="417"/>
      <c r="BE27" s="417"/>
      <c r="BF27" s="417"/>
      <c r="BG27" s="417"/>
      <c r="BH27" s="417"/>
      <c r="BI27" s="417"/>
      <c r="BJ27" s="417"/>
      <c r="BK27" s="417"/>
      <c r="BL27" s="417"/>
      <c r="BM27" s="418"/>
      <c r="BN27" s="466">
        <v>2235013</v>
      </c>
      <c r="BO27" s="467"/>
      <c r="BP27" s="467"/>
      <c r="BQ27" s="467"/>
      <c r="BR27" s="467"/>
      <c r="BS27" s="467"/>
      <c r="BT27" s="467"/>
      <c r="BU27" s="468"/>
      <c r="BV27" s="466">
        <v>2235013</v>
      </c>
      <c r="BW27" s="467"/>
      <c r="BX27" s="467"/>
      <c r="BY27" s="467"/>
      <c r="BZ27" s="467"/>
      <c r="CA27" s="467"/>
      <c r="CB27" s="467"/>
      <c r="CC27" s="468"/>
      <c r="CD27" s="17"/>
      <c r="CE27" s="543"/>
      <c r="CF27" s="543"/>
      <c r="CG27" s="543"/>
      <c r="CH27" s="543"/>
      <c r="CI27" s="543"/>
      <c r="CJ27" s="543"/>
      <c r="CK27" s="543"/>
      <c r="CL27" s="543"/>
      <c r="CM27" s="543"/>
      <c r="CN27" s="543"/>
      <c r="CO27" s="543"/>
      <c r="CP27" s="543"/>
      <c r="CQ27" s="543"/>
      <c r="CR27" s="543"/>
      <c r="CS27" s="544"/>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481"/>
      <c r="C28" s="482"/>
      <c r="D28" s="483"/>
      <c r="E28" s="381" t="s">
        <v>270</v>
      </c>
      <c r="F28" s="359"/>
      <c r="G28" s="359"/>
      <c r="H28" s="359"/>
      <c r="I28" s="359"/>
      <c r="J28" s="359"/>
      <c r="K28" s="360"/>
      <c r="L28" s="382">
        <v>1</v>
      </c>
      <c r="M28" s="383"/>
      <c r="N28" s="383"/>
      <c r="O28" s="383"/>
      <c r="P28" s="403"/>
      <c r="Q28" s="382">
        <v>4710</v>
      </c>
      <c r="R28" s="383"/>
      <c r="S28" s="383"/>
      <c r="T28" s="383"/>
      <c r="U28" s="383"/>
      <c r="V28" s="403"/>
      <c r="W28" s="560"/>
      <c r="X28" s="482"/>
      <c r="Y28" s="483"/>
      <c r="Z28" s="381" t="s">
        <v>42</v>
      </c>
      <c r="AA28" s="359"/>
      <c r="AB28" s="359"/>
      <c r="AC28" s="359"/>
      <c r="AD28" s="359"/>
      <c r="AE28" s="359"/>
      <c r="AF28" s="359"/>
      <c r="AG28" s="360"/>
      <c r="AH28" s="382" t="s">
        <v>202</v>
      </c>
      <c r="AI28" s="383"/>
      <c r="AJ28" s="383"/>
      <c r="AK28" s="383"/>
      <c r="AL28" s="403"/>
      <c r="AM28" s="382" t="s">
        <v>202</v>
      </c>
      <c r="AN28" s="383"/>
      <c r="AO28" s="383"/>
      <c r="AP28" s="383"/>
      <c r="AQ28" s="383"/>
      <c r="AR28" s="403"/>
      <c r="AS28" s="382" t="s">
        <v>202</v>
      </c>
      <c r="AT28" s="383"/>
      <c r="AU28" s="383"/>
      <c r="AV28" s="383"/>
      <c r="AW28" s="383"/>
      <c r="AX28" s="384"/>
      <c r="AY28" s="564" t="s">
        <v>273</v>
      </c>
      <c r="AZ28" s="565"/>
      <c r="BA28" s="565"/>
      <c r="BB28" s="566"/>
      <c r="BC28" s="346" t="s">
        <v>106</v>
      </c>
      <c r="BD28" s="347"/>
      <c r="BE28" s="347"/>
      <c r="BF28" s="347"/>
      <c r="BG28" s="347"/>
      <c r="BH28" s="347"/>
      <c r="BI28" s="347"/>
      <c r="BJ28" s="347"/>
      <c r="BK28" s="347"/>
      <c r="BL28" s="347"/>
      <c r="BM28" s="348"/>
      <c r="BN28" s="349">
        <v>5032997</v>
      </c>
      <c r="BO28" s="350"/>
      <c r="BP28" s="350"/>
      <c r="BQ28" s="350"/>
      <c r="BR28" s="350"/>
      <c r="BS28" s="350"/>
      <c r="BT28" s="350"/>
      <c r="BU28" s="351"/>
      <c r="BV28" s="349">
        <v>5032997</v>
      </c>
      <c r="BW28" s="350"/>
      <c r="BX28" s="350"/>
      <c r="BY28" s="350"/>
      <c r="BZ28" s="350"/>
      <c r="CA28" s="350"/>
      <c r="CB28" s="350"/>
      <c r="CC28" s="351"/>
      <c r="CD28" s="21"/>
      <c r="CE28" s="543"/>
      <c r="CF28" s="543"/>
      <c r="CG28" s="543"/>
      <c r="CH28" s="543"/>
      <c r="CI28" s="543"/>
      <c r="CJ28" s="543"/>
      <c r="CK28" s="543"/>
      <c r="CL28" s="543"/>
      <c r="CM28" s="543"/>
      <c r="CN28" s="543"/>
      <c r="CO28" s="543"/>
      <c r="CP28" s="543"/>
      <c r="CQ28" s="543"/>
      <c r="CR28" s="543"/>
      <c r="CS28" s="544"/>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481"/>
      <c r="C29" s="482"/>
      <c r="D29" s="483"/>
      <c r="E29" s="381" t="s">
        <v>274</v>
      </c>
      <c r="F29" s="359"/>
      <c r="G29" s="359"/>
      <c r="H29" s="359"/>
      <c r="I29" s="359"/>
      <c r="J29" s="359"/>
      <c r="K29" s="360"/>
      <c r="L29" s="382">
        <v>25</v>
      </c>
      <c r="M29" s="383"/>
      <c r="N29" s="383"/>
      <c r="O29" s="383"/>
      <c r="P29" s="403"/>
      <c r="Q29" s="382">
        <v>4350</v>
      </c>
      <c r="R29" s="383"/>
      <c r="S29" s="383"/>
      <c r="T29" s="383"/>
      <c r="U29" s="383"/>
      <c r="V29" s="403"/>
      <c r="W29" s="561"/>
      <c r="X29" s="562"/>
      <c r="Y29" s="563"/>
      <c r="Z29" s="381" t="s">
        <v>276</v>
      </c>
      <c r="AA29" s="359"/>
      <c r="AB29" s="359"/>
      <c r="AC29" s="359"/>
      <c r="AD29" s="359"/>
      <c r="AE29" s="359"/>
      <c r="AF29" s="359"/>
      <c r="AG29" s="360"/>
      <c r="AH29" s="382">
        <v>995</v>
      </c>
      <c r="AI29" s="383"/>
      <c r="AJ29" s="383"/>
      <c r="AK29" s="383"/>
      <c r="AL29" s="403"/>
      <c r="AM29" s="382">
        <v>3202664</v>
      </c>
      <c r="AN29" s="383"/>
      <c r="AO29" s="383"/>
      <c r="AP29" s="383"/>
      <c r="AQ29" s="383"/>
      <c r="AR29" s="403"/>
      <c r="AS29" s="382">
        <v>3219</v>
      </c>
      <c r="AT29" s="383"/>
      <c r="AU29" s="383"/>
      <c r="AV29" s="383"/>
      <c r="AW29" s="383"/>
      <c r="AX29" s="384"/>
      <c r="AY29" s="567"/>
      <c r="AZ29" s="568"/>
      <c r="BA29" s="568"/>
      <c r="BB29" s="569"/>
      <c r="BC29" s="363" t="s">
        <v>277</v>
      </c>
      <c r="BD29" s="364"/>
      <c r="BE29" s="364"/>
      <c r="BF29" s="364"/>
      <c r="BG29" s="364"/>
      <c r="BH29" s="364"/>
      <c r="BI29" s="364"/>
      <c r="BJ29" s="364"/>
      <c r="BK29" s="364"/>
      <c r="BL29" s="364"/>
      <c r="BM29" s="365"/>
      <c r="BN29" s="366">
        <v>2752946</v>
      </c>
      <c r="BO29" s="367"/>
      <c r="BP29" s="367"/>
      <c r="BQ29" s="367"/>
      <c r="BR29" s="367"/>
      <c r="BS29" s="367"/>
      <c r="BT29" s="367"/>
      <c r="BU29" s="368"/>
      <c r="BV29" s="366">
        <v>2844428</v>
      </c>
      <c r="BW29" s="367"/>
      <c r="BX29" s="367"/>
      <c r="BY29" s="367"/>
      <c r="BZ29" s="367"/>
      <c r="CA29" s="367"/>
      <c r="CB29" s="367"/>
      <c r="CC29" s="368"/>
      <c r="CD29" s="17"/>
      <c r="CE29" s="543"/>
      <c r="CF29" s="543"/>
      <c r="CG29" s="543"/>
      <c r="CH29" s="543"/>
      <c r="CI29" s="543"/>
      <c r="CJ29" s="543"/>
      <c r="CK29" s="543"/>
      <c r="CL29" s="543"/>
      <c r="CM29" s="543"/>
      <c r="CN29" s="543"/>
      <c r="CO29" s="543"/>
      <c r="CP29" s="543"/>
      <c r="CQ29" s="543"/>
      <c r="CR29" s="543"/>
      <c r="CS29" s="544"/>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484"/>
      <c r="C30" s="485"/>
      <c r="D30" s="486"/>
      <c r="E30" s="385"/>
      <c r="F30" s="386"/>
      <c r="G30" s="386"/>
      <c r="H30" s="386"/>
      <c r="I30" s="386"/>
      <c r="J30" s="386"/>
      <c r="K30" s="387"/>
      <c r="L30" s="471"/>
      <c r="M30" s="472"/>
      <c r="N30" s="472"/>
      <c r="O30" s="472"/>
      <c r="P30" s="473"/>
      <c r="Q30" s="471"/>
      <c r="R30" s="472"/>
      <c r="S30" s="472"/>
      <c r="T30" s="472"/>
      <c r="U30" s="472"/>
      <c r="V30" s="473"/>
      <c r="W30" s="474" t="s">
        <v>279</v>
      </c>
      <c r="X30" s="475"/>
      <c r="Y30" s="475"/>
      <c r="Z30" s="475"/>
      <c r="AA30" s="475"/>
      <c r="AB30" s="475"/>
      <c r="AC30" s="475"/>
      <c r="AD30" s="475"/>
      <c r="AE30" s="475"/>
      <c r="AF30" s="475"/>
      <c r="AG30" s="476"/>
      <c r="AH30" s="443">
        <v>99.3</v>
      </c>
      <c r="AI30" s="444"/>
      <c r="AJ30" s="444"/>
      <c r="AK30" s="444"/>
      <c r="AL30" s="444"/>
      <c r="AM30" s="444"/>
      <c r="AN30" s="444"/>
      <c r="AO30" s="444"/>
      <c r="AP30" s="444"/>
      <c r="AQ30" s="444"/>
      <c r="AR30" s="444"/>
      <c r="AS30" s="444"/>
      <c r="AT30" s="444"/>
      <c r="AU30" s="444"/>
      <c r="AV30" s="444"/>
      <c r="AW30" s="444"/>
      <c r="AX30" s="446"/>
      <c r="AY30" s="570"/>
      <c r="AZ30" s="571"/>
      <c r="BA30" s="571"/>
      <c r="BB30" s="572"/>
      <c r="BC30" s="463" t="s">
        <v>79</v>
      </c>
      <c r="BD30" s="464"/>
      <c r="BE30" s="464"/>
      <c r="BF30" s="464"/>
      <c r="BG30" s="464"/>
      <c r="BH30" s="464"/>
      <c r="BI30" s="464"/>
      <c r="BJ30" s="464"/>
      <c r="BK30" s="464"/>
      <c r="BL30" s="464"/>
      <c r="BM30" s="465"/>
      <c r="BN30" s="466">
        <v>9284472</v>
      </c>
      <c r="BO30" s="467"/>
      <c r="BP30" s="467"/>
      <c r="BQ30" s="467"/>
      <c r="BR30" s="467"/>
      <c r="BS30" s="467"/>
      <c r="BT30" s="467"/>
      <c r="BU30" s="468"/>
      <c r="BV30" s="466">
        <v>10686318</v>
      </c>
      <c r="BW30" s="467"/>
      <c r="BX30" s="467"/>
      <c r="BY30" s="467"/>
      <c r="BZ30" s="467"/>
      <c r="CA30" s="467"/>
      <c r="CB30" s="467"/>
      <c r="CC30" s="46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7" t="s">
        <v>187</v>
      </c>
      <c r="D32" s="477"/>
      <c r="E32" s="477"/>
      <c r="F32" s="477"/>
      <c r="G32" s="477"/>
      <c r="H32" s="477"/>
      <c r="I32" s="477"/>
      <c r="J32" s="477"/>
      <c r="K32" s="477"/>
      <c r="L32" s="477"/>
      <c r="M32" s="477"/>
      <c r="N32" s="477"/>
      <c r="O32" s="477"/>
      <c r="P32" s="477"/>
      <c r="Q32" s="477"/>
      <c r="R32" s="477"/>
      <c r="S32" s="477"/>
      <c r="U32" s="370" t="s">
        <v>96</v>
      </c>
      <c r="V32" s="370"/>
      <c r="W32" s="370"/>
      <c r="X32" s="370"/>
      <c r="Y32" s="370"/>
      <c r="Z32" s="370"/>
      <c r="AA32" s="370"/>
      <c r="AB32" s="370"/>
      <c r="AC32" s="370"/>
      <c r="AD32" s="370"/>
      <c r="AE32" s="370"/>
      <c r="AF32" s="370"/>
      <c r="AG32" s="370"/>
      <c r="AH32" s="370"/>
      <c r="AI32" s="370"/>
      <c r="AJ32" s="370"/>
      <c r="AK32" s="370"/>
      <c r="AM32" s="370" t="s">
        <v>281</v>
      </c>
      <c r="AN32" s="370"/>
      <c r="AO32" s="370"/>
      <c r="AP32" s="370"/>
      <c r="AQ32" s="370"/>
      <c r="AR32" s="370"/>
      <c r="AS32" s="370"/>
      <c r="AT32" s="370"/>
      <c r="AU32" s="370"/>
      <c r="AV32" s="370"/>
      <c r="AW32" s="370"/>
      <c r="AX32" s="370"/>
      <c r="AY32" s="370"/>
      <c r="AZ32" s="370"/>
      <c r="BA32" s="370"/>
      <c r="BB32" s="370"/>
      <c r="BC32" s="370"/>
      <c r="BE32" s="370" t="s">
        <v>282</v>
      </c>
      <c r="BF32" s="370"/>
      <c r="BG32" s="370"/>
      <c r="BH32" s="370"/>
      <c r="BI32" s="370"/>
      <c r="BJ32" s="370"/>
      <c r="BK32" s="370"/>
      <c r="BL32" s="370"/>
      <c r="BM32" s="370"/>
      <c r="BN32" s="370"/>
      <c r="BO32" s="370"/>
      <c r="BP32" s="370"/>
      <c r="BQ32" s="370"/>
      <c r="BR32" s="370"/>
      <c r="BS32" s="370"/>
      <c r="BT32" s="370"/>
      <c r="BU32" s="370"/>
      <c r="BW32" s="370" t="s">
        <v>284</v>
      </c>
      <c r="BX32" s="370"/>
      <c r="BY32" s="370"/>
      <c r="BZ32" s="370"/>
      <c r="CA32" s="370"/>
      <c r="CB32" s="370"/>
      <c r="CC32" s="370"/>
      <c r="CD32" s="370"/>
      <c r="CE32" s="370"/>
      <c r="CF32" s="370"/>
      <c r="CG32" s="370"/>
      <c r="CH32" s="370"/>
      <c r="CI32" s="370"/>
      <c r="CJ32" s="370"/>
      <c r="CK32" s="370"/>
      <c r="CL32" s="370"/>
      <c r="CM32" s="370"/>
      <c r="CO32" s="370" t="s">
        <v>286</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87" t="s">
        <v>123</v>
      </c>
      <c r="D33" s="487"/>
      <c r="E33" s="488" t="s">
        <v>288</v>
      </c>
      <c r="F33" s="488"/>
      <c r="G33" s="488"/>
      <c r="H33" s="488"/>
      <c r="I33" s="488"/>
      <c r="J33" s="488"/>
      <c r="K33" s="488"/>
      <c r="L33" s="488"/>
      <c r="M33" s="488"/>
      <c r="N33" s="488"/>
      <c r="O33" s="488"/>
      <c r="P33" s="488"/>
      <c r="Q33" s="488"/>
      <c r="R33" s="488"/>
      <c r="S33" s="488"/>
      <c r="T33" s="12"/>
      <c r="U33" s="487" t="s">
        <v>123</v>
      </c>
      <c r="V33" s="487"/>
      <c r="W33" s="488" t="s">
        <v>288</v>
      </c>
      <c r="X33" s="488"/>
      <c r="Y33" s="488"/>
      <c r="Z33" s="488"/>
      <c r="AA33" s="488"/>
      <c r="AB33" s="488"/>
      <c r="AC33" s="488"/>
      <c r="AD33" s="488"/>
      <c r="AE33" s="488"/>
      <c r="AF33" s="488"/>
      <c r="AG33" s="488"/>
      <c r="AH33" s="488"/>
      <c r="AI33" s="488"/>
      <c r="AJ33" s="488"/>
      <c r="AK33" s="488"/>
      <c r="AL33" s="12"/>
      <c r="AM33" s="487" t="s">
        <v>123</v>
      </c>
      <c r="AN33" s="487"/>
      <c r="AO33" s="488" t="s">
        <v>288</v>
      </c>
      <c r="AP33" s="488"/>
      <c r="AQ33" s="488"/>
      <c r="AR33" s="488"/>
      <c r="AS33" s="488"/>
      <c r="AT33" s="488"/>
      <c r="AU33" s="488"/>
      <c r="AV33" s="488"/>
      <c r="AW33" s="488"/>
      <c r="AX33" s="488"/>
      <c r="AY33" s="488"/>
      <c r="AZ33" s="488"/>
      <c r="BA33" s="488"/>
      <c r="BB33" s="488"/>
      <c r="BC33" s="488"/>
      <c r="BD33" s="8"/>
      <c r="BE33" s="488" t="s">
        <v>290</v>
      </c>
      <c r="BF33" s="488"/>
      <c r="BG33" s="488" t="s">
        <v>168</v>
      </c>
      <c r="BH33" s="488"/>
      <c r="BI33" s="488"/>
      <c r="BJ33" s="488"/>
      <c r="BK33" s="488"/>
      <c r="BL33" s="488"/>
      <c r="BM33" s="488"/>
      <c r="BN33" s="488"/>
      <c r="BO33" s="488"/>
      <c r="BP33" s="488"/>
      <c r="BQ33" s="488"/>
      <c r="BR33" s="488"/>
      <c r="BS33" s="488"/>
      <c r="BT33" s="488"/>
      <c r="BU33" s="488"/>
      <c r="BV33" s="8"/>
      <c r="BW33" s="487" t="s">
        <v>290</v>
      </c>
      <c r="BX33" s="487"/>
      <c r="BY33" s="488" t="s">
        <v>113</v>
      </c>
      <c r="BZ33" s="488"/>
      <c r="CA33" s="488"/>
      <c r="CB33" s="488"/>
      <c r="CC33" s="488"/>
      <c r="CD33" s="488"/>
      <c r="CE33" s="488"/>
      <c r="CF33" s="488"/>
      <c r="CG33" s="488"/>
      <c r="CH33" s="488"/>
      <c r="CI33" s="488"/>
      <c r="CJ33" s="488"/>
      <c r="CK33" s="488"/>
      <c r="CL33" s="488"/>
      <c r="CM33" s="488"/>
      <c r="CN33" s="12"/>
      <c r="CO33" s="487" t="s">
        <v>123</v>
      </c>
      <c r="CP33" s="487"/>
      <c r="CQ33" s="488" t="s">
        <v>291</v>
      </c>
      <c r="CR33" s="488"/>
      <c r="CS33" s="488"/>
      <c r="CT33" s="488"/>
      <c r="CU33" s="488"/>
      <c r="CV33" s="488"/>
      <c r="CW33" s="488"/>
      <c r="CX33" s="488"/>
      <c r="CY33" s="488"/>
      <c r="CZ33" s="488"/>
      <c r="DA33" s="488"/>
      <c r="DB33" s="488"/>
      <c r="DC33" s="488"/>
      <c r="DD33" s="488"/>
      <c r="DE33" s="488"/>
      <c r="DF33" s="12"/>
      <c r="DG33" s="489" t="s">
        <v>89</v>
      </c>
      <c r="DH33" s="489"/>
      <c r="DI33" s="19"/>
    </row>
    <row r="34" spans="1:113" ht="32.25" customHeight="1" x14ac:dyDescent="0.2">
      <c r="A34" s="2"/>
      <c r="B34" s="5"/>
      <c r="C34" s="490">
        <f>IF(E34="","",1)</f>
        <v>1</v>
      </c>
      <c r="D34" s="490"/>
      <c r="E34" s="491" t="str">
        <f>IF('各会計、関係団体の財政状況及び健全化判断比率'!B7="","",'各会計、関係団体の財政状況及び健全化判断比率'!B7)</f>
        <v>一般会計</v>
      </c>
      <c r="F34" s="491"/>
      <c r="G34" s="491"/>
      <c r="H34" s="491"/>
      <c r="I34" s="491"/>
      <c r="J34" s="491"/>
      <c r="K34" s="491"/>
      <c r="L34" s="491"/>
      <c r="M34" s="491"/>
      <c r="N34" s="491"/>
      <c r="O34" s="491"/>
      <c r="P34" s="491"/>
      <c r="Q34" s="491"/>
      <c r="R34" s="491"/>
      <c r="S34" s="491"/>
      <c r="T34" s="2"/>
      <c r="U34" s="490">
        <f>IF(W34="","",MAX(C34:D43)+1)</f>
        <v>2</v>
      </c>
      <c r="V34" s="490"/>
      <c r="W34" s="491" t="str">
        <f>IF('各会計、関係団体の財政状況及び健全化判断比率'!B28="","",'各会計、関係団体の財政状況及び健全化判断比率'!B28)</f>
        <v>国民健康保険特別会計</v>
      </c>
      <c r="X34" s="491"/>
      <c r="Y34" s="491"/>
      <c r="Z34" s="491"/>
      <c r="AA34" s="491"/>
      <c r="AB34" s="491"/>
      <c r="AC34" s="491"/>
      <c r="AD34" s="491"/>
      <c r="AE34" s="491"/>
      <c r="AF34" s="491"/>
      <c r="AG34" s="491"/>
      <c r="AH34" s="491"/>
      <c r="AI34" s="491"/>
      <c r="AJ34" s="491"/>
      <c r="AK34" s="491"/>
      <c r="AL34" s="2"/>
      <c r="AM34" s="490">
        <f>IF(AO34="","",MAX(C34:D43,U34:V43)+1)</f>
        <v>5</v>
      </c>
      <c r="AN34" s="490"/>
      <c r="AO34" s="491" t="str">
        <f>IF('各会計、関係団体の財政状況及び健全化判断比率'!B31="","",'各会計、関係団体の財政状況及び健全化判断比率'!B31)</f>
        <v>水道事業会計</v>
      </c>
      <c r="AP34" s="491"/>
      <c r="AQ34" s="491"/>
      <c r="AR34" s="491"/>
      <c r="AS34" s="491"/>
      <c r="AT34" s="491"/>
      <c r="AU34" s="491"/>
      <c r="AV34" s="491"/>
      <c r="AW34" s="491"/>
      <c r="AX34" s="491"/>
      <c r="AY34" s="491"/>
      <c r="AZ34" s="491"/>
      <c r="BA34" s="491"/>
      <c r="BB34" s="491"/>
      <c r="BC34" s="491"/>
      <c r="BD34" s="2"/>
      <c r="BE34" s="490">
        <f>IF(BG34="","",MAX(C34:D43,U34:V43,AM34:AN43)+1)</f>
        <v>7</v>
      </c>
      <c r="BF34" s="490"/>
      <c r="BG34" s="491" t="str">
        <f>IF('各会計、関係団体の財政状況及び健全化判断比率'!B33="","",'各会計、関係団体の財政状況及び健全化判断比率'!B33)</f>
        <v>食肉センター特別会計</v>
      </c>
      <c r="BH34" s="491"/>
      <c r="BI34" s="491"/>
      <c r="BJ34" s="491"/>
      <c r="BK34" s="491"/>
      <c r="BL34" s="491"/>
      <c r="BM34" s="491"/>
      <c r="BN34" s="491"/>
      <c r="BO34" s="491"/>
      <c r="BP34" s="491"/>
      <c r="BQ34" s="491"/>
      <c r="BR34" s="491"/>
      <c r="BS34" s="491"/>
      <c r="BT34" s="491"/>
      <c r="BU34" s="491"/>
      <c r="BV34" s="2"/>
      <c r="BW34" s="490">
        <f>IF(BY34="","",MAX(C34:D43,U34:V43,AM34:AN43,BE34:BF43)+1)</f>
        <v>8</v>
      </c>
      <c r="BX34" s="490"/>
      <c r="BY34" s="491" t="str">
        <f>IF('各会計、関係団体の財政状況及び健全化判断比率'!B68="","",'各会計、関係団体の財政状況及び健全化判断比率'!B68)</f>
        <v>宮崎県市町村総合事務組合　一般会計</v>
      </c>
      <c r="BZ34" s="491"/>
      <c r="CA34" s="491"/>
      <c r="CB34" s="491"/>
      <c r="CC34" s="491"/>
      <c r="CD34" s="491"/>
      <c r="CE34" s="491"/>
      <c r="CF34" s="491"/>
      <c r="CG34" s="491"/>
      <c r="CH34" s="491"/>
      <c r="CI34" s="491"/>
      <c r="CJ34" s="491"/>
      <c r="CK34" s="491"/>
      <c r="CL34" s="491"/>
      <c r="CM34" s="491"/>
      <c r="CN34" s="2"/>
      <c r="CO34" s="490">
        <f>IF(CQ34="","",MAX(C34:D43,U34:V43,AM34:AN43,BE34:BF43,BW34:BX43)+1)</f>
        <v>15</v>
      </c>
      <c r="CP34" s="490"/>
      <c r="CQ34" s="491" t="str">
        <f>IF('各会計、関係団体の財政状況及び健全化判断比率'!BS7="","",'各会計、関係団体の財政状況及び健全化判断比率'!BS7)</f>
        <v>（一財）延岡市高齢者福祉協会</v>
      </c>
      <c r="CR34" s="491"/>
      <c r="CS34" s="491"/>
      <c r="CT34" s="491"/>
      <c r="CU34" s="491"/>
      <c r="CV34" s="491"/>
      <c r="CW34" s="491"/>
      <c r="CX34" s="491"/>
      <c r="CY34" s="491"/>
      <c r="CZ34" s="491"/>
      <c r="DA34" s="491"/>
      <c r="DB34" s="491"/>
      <c r="DC34" s="491"/>
      <c r="DD34" s="491"/>
      <c r="DE34" s="491"/>
      <c r="DG34" s="492" t="str">
        <f>IF('各会計、関係団体の財政状況及び健全化判断比率'!BR7="","",'各会計、関係団体の財政状況及び健全化判断比率'!BR7)</f>
        <v/>
      </c>
      <c r="DH34" s="492"/>
      <c r="DI34" s="19"/>
    </row>
    <row r="35" spans="1:113" ht="32.25" customHeight="1" x14ac:dyDescent="0.2">
      <c r="A35" s="2"/>
      <c r="B35" s="5"/>
      <c r="C35" s="490" t="str">
        <f t="shared" ref="C35:C43" si="0">IF(E35="","",C34+1)</f>
        <v/>
      </c>
      <c r="D35" s="490"/>
      <c r="E35" s="491" t="str">
        <f>IF('各会計、関係団体の財政状況及び健全化判断比率'!B8="","",'各会計、関係団体の財政状況及び健全化判断比率'!B8)</f>
        <v/>
      </c>
      <c r="F35" s="491"/>
      <c r="G35" s="491"/>
      <c r="H35" s="491"/>
      <c r="I35" s="491"/>
      <c r="J35" s="491"/>
      <c r="K35" s="491"/>
      <c r="L35" s="491"/>
      <c r="M35" s="491"/>
      <c r="N35" s="491"/>
      <c r="O35" s="491"/>
      <c r="P35" s="491"/>
      <c r="Q35" s="491"/>
      <c r="R35" s="491"/>
      <c r="S35" s="491"/>
      <c r="T35" s="2"/>
      <c r="U35" s="490">
        <f t="shared" ref="U35:U43" si="1">IF(W35="","",U34+1)</f>
        <v>3</v>
      </c>
      <c r="V35" s="490"/>
      <c r="W35" s="491" t="str">
        <f>IF('各会計、関係団体の財政状況及び健全化判断比率'!B29="","",'各会計、関係団体の財政状況及び健全化判断比率'!B29)</f>
        <v>介護保険特別会計</v>
      </c>
      <c r="X35" s="491"/>
      <c r="Y35" s="491"/>
      <c r="Z35" s="491"/>
      <c r="AA35" s="491"/>
      <c r="AB35" s="491"/>
      <c r="AC35" s="491"/>
      <c r="AD35" s="491"/>
      <c r="AE35" s="491"/>
      <c r="AF35" s="491"/>
      <c r="AG35" s="491"/>
      <c r="AH35" s="491"/>
      <c r="AI35" s="491"/>
      <c r="AJ35" s="491"/>
      <c r="AK35" s="491"/>
      <c r="AL35" s="2"/>
      <c r="AM35" s="490">
        <f t="shared" ref="AM35:AM43" si="2">IF(AO35="","",AM34+1)</f>
        <v>6</v>
      </c>
      <c r="AN35" s="490"/>
      <c r="AO35" s="491" t="str">
        <f>IF('各会計、関係団体の財政状況及び健全化判断比率'!B32="","",'各会計、関係団体の財政状況及び健全化判断比率'!B32)</f>
        <v>下水道事業会計</v>
      </c>
      <c r="AP35" s="491"/>
      <c r="AQ35" s="491"/>
      <c r="AR35" s="491"/>
      <c r="AS35" s="491"/>
      <c r="AT35" s="491"/>
      <c r="AU35" s="491"/>
      <c r="AV35" s="491"/>
      <c r="AW35" s="491"/>
      <c r="AX35" s="491"/>
      <c r="AY35" s="491"/>
      <c r="AZ35" s="491"/>
      <c r="BA35" s="491"/>
      <c r="BB35" s="491"/>
      <c r="BC35" s="491"/>
      <c r="BD35" s="2"/>
      <c r="BE35" s="490" t="str">
        <f t="shared" ref="BE35:BE43" si="3">IF(BG35="","",BE34+1)</f>
        <v/>
      </c>
      <c r="BF35" s="490"/>
      <c r="BG35" s="491"/>
      <c r="BH35" s="491"/>
      <c r="BI35" s="491"/>
      <c r="BJ35" s="491"/>
      <c r="BK35" s="491"/>
      <c r="BL35" s="491"/>
      <c r="BM35" s="491"/>
      <c r="BN35" s="491"/>
      <c r="BO35" s="491"/>
      <c r="BP35" s="491"/>
      <c r="BQ35" s="491"/>
      <c r="BR35" s="491"/>
      <c r="BS35" s="491"/>
      <c r="BT35" s="491"/>
      <c r="BU35" s="491"/>
      <c r="BV35" s="2"/>
      <c r="BW35" s="490">
        <f t="shared" ref="BW35:BW43" si="4">IF(BY35="","",BW34+1)</f>
        <v>9</v>
      </c>
      <c r="BX35" s="490"/>
      <c r="BY35" s="491" t="str">
        <f>IF('各会計、関係団体の財政状況及び健全化判断比率'!B69="","",'各会計、関係団体の財政状況及び健全化判断比率'!B69)</f>
        <v>宮崎県市町村総合事務組合　市町村交通災害共済事業特別会計</v>
      </c>
      <c r="BZ35" s="491"/>
      <c r="CA35" s="491"/>
      <c r="CB35" s="491"/>
      <c r="CC35" s="491"/>
      <c r="CD35" s="491"/>
      <c r="CE35" s="491"/>
      <c r="CF35" s="491"/>
      <c r="CG35" s="491"/>
      <c r="CH35" s="491"/>
      <c r="CI35" s="491"/>
      <c r="CJ35" s="491"/>
      <c r="CK35" s="491"/>
      <c r="CL35" s="491"/>
      <c r="CM35" s="491"/>
      <c r="CN35" s="2"/>
      <c r="CO35" s="490">
        <f t="shared" ref="CO35:CO43" si="5">IF(CQ35="","",CO34+1)</f>
        <v>16</v>
      </c>
      <c r="CP35" s="490"/>
      <c r="CQ35" s="491" t="str">
        <f>IF('各会計、関係団体の財政状況及び健全化判断比率'!BS8="","",'各会計、関係団体の財政状況及び健全化判断比率'!BS8)</f>
        <v>(公財)のべおか文化事業団</v>
      </c>
      <c r="CR35" s="491"/>
      <c r="CS35" s="491"/>
      <c r="CT35" s="491"/>
      <c r="CU35" s="491"/>
      <c r="CV35" s="491"/>
      <c r="CW35" s="491"/>
      <c r="CX35" s="491"/>
      <c r="CY35" s="491"/>
      <c r="CZ35" s="491"/>
      <c r="DA35" s="491"/>
      <c r="DB35" s="491"/>
      <c r="DC35" s="491"/>
      <c r="DD35" s="491"/>
      <c r="DE35" s="491"/>
      <c r="DG35" s="492" t="str">
        <f>IF('各会計、関係団体の財政状況及び健全化判断比率'!BR8="","",'各会計、関係団体の財政状況及び健全化判断比率'!BR8)</f>
        <v/>
      </c>
      <c r="DH35" s="492"/>
      <c r="DI35" s="19"/>
    </row>
    <row r="36" spans="1:113" ht="32.25" customHeight="1" x14ac:dyDescent="0.2">
      <c r="A36" s="2"/>
      <c r="B36" s="5"/>
      <c r="C36" s="490" t="str">
        <f t="shared" si="0"/>
        <v/>
      </c>
      <c r="D36" s="490"/>
      <c r="E36" s="491" t="str">
        <f>IF('各会計、関係団体の財政状況及び健全化判断比率'!B9="","",'各会計、関係団体の財政状況及び健全化判断比率'!B9)</f>
        <v/>
      </c>
      <c r="F36" s="491"/>
      <c r="G36" s="491"/>
      <c r="H36" s="491"/>
      <c r="I36" s="491"/>
      <c r="J36" s="491"/>
      <c r="K36" s="491"/>
      <c r="L36" s="491"/>
      <c r="M36" s="491"/>
      <c r="N36" s="491"/>
      <c r="O36" s="491"/>
      <c r="P36" s="491"/>
      <c r="Q36" s="491"/>
      <c r="R36" s="491"/>
      <c r="S36" s="491"/>
      <c r="T36" s="2"/>
      <c r="U36" s="490">
        <f t="shared" si="1"/>
        <v>4</v>
      </c>
      <c r="V36" s="490"/>
      <c r="W36" s="491" t="str">
        <f>IF('各会計、関係団体の財政状況及び健全化判断比率'!B30="","",'各会計、関係団体の財政状況及び健全化判断比率'!B30)</f>
        <v>後期高齢者医療特別会計</v>
      </c>
      <c r="X36" s="491"/>
      <c r="Y36" s="491"/>
      <c r="Z36" s="491"/>
      <c r="AA36" s="491"/>
      <c r="AB36" s="491"/>
      <c r="AC36" s="491"/>
      <c r="AD36" s="491"/>
      <c r="AE36" s="491"/>
      <c r="AF36" s="491"/>
      <c r="AG36" s="491"/>
      <c r="AH36" s="491"/>
      <c r="AI36" s="491"/>
      <c r="AJ36" s="491"/>
      <c r="AK36" s="491"/>
      <c r="AL36" s="2"/>
      <c r="AM36" s="490" t="str">
        <f t="shared" si="2"/>
        <v/>
      </c>
      <c r="AN36" s="490"/>
      <c r="AO36" s="491"/>
      <c r="AP36" s="491"/>
      <c r="AQ36" s="491"/>
      <c r="AR36" s="491"/>
      <c r="AS36" s="491"/>
      <c r="AT36" s="491"/>
      <c r="AU36" s="491"/>
      <c r="AV36" s="491"/>
      <c r="AW36" s="491"/>
      <c r="AX36" s="491"/>
      <c r="AY36" s="491"/>
      <c r="AZ36" s="491"/>
      <c r="BA36" s="491"/>
      <c r="BB36" s="491"/>
      <c r="BC36" s="491"/>
      <c r="BD36" s="2"/>
      <c r="BE36" s="490" t="str">
        <f t="shared" si="3"/>
        <v/>
      </c>
      <c r="BF36" s="490"/>
      <c r="BG36" s="491"/>
      <c r="BH36" s="491"/>
      <c r="BI36" s="491"/>
      <c r="BJ36" s="491"/>
      <c r="BK36" s="491"/>
      <c r="BL36" s="491"/>
      <c r="BM36" s="491"/>
      <c r="BN36" s="491"/>
      <c r="BO36" s="491"/>
      <c r="BP36" s="491"/>
      <c r="BQ36" s="491"/>
      <c r="BR36" s="491"/>
      <c r="BS36" s="491"/>
      <c r="BT36" s="491"/>
      <c r="BU36" s="491"/>
      <c r="BV36" s="2"/>
      <c r="BW36" s="490">
        <f t="shared" si="4"/>
        <v>10</v>
      </c>
      <c r="BX36" s="490"/>
      <c r="BY36" s="491" t="str">
        <f>IF('各会計、関係団体の財政状況及び健全化判断比率'!B70="","",'各会計、関係団体の財政状況及び健全化判断比率'!B70)</f>
        <v>宮崎県市町村総合事務組合　自治会館管理運営特別会計</v>
      </c>
      <c r="BZ36" s="491"/>
      <c r="CA36" s="491"/>
      <c r="CB36" s="491"/>
      <c r="CC36" s="491"/>
      <c r="CD36" s="491"/>
      <c r="CE36" s="491"/>
      <c r="CF36" s="491"/>
      <c r="CG36" s="491"/>
      <c r="CH36" s="491"/>
      <c r="CI36" s="491"/>
      <c r="CJ36" s="491"/>
      <c r="CK36" s="491"/>
      <c r="CL36" s="491"/>
      <c r="CM36" s="491"/>
      <c r="CN36" s="2"/>
      <c r="CO36" s="490">
        <f t="shared" si="5"/>
        <v>17</v>
      </c>
      <c r="CP36" s="490"/>
      <c r="CQ36" s="491" t="str">
        <f>IF('各会計、関係団体の財政状況及び健全化判断比率'!BS9="","",'各会計、関係団体の財政状況及び健全化判断比率'!BS9)</f>
        <v>（株）ヘルストピア延岡</v>
      </c>
      <c r="CR36" s="491"/>
      <c r="CS36" s="491"/>
      <c r="CT36" s="491"/>
      <c r="CU36" s="491"/>
      <c r="CV36" s="491"/>
      <c r="CW36" s="491"/>
      <c r="CX36" s="491"/>
      <c r="CY36" s="491"/>
      <c r="CZ36" s="491"/>
      <c r="DA36" s="491"/>
      <c r="DB36" s="491"/>
      <c r="DC36" s="491"/>
      <c r="DD36" s="491"/>
      <c r="DE36" s="491"/>
      <c r="DG36" s="492" t="str">
        <f>IF('各会計、関係団体の財政状況及び健全化判断比率'!BR9="","",'各会計、関係団体の財政状況及び健全化判断比率'!BR9)</f>
        <v/>
      </c>
      <c r="DH36" s="492"/>
      <c r="DI36" s="19"/>
    </row>
    <row r="37" spans="1:113" ht="32.25" customHeight="1" x14ac:dyDescent="0.2">
      <c r="A37" s="2"/>
      <c r="B37" s="5"/>
      <c r="C37" s="490" t="str">
        <f t="shared" si="0"/>
        <v/>
      </c>
      <c r="D37" s="490"/>
      <c r="E37" s="491" t="str">
        <f>IF('各会計、関係団体の財政状況及び健全化判断比率'!B10="","",'各会計、関係団体の財政状況及び健全化判断比率'!B10)</f>
        <v/>
      </c>
      <c r="F37" s="491"/>
      <c r="G37" s="491"/>
      <c r="H37" s="491"/>
      <c r="I37" s="491"/>
      <c r="J37" s="491"/>
      <c r="K37" s="491"/>
      <c r="L37" s="491"/>
      <c r="M37" s="491"/>
      <c r="N37" s="491"/>
      <c r="O37" s="491"/>
      <c r="P37" s="491"/>
      <c r="Q37" s="491"/>
      <c r="R37" s="491"/>
      <c r="S37" s="491"/>
      <c r="T37" s="2"/>
      <c r="U37" s="490" t="str">
        <f t="shared" si="1"/>
        <v/>
      </c>
      <c r="V37" s="490"/>
      <c r="W37" s="491"/>
      <c r="X37" s="491"/>
      <c r="Y37" s="491"/>
      <c r="Z37" s="491"/>
      <c r="AA37" s="491"/>
      <c r="AB37" s="491"/>
      <c r="AC37" s="491"/>
      <c r="AD37" s="491"/>
      <c r="AE37" s="491"/>
      <c r="AF37" s="491"/>
      <c r="AG37" s="491"/>
      <c r="AH37" s="491"/>
      <c r="AI37" s="491"/>
      <c r="AJ37" s="491"/>
      <c r="AK37" s="491"/>
      <c r="AL37" s="2"/>
      <c r="AM37" s="490" t="str">
        <f t="shared" si="2"/>
        <v/>
      </c>
      <c r="AN37" s="490"/>
      <c r="AO37" s="491"/>
      <c r="AP37" s="491"/>
      <c r="AQ37" s="491"/>
      <c r="AR37" s="491"/>
      <c r="AS37" s="491"/>
      <c r="AT37" s="491"/>
      <c r="AU37" s="491"/>
      <c r="AV37" s="491"/>
      <c r="AW37" s="491"/>
      <c r="AX37" s="491"/>
      <c r="AY37" s="491"/>
      <c r="AZ37" s="491"/>
      <c r="BA37" s="491"/>
      <c r="BB37" s="491"/>
      <c r="BC37" s="491"/>
      <c r="BD37" s="2"/>
      <c r="BE37" s="490" t="str">
        <f t="shared" si="3"/>
        <v/>
      </c>
      <c r="BF37" s="490"/>
      <c r="BG37" s="491"/>
      <c r="BH37" s="491"/>
      <c r="BI37" s="491"/>
      <c r="BJ37" s="491"/>
      <c r="BK37" s="491"/>
      <c r="BL37" s="491"/>
      <c r="BM37" s="491"/>
      <c r="BN37" s="491"/>
      <c r="BO37" s="491"/>
      <c r="BP37" s="491"/>
      <c r="BQ37" s="491"/>
      <c r="BR37" s="491"/>
      <c r="BS37" s="491"/>
      <c r="BT37" s="491"/>
      <c r="BU37" s="491"/>
      <c r="BV37" s="2"/>
      <c r="BW37" s="490">
        <f t="shared" si="4"/>
        <v>11</v>
      </c>
      <c r="BX37" s="490"/>
      <c r="BY37" s="491" t="str">
        <f>IF('各会計、関係団体の財政状況及び健全化判断比率'!B71="","",'各会計、関係団体の財政状況及び健全化判断比率'!B71)</f>
        <v>宮崎県後期高齢者医療広域連合　一般会計</v>
      </c>
      <c r="BZ37" s="491"/>
      <c r="CA37" s="491"/>
      <c r="CB37" s="491"/>
      <c r="CC37" s="491"/>
      <c r="CD37" s="491"/>
      <c r="CE37" s="491"/>
      <c r="CF37" s="491"/>
      <c r="CG37" s="491"/>
      <c r="CH37" s="491"/>
      <c r="CI37" s="491"/>
      <c r="CJ37" s="491"/>
      <c r="CK37" s="491"/>
      <c r="CL37" s="491"/>
      <c r="CM37" s="491"/>
      <c r="CN37" s="2"/>
      <c r="CO37" s="490">
        <f t="shared" si="5"/>
        <v>18</v>
      </c>
      <c r="CP37" s="490"/>
      <c r="CQ37" s="491" t="str">
        <f>IF('各会計、関係団体の財政状況及び健全化判断比率'!BS10="","",'各会計、関係団体の財政状況及び健全化判断比率'!BS10)</f>
        <v>（有）延岡市リサイクルプラザゲン丸館</v>
      </c>
      <c r="CR37" s="491"/>
      <c r="CS37" s="491"/>
      <c r="CT37" s="491"/>
      <c r="CU37" s="491"/>
      <c r="CV37" s="491"/>
      <c r="CW37" s="491"/>
      <c r="CX37" s="491"/>
      <c r="CY37" s="491"/>
      <c r="CZ37" s="491"/>
      <c r="DA37" s="491"/>
      <c r="DB37" s="491"/>
      <c r="DC37" s="491"/>
      <c r="DD37" s="491"/>
      <c r="DE37" s="491"/>
      <c r="DG37" s="492" t="str">
        <f>IF('各会計、関係団体の財政状況及び健全化判断比率'!BR10="","",'各会計、関係団体の財政状況及び健全化判断比率'!BR10)</f>
        <v/>
      </c>
      <c r="DH37" s="492"/>
      <c r="DI37" s="19"/>
    </row>
    <row r="38" spans="1:113" ht="32.25" customHeight="1" x14ac:dyDescent="0.2">
      <c r="A38" s="2"/>
      <c r="B38" s="5"/>
      <c r="C38" s="490" t="str">
        <f t="shared" si="0"/>
        <v/>
      </c>
      <c r="D38" s="490"/>
      <c r="E38" s="491" t="str">
        <f>IF('各会計、関係団体の財政状況及び健全化判断比率'!B11="","",'各会計、関係団体の財政状況及び健全化判断比率'!B11)</f>
        <v/>
      </c>
      <c r="F38" s="491"/>
      <c r="G38" s="491"/>
      <c r="H38" s="491"/>
      <c r="I38" s="491"/>
      <c r="J38" s="491"/>
      <c r="K38" s="491"/>
      <c r="L38" s="491"/>
      <c r="M38" s="491"/>
      <c r="N38" s="491"/>
      <c r="O38" s="491"/>
      <c r="P38" s="491"/>
      <c r="Q38" s="491"/>
      <c r="R38" s="491"/>
      <c r="S38" s="491"/>
      <c r="T38" s="2"/>
      <c r="U38" s="490" t="str">
        <f t="shared" si="1"/>
        <v/>
      </c>
      <c r="V38" s="490"/>
      <c r="W38" s="491"/>
      <c r="X38" s="491"/>
      <c r="Y38" s="491"/>
      <c r="Z38" s="491"/>
      <c r="AA38" s="491"/>
      <c r="AB38" s="491"/>
      <c r="AC38" s="491"/>
      <c r="AD38" s="491"/>
      <c r="AE38" s="491"/>
      <c r="AF38" s="491"/>
      <c r="AG38" s="491"/>
      <c r="AH38" s="491"/>
      <c r="AI38" s="491"/>
      <c r="AJ38" s="491"/>
      <c r="AK38" s="491"/>
      <c r="AL38" s="2"/>
      <c r="AM38" s="490" t="str">
        <f t="shared" si="2"/>
        <v/>
      </c>
      <c r="AN38" s="490"/>
      <c r="AO38" s="491"/>
      <c r="AP38" s="491"/>
      <c r="AQ38" s="491"/>
      <c r="AR38" s="491"/>
      <c r="AS38" s="491"/>
      <c r="AT38" s="491"/>
      <c r="AU38" s="491"/>
      <c r="AV38" s="491"/>
      <c r="AW38" s="491"/>
      <c r="AX38" s="491"/>
      <c r="AY38" s="491"/>
      <c r="AZ38" s="491"/>
      <c r="BA38" s="491"/>
      <c r="BB38" s="491"/>
      <c r="BC38" s="491"/>
      <c r="BD38" s="2"/>
      <c r="BE38" s="490" t="str">
        <f t="shared" si="3"/>
        <v/>
      </c>
      <c r="BF38" s="490"/>
      <c r="BG38" s="491"/>
      <c r="BH38" s="491"/>
      <c r="BI38" s="491"/>
      <c r="BJ38" s="491"/>
      <c r="BK38" s="491"/>
      <c r="BL38" s="491"/>
      <c r="BM38" s="491"/>
      <c r="BN38" s="491"/>
      <c r="BO38" s="491"/>
      <c r="BP38" s="491"/>
      <c r="BQ38" s="491"/>
      <c r="BR38" s="491"/>
      <c r="BS38" s="491"/>
      <c r="BT38" s="491"/>
      <c r="BU38" s="491"/>
      <c r="BV38" s="2"/>
      <c r="BW38" s="490">
        <f t="shared" si="4"/>
        <v>12</v>
      </c>
      <c r="BX38" s="490"/>
      <c r="BY38" s="491" t="str">
        <f>IF('各会計、関係団体の財政状況及び健全化判断比率'!B72="","",'各会計、関係団体の財政状況及び健全化判断比率'!B72)</f>
        <v>宮崎県後期高齢者医療広域連合　後期高齢者医療特別会計</v>
      </c>
      <c r="BZ38" s="491"/>
      <c r="CA38" s="491"/>
      <c r="CB38" s="491"/>
      <c r="CC38" s="491"/>
      <c r="CD38" s="491"/>
      <c r="CE38" s="491"/>
      <c r="CF38" s="491"/>
      <c r="CG38" s="491"/>
      <c r="CH38" s="491"/>
      <c r="CI38" s="491"/>
      <c r="CJ38" s="491"/>
      <c r="CK38" s="491"/>
      <c r="CL38" s="491"/>
      <c r="CM38" s="491"/>
      <c r="CN38" s="2"/>
      <c r="CO38" s="490">
        <f t="shared" si="5"/>
        <v>19</v>
      </c>
      <c r="CP38" s="490"/>
      <c r="CQ38" s="491" t="str">
        <f>IF('各会計、関係団体の財政状況及び健全化判断比率'!BS11="","",'各会計、関係団体の財政状況及び健全化判断比率'!BS11)</f>
        <v>（株）延岡地区有機肥料センター</v>
      </c>
      <c r="CR38" s="491"/>
      <c r="CS38" s="491"/>
      <c r="CT38" s="491"/>
      <c r="CU38" s="491"/>
      <c r="CV38" s="491"/>
      <c r="CW38" s="491"/>
      <c r="CX38" s="491"/>
      <c r="CY38" s="491"/>
      <c r="CZ38" s="491"/>
      <c r="DA38" s="491"/>
      <c r="DB38" s="491"/>
      <c r="DC38" s="491"/>
      <c r="DD38" s="491"/>
      <c r="DE38" s="491"/>
      <c r="DG38" s="492" t="str">
        <f>IF('各会計、関係団体の財政状況及び健全化判断比率'!BR11="","",'各会計、関係団体の財政状況及び健全化判断比率'!BR11)</f>
        <v/>
      </c>
      <c r="DH38" s="492"/>
      <c r="DI38" s="19"/>
    </row>
    <row r="39" spans="1:113" ht="32.25" customHeight="1" x14ac:dyDescent="0.2">
      <c r="A39" s="2"/>
      <c r="B39" s="5"/>
      <c r="C39" s="490" t="str">
        <f t="shared" si="0"/>
        <v/>
      </c>
      <c r="D39" s="490"/>
      <c r="E39" s="491" t="str">
        <f>IF('各会計、関係団体の財政状況及び健全化判断比率'!B12="","",'各会計、関係団体の財政状況及び健全化判断比率'!B12)</f>
        <v/>
      </c>
      <c r="F39" s="491"/>
      <c r="G39" s="491"/>
      <c r="H39" s="491"/>
      <c r="I39" s="491"/>
      <c r="J39" s="491"/>
      <c r="K39" s="491"/>
      <c r="L39" s="491"/>
      <c r="M39" s="491"/>
      <c r="N39" s="491"/>
      <c r="O39" s="491"/>
      <c r="P39" s="491"/>
      <c r="Q39" s="491"/>
      <c r="R39" s="491"/>
      <c r="S39" s="491"/>
      <c r="T39" s="2"/>
      <c r="U39" s="490" t="str">
        <f t="shared" si="1"/>
        <v/>
      </c>
      <c r="V39" s="490"/>
      <c r="W39" s="491"/>
      <c r="X39" s="491"/>
      <c r="Y39" s="491"/>
      <c r="Z39" s="491"/>
      <c r="AA39" s="491"/>
      <c r="AB39" s="491"/>
      <c r="AC39" s="491"/>
      <c r="AD39" s="491"/>
      <c r="AE39" s="491"/>
      <c r="AF39" s="491"/>
      <c r="AG39" s="491"/>
      <c r="AH39" s="491"/>
      <c r="AI39" s="491"/>
      <c r="AJ39" s="491"/>
      <c r="AK39" s="491"/>
      <c r="AL39" s="2"/>
      <c r="AM39" s="490" t="str">
        <f t="shared" si="2"/>
        <v/>
      </c>
      <c r="AN39" s="490"/>
      <c r="AO39" s="491"/>
      <c r="AP39" s="491"/>
      <c r="AQ39" s="491"/>
      <c r="AR39" s="491"/>
      <c r="AS39" s="491"/>
      <c r="AT39" s="491"/>
      <c r="AU39" s="491"/>
      <c r="AV39" s="491"/>
      <c r="AW39" s="491"/>
      <c r="AX39" s="491"/>
      <c r="AY39" s="491"/>
      <c r="AZ39" s="491"/>
      <c r="BA39" s="491"/>
      <c r="BB39" s="491"/>
      <c r="BC39" s="491"/>
      <c r="BD39" s="2"/>
      <c r="BE39" s="490" t="str">
        <f t="shared" si="3"/>
        <v/>
      </c>
      <c r="BF39" s="490"/>
      <c r="BG39" s="491"/>
      <c r="BH39" s="491"/>
      <c r="BI39" s="491"/>
      <c r="BJ39" s="491"/>
      <c r="BK39" s="491"/>
      <c r="BL39" s="491"/>
      <c r="BM39" s="491"/>
      <c r="BN39" s="491"/>
      <c r="BO39" s="491"/>
      <c r="BP39" s="491"/>
      <c r="BQ39" s="491"/>
      <c r="BR39" s="491"/>
      <c r="BS39" s="491"/>
      <c r="BT39" s="491"/>
      <c r="BU39" s="491"/>
      <c r="BV39" s="2"/>
      <c r="BW39" s="490">
        <f t="shared" si="4"/>
        <v>13</v>
      </c>
      <c r="BX39" s="490"/>
      <c r="BY39" s="491" t="str">
        <f>IF('各会計、関係団体の財政状況及び健全化判断比率'!B73="","",'各会計、関係団体の財政状況及び健全化判断比率'!B73)</f>
        <v>宮崎県北部広域行政事務組合（一般会計）</v>
      </c>
      <c r="BZ39" s="491"/>
      <c r="CA39" s="491"/>
      <c r="CB39" s="491"/>
      <c r="CC39" s="491"/>
      <c r="CD39" s="491"/>
      <c r="CE39" s="491"/>
      <c r="CF39" s="491"/>
      <c r="CG39" s="491"/>
      <c r="CH39" s="491"/>
      <c r="CI39" s="491"/>
      <c r="CJ39" s="491"/>
      <c r="CK39" s="491"/>
      <c r="CL39" s="491"/>
      <c r="CM39" s="491"/>
      <c r="CN39" s="2"/>
      <c r="CO39" s="490">
        <f t="shared" si="5"/>
        <v>20</v>
      </c>
      <c r="CP39" s="490"/>
      <c r="CQ39" s="491" t="str">
        <f>IF('各会計、関係団体の財政状況及び健全化判断比率'!BS12="","",'各会計、関係団体の財政状況及び健全化判断比率'!BS12)</f>
        <v>延岡市土地開発公社</v>
      </c>
      <c r="CR39" s="491"/>
      <c r="CS39" s="491"/>
      <c r="CT39" s="491"/>
      <c r="CU39" s="491"/>
      <c r="CV39" s="491"/>
      <c r="CW39" s="491"/>
      <c r="CX39" s="491"/>
      <c r="CY39" s="491"/>
      <c r="CZ39" s="491"/>
      <c r="DA39" s="491"/>
      <c r="DB39" s="491"/>
      <c r="DC39" s="491"/>
      <c r="DD39" s="491"/>
      <c r="DE39" s="491"/>
      <c r="DG39" s="492" t="str">
        <f>IF('各会計、関係団体の財政状況及び健全化判断比率'!BR12="","",'各会計、関係団体の財政状況及び健全化判断比率'!BR12)</f>
        <v>〇</v>
      </c>
      <c r="DH39" s="492"/>
      <c r="DI39" s="19"/>
    </row>
    <row r="40" spans="1:113" ht="32.25" customHeight="1" x14ac:dyDescent="0.2">
      <c r="A40" s="2"/>
      <c r="B40" s="5"/>
      <c r="C40" s="490" t="str">
        <f t="shared" si="0"/>
        <v/>
      </c>
      <c r="D40" s="490"/>
      <c r="E40" s="491" t="str">
        <f>IF('各会計、関係団体の財政状況及び健全化判断比率'!B13="","",'各会計、関係団体の財政状況及び健全化判断比率'!B13)</f>
        <v/>
      </c>
      <c r="F40" s="491"/>
      <c r="G40" s="491"/>
      <c r="H40" s="491"/>
      <c r="I40" s="491"/>
      <c r="J40" s="491"/>
      <c r="K40" s="491"/>
      <c r="L40" s="491"/>
      <c r="M40" s="491"/>
      <c r="N40" s="491"/>
      <c r="O40" s="491"/>
      <c r="P40" s="491"/>
      <c r="Q40" s="491"/>
      <c r="R40" s="491"/>
      <c r="S40" s="491"/>
      <c r="T40" s="2"/>
      <c r="U40" s="490" t="str">
        <f t="shared" si="1"/>
        <v/>
      </c>
      <c r="V40" s="490"/>
      <c r="W40" s="491"/>
      <c r="X40" s="491"/>
      <c r="Y40" s="491"/>
      <c r="Z40" s="491"/>
      <c r="AA40" s="491"/>
      <c r="AB40" s="491"/>
      <c r="AC40" s="491"/>
      <c r="AD40" s="491"/>
      <c r="AE40" s="491"/>
      <c r="AF40" s="491"/>
      <c r="AG40" s="491"/>
      <c r="AH40" s="491"/>
      <c r="AI40" s="491"/>
      <c r="AJ40" s="491"/>
      <c r="AK40" s="491"/>
      <c r="AL40" s="2"/>
      <c r="AM40" s="490" t="str">
        <f t="shared" si="2"/>
        <v/>
      </c>
      <c r="AN40" s="490"/>
      <c r="AO40" s="491"/>
      <c r="AP40" s="491"/>
      <c r="AQ40" s="491"/>
      <c r="AR40" s="491"/>
      <c r="AS40" s="491"/>
      <c r="AT40" s="491"/>
      <c r="AU40" s="491"/>
      <c r="AV40" s="491"/>
      <c r="AW40" s="491"/>
      <c r="AX40" s="491"/>
      <c r="AY40" s="491"/>
      <c r="AZ40" s="491"/>
      <c r="BA40" s="491"/>
      <c r="BB40" s="491"/>
      <c r="BC40" s="491"/>
      <c r="BD40" s="2"/>
      <c r="BE40" s="490" t="str">
        <f t="shared" si="3"/>
        <v/>
      </c>
      <c r="BF40" s="490"/>
      <c r="BG40" s="491"/>
      <c r="BH40" s="491"/>
      <c r="BI40" s="491"/>
      <c r="BJ40" s="491"/>
      <c r="BK40" s="491"/>
      <c r="BL40" s="491"/>
      <c r="BM40" s="491"/>
      <c r="BN40" s="491"/>
      <c r="BO40" s="491"/>
      <c r="BP40" s="491"/>
      <c r="BQ40" s="491"/>
      <c r="BR40" s="491"/>
      <c r="BS40" s="491"/>
      <c r="BT40" s="491"/>
      <c r="BU40" s="491"/>
      <c r="BV40" s="2"/>
      <c r="BW40" s="490">
        <f t="shared" si="4"/>
        <v>14</v>
      </c>
      <c r="BX40" s="490"/>
      <c r="BY40" s="491" t="str">
        <f>IF('各会計、関係団体の財政状況及び健全化判断比率'!B74="","",'各会計、関係団体の財政状況及び健全化判断比率'!B74)</f>
        <v>宮崎県北部広域行政事務組合（特別会計）</v>
      </c>
      <c r="BZ40" s="491"/>
      <c r="CA40" s="491"/>
      <c r="CB40" s="491"/>
      <c r="CC40" s="491"/>
      <c r="CD40" s="491"/>
      <c r="CE40" s="491"/>
      <c r="CF40" s="491"/>
      <c r="CG40" s="491"/>
      <c r="CH40" s="491"/>
      <c r="CI40" s="491"/>
      <c r="CJ40" s="491"/>
      <c r="CK40" s="491"/>
      <c r="CL40" s="491"/>
      <c r="CM40" s="491"/>
      <c r="CN40" s="2"/>
      <c r="CO40" s="490">
        <f t="shared" si="5"/>
        <v>21</v>
      </c>
      <c r="CP40" s="490"/>
      <c r="CQ40" s="491" t="str">
        <f>IF('各会計、関係団体の財政状況及び健全化判断比率'!BS13="","",'各会計、関係団体の財政状況及び健全化判断比率'!BS13)</f>
        <v>（一財）速日の峰振興事業団</v>
      </c>
      <c r="CR40" s="491"/>
      <c r="CS40" s="491"/>
      <c r="CT40" s="491"/>
      <c r="CU40" s="491"/>
      <c r="CV40" s="491"/>
      <c r="CW40" s="491"/>
      <c r="CX40" s="491"/>
      <c r="CY40" s="491"/>
      <c r="CZ40" s="491"/>
      <c r="DA40" s="491"/>
      <c r="DB40" s="491"/>
      <c r="DC40" s="491"/>
      <c r="DD40" s="491"/>
      <c r="DE40" s="491"/>
      <c r="DG40" s="492" t="str">
        <f>IF('各会計、関係団体の財政状況及び健全化判断比率'!BR13="","",'各会計、関係団体の財政状況及び健全化判断比率'!BR13)</f>
        <v/>
      </c>
      <c r="DH40" s="492"/>
      <c r="DI40" s="19"/>
    </row>
    <row r="41" spans="1:113" ht="32.25" customHeight="1" x14ac:dyDescent="0.2">
      <c r="A41" s="2"/>
      <c r="B41" s="5"/>
      <c r="C41" s="490" t="str">
        <f t="shared" si="0"/>
        <v/>
      </c>
      <c r="D41" s="490"/>
      <c r="E41" s="491" t="str">
        <f>IF('各会計、関係団体の財政状況及び健全化判断比率'!B14="","",'各会計、関係団体の財政状況及び健全化判断比率'!B14)</f>
        <v/>
      </c>
      <c r="F41" s="491"/>
      <c r="G41" s="491"/>
      <c r="H41" s="491"/>
      <c r="I41" s="491"/>
      <c r="J41" s="491"/>
      <c r="K41" s="491"/>
      <c r="L41" s="491"/>
      <c r="M41" s="491"/>
      <c r="N41" s="491"/>
      <c r="O41" s="491"/>
      <c r="P41" s="491"/>
      <c r="Q41" s="491"/>
      <c r="R41" s="491"/>
      <c r="S41" s="491"/>
      <c r="T41" s="2"/>
      <c r="U41" s="490" t="str">
        <f t="shared" si="1"/>
        <v/>
      </c>
      <c r="V41" s="490"/>
      <c r="W41" s="491"/>
      <c r="X41" s="491"/>
      <c r="Y41" s="491"/>
      <c r="Z41" s="491"/>
      <c r="AA41" s="491"/>
      <c r="AB41" s="491"/>
      <c r="AC41" s="491"/>
      <c r="AD41" s="491"/>
      <c r="AE41" s="491"/>
      <c r="AF41" s="491"/>
      <c r="AG41" s="491"/>
      <c r="AH41" s="491"/>
      <c r="AI41" s="491"/>
      <c r="AJ41" s="491"/>
      <c r="AK41" s="491"/>
      <c r="AL41" s="2"/>
      <c r="AM41" s="490" t="str">
        <f t="shared" si="2"/>
        <v/>
      </c>
      <c r="AN41" s="490"/>
      <c r="AO41" s="491"/>
      <c r="AP41" s="491"/>
      <c r="AQ41" s="491"/>
      <c r="AR41" s="491"/>
      <c r="AS41" s="491"/>
      <c r="AT41" s="491"/>
      <c r="AU41" s="491"/>
      <c r="AV41" s="491"/>
      <c r="AW41" s="491"/>
      <c r="AX41" s="491"/>
      <c r="AY41" s="491"/>
      <c r="AZ41" s="491"/>
      <c r="BA41" s="491"/>
      <c r="BB41" s="491"/>
      <c r="BC41" s="491"/>
      <c r="BD41" s="2"/>
      <c r="BE41" s="490" t="str">
        <f t="shared" si="3"/>
        <v/>
      </c>
      <c r="BF41" s="490"/>
      <c r="BG41" s="491"/>
      <c r="BH41" s="491"/>
      <c r="BI41" s="491"/>
      <c r="BJ41" s="491"/>
      <c r="BK41" s="491"/>
      <c r="BL41" s="491"/>
      <c r="BM41" s="491"/>
      <c r="BN41" s="491"/>
      <c r="BO41" s="491"/>
      <c r="BP41" s="491"/>
      <c r="BQ41" s="491"/>
      <c r="BR41" s="491"/>
      <c r="BS41" s="491"/>
      <c r="BT41" s="491"/>
      <c r="BU41" s="491"/>
      <c r="BV41" s="2"/>
      <c r="BW41" s="490" t="str">
        <f t="shared" si="4"/>
        <v/>
      </c>
      <c r="BX41" s="490"/>
      <c r="BY41" s="491" t="str">
        <f>IF('各会計、関係団体の財政状況及び健全化判断比率'!B75="","",'各会計、関係団体の財政状況及び健全化判断比率'!B75)</f>
        <v/>
      </c>
      <c r="BZ41" s="491"/>
      <c r="CA41" s="491"/>
      <c r="CB41" s="491"/>
      <c r="CC41" s="491"/>
      <c r="CD41" s="491"/>
      <c r="CE41" s="491"/>
      <c r="CF41" s="491"/>
      <c r="CG41" s="491"/>
      <c r="CH41" s="491"/>
      <c r="CI41" s="491"/>
      <c r="CJ41" s="491"/>
      <c r="CK41" s="491"/>
      <c r="CL41" s="491"/>
      <c r="CM41" s="491"/>
      <c r="CN41" s="2"/>
      <c r="CO41" s="490">
        <f t="shared" si="5"/>
        <v>22</v>
      </c>
      <c r="CP41" s="490"/>
      <c r="CQ41" s="491" t="str">
        <f>IF('各会計、関係団体の財政状況及び健全化判断比率'!BS14="","",'各会計、関係団体の財政状況及び健全化判断比率'!BS14)</f>
        <v>（一財）北浦町農業公社</v>
      </c>
      <c r="CR41" s="491"/>
      <c r="CS41" s="491"/>
      <c r="CT41" s="491"/>
      <c r="CU41" s="491"/>
      <c r="CV41" s="491"/>
      <c r="CW41" s="491"/>
      <c r="CX41" s="491"/>
      <c r="CY41" s="491"/>
      <c r="CZ41" s="491"/>
      <c r="DA41" s="491"/>
      <c r="DB41" s="491"/>
      <c r="DC41" s="491"/>
      <c r="DD41" s="491"/>
      <c r="DE41" s="491"/>
      <c r="DG41" s="492" t="str">
        <f>IF('各会計、関係団体の財政状況及び健全化判断比率'!BR14="","",'各会計、関係団体の財政状況及び健全化判断比率'!BR14)</f>
        <v/>
      </c>
      <c r="DH41" s="492"/>
      <c r="DI41" s="19"/>
    </row>
    <row r="42" spans="1:113" ht="32.25" customHeight="1" x14ac:dyDescent="0.2">
      <c r="B42" s="5"/>
      <c r="C42" s="490" t="str">
        <f t="shared" si="0"/>
        <v/>
      </c>
      <c r="D42" s="490"/>
      <c r="E42" s="491" t="str">
        <f>IF('各会計、関係団体の財政状況及び健全化判断比率'!B15="","",'各会計、関係団体の財政状況及び健全化判断比率'!B15)</f>
        <v/>
      </c>
      <c r="F42" s="491"/>
      <c r="G42" s="491"/>
      <c r="H42" s="491"/>
      <c r="I42" s="491"/>
      <c r="J42" s="491"/>
      <c r="K42" s="491"/>
      <c r="L42" s="491"/>
      <c r="M42" s="491"/>
      <c r="N42" s="491"/>
      <c r="O42" s="491"/>
      <c r="P42" s="491"/>
      <c r="Q42" s="491"/>
      <c r="R42" s="491"/>
      <c r="S42" s="491"/>
      <c r="T42" s="2"/>
      <c r="U42" s="490" t="str">
        <f t="shared" si="1"/>
        <v/>
      </c>
      <c r="V42" s="490"/>
      <c r="W42" s="491"/>
      <c r="X42" s="491"/>
      <c r="Y42" s="491"/>
      <c r="Z42" s="491"/>
      <c r="AA42" s="491"/>
      <c r="AB42" s="491"/>
      <c r="AC42" s="491"/>
      <c r="AD42" s="491"/>
      <c r="AE42" s="491"/>
      <c r="AF42" s="491"/>
      <c r="AG42" s="491"/>
      <c r="AH42" s="491"/>
      <c r="AI42" s="491"/>
      <c r="AJ42" s="491"/>
      <c r="AK42" s="491"/>
      <c r="AL42" s="2"/>
      <c r="AM42" s="490" t="str">
        <f t="shared" si="2"/>
        <v/>
      </c>
      <c r="AN42" s="490"/>
      <c r="AO42" s="491"/>
      <c r="AP42" s="491"/>
      <c r="AQ42" s="491"/>
      <c r="AR42" s="491"/>
      <c r="AS42" s="491"/>
      <c r="AT42" s="491"/>
      <c r="AU42" s="491"/>
      <c r="AV42" s="491"/>
      <c r="AW42" s="491"/>
      <c r="AX42" s="491"/>
      <c r="AY42" s="491"/>
      <c r="AZ42" s="491"/>
      <c r="BA42" s="491"/>
      <c r="BB42" s="491"/>
      <c r="BC42" s="491"/>
      <c r="BD42" s="2"/>
      <c r="BE42" s="490" t="str">
        <f t="shared" si="3"/>
        <v/>
      </c>
      <c r="BF42" s="490"/>
      <c r="BG42" s="491"/>
      <c r="BH42" s="491"/>
      <c r="BI42" s="491"/>
      <c r="BJ42" s="491"/>
      <c r="BK42" s="491"/>
      <c r="BL42" s="491"/>
      <c r="BM42" s="491"/>
      <c r="BN42" s="491"/>
      <c r="BO42" s="491"/>
      <c r="BP42" s="491"/>
      <c r="BQ42" s="491"/>
      <c r="BR42" s="491"/>
      <c r="BS42" s="491"/>
      <c r="BT42" s="491"/>
      <c r="BU42" s="491"/>
      <c r="BV42" s="2"/>
      <c r="BW42" s="490" t="str">
        <f t="shared" si="4"/>
        <v/>
      </c>
      <c r="BX42" s="490"/>
      <c r="BY42" s="491" t="str">
        <f>IF('各会計、関係団体の財政状況及び健全化判断比率'!B76="","",'各会計、関係団体の財政状況及び健全化判断比率'!B76)</f>
        <v/>
      </c>
      <c r="BZ42" s="491"/>
      <c r="CA42" s="491"/>
      <c r="CB42" s="491"/>
      <c r="CC42" s="491"/>
      <c r="CD42" s="491"/>
      <c r="CE42" s="491"/>
      <c r="CF42" s="491"/>
      <c r="CG42" s="491"/>
      <c r="CH42" s="491"/>
      <c r="CI42" s="491"/>
      <c r="CJ42" s="491"/>
      <c r="CK42" s="491"/>
      <c r="CL42" s="491"/>
      <c r="CM42" s="491"/>
      <c r="CN42" s="2"/>
      <c r="CO42" s="490">
        <f t="shared" si="5"/>
        <v>23</v>
      </c>
      <c r="CP42" s="490"/>
      <c r="CQ42" s="491" t="str">
        <f>IF('各会計、関係団体の財政状況及び健全化判断比率'!BS15="","",'各会計、関係団体の財政状況及び健全化判断比率'!BS15)</f>
        <v>のべおか道の駅（株）</v>
      </c>
      <c r="CR42" s="491"/>
      <c r="CS42" s="491"/>
      <c r="CT42" s="491"/>
      <c r="CU42" s="491"/>
      <c r="CV42" s="491"/>
      <c r="CW42" s="491"/>
      <c r="CX42" s="491"/>
      <c r="CY42" s="491"/>
      <c r="CZ42" s="491"/>
      <c r="DA42" s="491"/>
      <c r="DB42" s="491"/>
      <c r="DC42" s="491"/>
      <c r="DD42" s="491"/>
      <c r="DE42" s="491"/>
      <c r="DG42" s="492" t="str">
        <f>IF('各会計、関係団体の財政状況及び健全化判断比率'!BR15="","",'各会計、関係団体の財政状況及び健全化判断比率'!BR15)</f>
        <v/>
      </c>
      <c r="DH42" s="492"/>
      <c r="DI42" s="19"/>
    </row>
    <row r="43" spans="1:113" ht="32.25" customHeight="1" x14ac:dyDescent="0.2">
      <c r="B43" s="5"/>
      <c r="C43" s="490" t="str">
        <f t="shared" si="0"/>
        <v/>
      </c>
      <c r="D43" s="490"/>
      <c r="E43" s="491" t="str">
        <f>IF('各会計、関係団体の財政状況及び健全化判断比率'!B16="","",'各会計、関係団体の財政状況及び健全化判断比率'!B16)</f>
        <v/>
      </c>
      <c r="F43" s="491"/>
      <c r="G43" s="491"/>
      <c r="H43" s="491"/>
      <c r="I43" s="491"/>
      <c r="J43" s="491"/>
      <c r="K43" s="491"/>
      <c r="L43" s="491"/>
      <c r="M43" s="491"/>
      <c r="N43" s="491"/>
      <c r="O43" s="491"/>
      <c r="P43" s="491"/>
      <c r="Q43" s="491"/>
      <c r="R43" s="491"/>
      <c r="S43" s="491"/>
      <c r="T43" s="2"/>
      <c r="U43" s="490" t="str">
        <f t="shared" si="1"/>
        <v/>
      </c>
      <c r="V43" s="490"/>
      <c r="W43" s="491"/>
      <c r="X43" s="491"/>
      <c r="Y43" s="491"/>
      <c r="Z43" s="491"/>
      <c r="AA43" s="491"/>
      <c r="AB43" s="491"/>
      <c r="AC43" s="491"/>
      <c r="AD43" s="491"/>
      <c r="AE43" s="491"/>
      <c r="AF43" s="491"/>
      <c r="AG43" s="491"/>
      <c r="AH43" s="491"/>
      <c r="AI43" s="491"/>
      <c r="AJ43" s="491"/>
      <c r="AK43" s="491"/>
      <c r="AL43" s="2"/>
      <c r="AM43" s="490" t="str">
        <f t="shared" si="2"/>
        <v/>
      </c>
      <c r="AN43" s="490"/>
      <c r="AO43" s="491"/>
      <c r="AP43" s="491"/>
      <c r="AQ43" s="491"/>
      <c r="AR43" s="491"/>
      <c r="AS43" s="491"/>
      <c r="AT43" s="491"/>
      <c r="AU43" s="491"/>
      <c r="AV43" s="491"/>
      <c r="AW43" s="491"/>
      <c r="AX43" s="491"/>
      <c r="AY43" s="491"/>
      <c r="AZ43" s="491"/>
      <c r="BA43" s="491"/>
      <c r="BB43" s="491"/>
      <c r="BC43" s="491"/>
      <c r="BD43" s="2"/>
      <c r="BE43" s="490" t="str">
        <f t="shared" si="3"/>
        <v/>
      </c>
      <c r="BF43" s="490"/>
      <c r="BG43" s="491"/>
      <c r="BH43" s="491"/>
      <c r="BI43" s="491"/>
      <c r="BJ43" s="491"/>
      <c r="BK43" s="491"/>
      <c r="BL43" s="491"/>
      <c r="BM43" s="491"/>
      <c r="BN43" s="491"/>
      <c r="BO43" s="491"/>
      <c r="BP43" s="491"/>
      <c r="BQ43" s="491"/>
      <c r="BR43" s="491"/>
      <c r="BS43" s="491"/>
      <c r="BT43" s="491"/>
      <c r="BU43" s="491"/>
      <c r="BV43" s="2"/>
      <c r="BW43" s="490" t="str">
        <f t="shared" si="4"/>
        <v/>
      </c>
      <c r="BX43" s="490"/>
      <c r="BY43" s="491" t="str">
        <f>IF('各会計、関係団体の財政状況及び健全化判断比率'!B77="","",'各会計、関係団体の財政状況及び健全化判断比率'!B77)</f>
        <v/>
      </c>
      <c r="BZ43" s="491"/>
      <c r="CA43" s="491"/>
      <c r="CB43" s="491"/>
      <c r="CC43" s="491"/>
      <c r="CD43" s="491"/>
      <c r="CE43" s="491"/>
      <c r="CF43" s="491"/>
      <c r="CG43" s="491"/>
      <c r="CH43" s="491"/>
      <c r="CI43" s="491"/>
      <c r="CJ43" s="491"/>
      <c r="CK43" s="491"/>
      <c r="CL43" s="491"/>
      <c r="CM43" s="491"/>
      <c r="CN43" s="2"/>
      <c r="CO43" s="490">
        <f t="shared" si="5"/>
        <v>24</v>
      </c>
      <c r="CP43" s="490"/>
      <c r="CQ43" s="491" t="str">
        <f>IF('各会計、関係団体の財政状況及び健全化判断比率'!BS16="","",'各会計、関係団体の財政状況及び健全化判断比率'!BS16)</f>
        <v>（有）祝子川温泉美人の湯</v>
      </c>
      <c r="CR43" s="491"/>
      <c r="CS43" s="491"/>
      <c r="CT43" s="491"/>
      <c r="CU43" s="491"/>
      <c r="CV43" s="491"/>
      <c r="CW43" s="491"/>
      <c r="CX43" s="491"/>
      <c r="CY43" s="491"/>
      <c r="CZ43" s="491"/>
      <c r="DA43" s="491"/>
      <c r="DB43" s="491"/>
      <c r="DC43" s="491"/>
      <c r="DD43" s="491"/>
      <c r="DE43" s="491"/>
      <c r="DG43" s="492" t="str">
        <f>IF('各会計、関係団体の財政状況及び健全化判断比率'!BR16="","",'各会計、関係団体の財政状況及び健全化判断比率'!BR16)</f>
        <v/>
      </c>
      <c r="DH43" s="492"/>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292</v>
      </c>
      <c r="E46" s="493" t="s">
        <v>296</v>
      </c>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c r="CU46" s="493"/>
      <c r="CV46" s="493"/>
      <c r="CW46" s="493"/>
      <c r="CX46" s="493"/>
      <c r="CY46" s="493"/>
      <c r="CZ46" s="493"/>
      <c r="DA46" s="493"/>
      <c r="DB46" s="493"/>
      <c r="DC46" s="493"/>
      <c r="DD46" s="493"/>
      <c r="DE46" s="493"/>
      <c r="DF46" s="493"/>
      <c r="DG46" s="493"/>
      <c r="DH46" s="493"/>
      <c r="DI46" s="493"/>
    </row>
    <row r="47" spans="1:113" x14ac:dyDescent="0.2">
      <c r="E47" s="493" t="s">
        <v>298</v>
      </c>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3"/>
      <c r="CW47" s="493"/>
      <c r="CX47" s="493"/>
      <c r="CY47" s="493"/>
      <c r="CZ47" s="493"/>
      <c r="DA47" s="493"/>
      <c r="DB47" s="493"/>
      <c r="DC47" s="493"/>
      <c r="DD47" s="493"/>
      <c r="DE47" s="493"/>
      <c r="DF47" s="493"/>
      <c r="DG47" s="493"/>
      <c r="DH47" s="493"/>
      <c r="DI47" s="493"/>
    </row>
    <row r="48" spans="1:113" x14ac:dyDescent="0.2">
      <c r="E48" s="493" t="s">
        <v>300</v>
      </c>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c r="CU48" s="493"/>
      <c r="CV48" s="493"/>
      <c r="CW48" s="493"/>
      <c r="CX48" s="493"/>
      <c r="CY48" s="493"/>
      <c r="CZ48" s="493"/>
      <c r="DA48" s="493"/>
      <c r="DB48" s="493"/>
      <c r="DC48" s="493"/>
      <c r="DD48" s="493"/>
      <c r="DE48" s="493"/>
      <c r="DF48" s="493"/>
      <c r="DG48" s="493"/>
      <c r="DH48" s="493"/>
      <c r="DI48" s="493"/>
    </row>
    <row r="49" spans="5:113" x14ac:dyDescent="0.2">
      <c r="E49" s="493" t="s">
        <v>301</v>
      </c>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3"/>
      <c r="CW49" s="493"/>
      <c r="CX49" s="493"/>
      <c r="CY49" s="493"/>
      <c r="CZ49" s="493"/>
      <c r="DA49" s="493"/>
      <c r="DB49" s="493"/>
      <c r="DC49" s="493"/>
      <c r="DD49" s="493"/>
      <c r="DE49" s="493"/>
      <c r="DF49" s="493"/>
      <c r="DG49" s="493"/>
      <c r="DH49" s="493"/>
      <c r="DI49" s="493"/>
    </row>
    <row r="50" spans="5:113" x14ac:dyDescent="0.2">
      <c r="E50" s="493" t="s">
        <v>199</v>
      </c>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row>
    <row r="51" spans="5:113" x14ac:dyDescent="0.2">
      <c r="E51" s="493" t="s">
        <v>304</v>
      </c>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c r="CS51" s="493"/>
      <c r="CT51" s="493"/>
      <c r="CU51" s="493"/>
      <c r="CV51" s="493"/>
      <c r="CW51" s="493"/>
      <c r="CX51" s="493"/>
      <c r="CY51" s="493"/>
      <c r="CZ51" s="493"/>
      <c r="DA51" s="493"/>
      <c r="DB51" s="493"/>
      <c r="DC51" s="493"/>
      <c r="DD51" s="493"/>
      <c r="DE51" s="493"/>
      <c r="DF51" s="493"/>
      <c r="DG51" s="493"/>
      <c r="DH51" s="493"/>
      <c r="DI51" s="493"/>
    </row>
    <row r="52" spans="5:113" x14ac:dyDescent="0.2">
      <c r="E52" s="493" t="s">
        <v>306</v>
      </c>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c r="CK52" s="493"/>
      <c r="CL52" s="493"/>
      <c r="CM52" s="493"/>
      <c r="CN52" s="493"/>
      <c r="CO52" s="493"/>
      <c r="CP52" s="493"/>
      <c r="CQ52" s="493"/>
      <c r="CR52" s="493"/>
      <c r="CS52" s="493"/>
      <c r="CT52" s="493"/>
      <c r="CU52" s="493"/>
      <c r="CV52" s="493"/>
      <c r="CW52" s="493"/>
      <c r="CX52" s="493"/>
      <c r="CY52" s="493"/>
      <c r="CZ52" s="493"/>
      <c r="DA52" s="493"/>
      <c r="DB52" s="493"/>
      <c r="DC52" s="493"/>
      <c r="DD52" s="493"/>
      <c r="DE52" s="493"/>
      <c r="DF52" s="493"/>
      <c r="DG52" s="493"/>
      <c r="DH52" s="493"/>
      <c r="DI52" s="493"/>
    </row>
    <row r="53" spans="5:113" x14ac:dyDescent="0.2">
      <c r="E53" s="493" t="s">
        <v>194</v>
      </c>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c r="DB53" s="493"/>
      <c r="DC53" s="493"/>
      <c r="DD53" s="493"/>
      <c r="DE53" s="493"/>
      <c r="DF53" s="493"/>
      <c r="DG53" s="493"/>
      <c r="DH53" s="493"/>
      <c r="DI53" s="493"/>
    </row>
    <row r="54" spans="5:113" x14ac:dyDescent="0.2"/>
    <row r="55" spans="5:113" x14ac:dyDescent="0.2"/>
    <row r="56" spans="5:113" x14ac:dyDescent="0.2"/>
  </sheetData>
  <sheetProtection algorithmName="SHA-512" hashValue="nmjbw+4BmM1cs3YEij0PQDZtidDdKmxCpqtIOdpavou6wO9PkOzIx4uh7nXXLZ0xMbKP2c+FG8MsbVrj0WoFZw==" saltValue="z8E8GWLv1vGZO3QLvV1kM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131</v>
      </c>
      <c r="DI1" s="574"/>
      <c r="DJ1" s="574"/>
      <c r="DK1" s="574"/>
      <c r="DL1" s="574"/>
      <c r="DM1" s="574"/>
      <c r="DN1" s="575"/>
      <c r="DO1" s="1"/>
      <c r="DP1" s="573" t="s">
        <v>287</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118</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309</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11"/>
      <c r="CD3" s="361" t="s">
        <v>310</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11"/>
    </row>
    <row r="4" spans="2:143" ht="11.25" customHeight="1" x14ac:dyDescent="0.2">
      <c r="B4" s="361" t="s">
        <v>8</v>
      </c>
      <c r="C4" s="362"/>
      <c r="D4" s="362"/>
      <c r="E4" s="362"/>
      <c r="F4" s="362"/>
      <c r="G4" s="362"/>
      <c r="H4" s="362"/>
      <c r="I4" s="362"/>
      <c r="J4" s="362"/>
      <c r="K4" s="362"/>
      <c r="L4" s="362"/>
      <c r="M4" s="362"/>
      <c r="N4" s="362"/>
      <c r="O4" s="362"/>
      <c r="P4" s="362"/>
      <c r="Q4" s="411"/>
      <c r="R4" s="361" t="s">
        <v>313</v>
      </c>
      <c r="S4" s="362"/>
      <c r="T4" s="362"/>
      <c r="U4" s="362"/>
      <c r="V4" s="362"/>
      <c r="W4" s="362"/>
      <c r="X4" s="362"/>
      <c r="Y4" s="411"/>
      <c r="Z4" s="361" t="s">
        <v>316</v>
      </c>
      <c r="AA4" s="362"/>
      <c r="AB4" s="362"/>
      <c r="AC4" s="411"/>
      <c r="AD4" s="361" t="s">
        <v>258</v>
      </c>
      <c r="AE4" s="362"/>
      <c r="AF4" s="362"/>
      <c r="AG4" s="362"/>
      <c r="AH4" s="362"/>
      <c r="AI4" s="362"/>
      <c r="AJ4" s="362"/>
      <c r="AK4" s="411"/>
      <c r="AL4" s="361" t="s">
        <v>316</v>
      </c>
      <c r="AM4" s="362"/>
      <c r="AN4" s="362"/>
      <c r="AO4" s="411"/>
      <c r="AP4" s="576" t="s">
        <v>319</v>
      </c>
      <c r="AQ4" s="576"/>
      <c r="AR4" s="576"/>
      <c r="AS4" s="576"/>
      <c r="AT4" s="576"/>
      <c r="AU4" s="576"/>
      <c r="AV4" s="576"/>
      <c r="AW4" s="576"/>
      <c r="AX4" s="576"/>
      <c r="AY4" s="576"/>
      <c r="AZ4" s="576"/>
      <c r="BA4" s="576"/>
      <c r="BB4" s="576"/>
      <c r="BC4" s="576"/>
      <c r="BD4" s="576"/>
      <c r="BE4" s="576"/>
      <c r="BF4" s="576"/>
      <c r="BG4" s="576" t="s">
        <v>297</v>
      </c>
      <c r="BH4" s="576"/>
      <c r="BI4" s="576"/>
      <c r="BJ4" s="576"/>
      <c r="BK4" s="576"/>
      <c r="BL4" s="576"/>
      <c r="BM4" s="576"/>
      <c r="BN4" s="576"/>
      <c r="BO4" s="576" t="s">
        <v>316</v>
      </c>
      <c r="BP4" s="576"/>
      <c r="BQ4" s="576"/>
      <c r="BR4" s="576"/>
      <c r="BS4" s="576" t="s">
        <v>320</v>
      </c>
      <c r="BT4" s="576"/>
      <c r="BU4" s="576"/>
      <c r="BV4" s="576"/>
      <c r="BW4" s="576"/>
      <c r="BX4" s="576"/>
      <c r="BY4" s="576"/>
      <c r="BZ4" s="576"/>
      <c r="CA4" s="576"/>
      <c r="CB4" s="576"/>
      <c r="CD4" s="361" t="s">
        <v>321</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11"/>
    </row>
    <row r="5" spans="2:143" ht="11.25" customHeight="1" x14ac:dyDescent="0.2">
      <c r="B5" s="577" t="s">
        <v>315</v>
      </c>
      <c r="C5" s="578"/>
      <c r="D5" s="578"/>
      <c r="E5" s="578"/>
      <c r="F5" s="578"/>
      <c r="G5" s="578"/>
      <c r="H5" s="578"/>
      <c r="I5" s="578"/>
      <c r="J5" s="578"/>
      <c r="K5" s="578"/>
      <c r="L5" s="578"/>
      <c r="M5" s="578"/>
      <c r="N5" s="578"/>
      <c r="O5" s="578"/>
      <c r="P5" s="578"/>
      <c r="Q5" s="579"/>
      <c r="R5" s="580">
        <v>16014983</v>
      </c>
      <c r="S5" s="581"/>
      <c r="T5" s="581"/>
      <c r="U5" s="581"/>
      <c r="V5" s="581"/>
      <c r="W5" s="581"/>
      <c r="X5" s="581"/>
      <c r="Y5" s="582"/>
      <c r="Z5" s="583">
        <v>21.9</v>
      </c>
      <c r="AA5" s="583"/>
      <c r="AB5" s="583"/>
      <c r="AC5" s="583"/>
      <c r="AD5" s="584">
        <v>16014983</v>
      </c>
      <c r="AE5" s="584"/>
      <c r="AF5" s="584"/>
      <c r="AG5" s="584"/>
      <c r="AH5" s="584"/>
      <c r="AI5" s="584"/>
      <c r="AJ5" s="584"/>
      <c r="AK5" s="584"/>
      <c r="AL5" s="585">
        <v>47.1</v>
      </c>
      <c r="AM5" s="586"/>
      <c r="AN5" s="586"/>
      <c r="AO5" s="587"/>
      <c r="AP5" s="577" t="s">
        <v>323</v>
      </c>
      <c r="AQ5" s="578"/>
      <c r="AR5" s="578"/>
      <c r="AS5" s="578"/>
      <c r="AT5" s="578"/>
      <c r="AU5" s="578"/>
      <c r="AV5" s="578"/>
      <c r="AW5" s="578"/>
      <c r="AX5" s="578"/>
      <c r="AY5" s="578"/>
      <c r="AZ5" s="578"/>
      <c r="BA5" s="578"/>
      <c r="BB5" s="578"/>
      <c r="BC5" s="578"/>
      <c r="BD5" s="578"/>
      <c r="BE5" s="578"/>
      <c r="BF5" s="579"/>
      <c r="BG5" s="588">
        <v>16014535</v>
      </c>
      <c r="BH5" s="367"/>
      <c r="BI5" s="367"/>
      <c r="BJ5" s="367"/>
      <c r="BK5" s="367"/>
      <c r="BL5" s="367"/>
      <c r="BM5" s="367"/>
      <c r="BN5" s="589"/>
      <c r="BO5" s="590">
        <v>100</v>
      </c>
      <c r="BP5" s="590"/>
      <c r="BQ5" s="590"/>
      <c r="BR5" s="590"/>
      <c r="BS5" s="591">
        <v>1447493</v>
      </c>
      <c r="BT5" s="591"/>
      <c r="BU5" s="591"/>
      <c r="BV5" s="591"/>
      <c r="BW5" s="591"/>
      <c r="BX5" s="591"/>
      <c r="BY5" s="591"/>
      <c r="BZ5" s="591"/>
      <c r="CA5" s="591"/>
      <c r="CB5" s="592"/>
      <c r="CD5" s="361" t="s">
        <v>319</v>
      </c>
      <c r="CE5" s="362"/>
      <c r="CF5" s="362"/>
      <c r="CG5" s="362"/>
      <c r="CH5" s="362"/>
      <c r="CI5" s="362"/>
      <c r="CJ5" s="362"/>
      <c r="CK5" s="362"/>
      <c r="CL5" s="362"/>
      <c r="CM5" s="362"/>
      <c r="CN5" s="362"/>
      <c r="CO5" s="362"/>
      <c r="CP5" s="362"/>
      <c r="CQ5" s="411"/>
      <c r="CR5" s="361" t="s">
        <v>326</v>
      </c>
      <c r="CS5" s="362"/>
      <c r="CT5" s="362"/>
      <c r="CU5" s="362"/>
      <c r="CV5" s="362"/>
      <c r="CW5" s="362"/>
      <c r="CX5" s="362"/>
      <c r="CY5" s="411"/>
      <c r="CZ5" s="361" t="s">
        <v>316</v>
      </c>
      <c r="DA5" s="362"/>
      <c r="DB5" s="362"/>
      <c r="DC5" s="411"/>
      <c r="DD5" s="361" t="s">
        <v>327</v>
      </c>
      <c r="DE5" s="362"/>
      <c r="DF5" s="362"/>
      <c r="DG5" s="362"/>
      <c r="DH5" s="362"/>
      <c r="DI5" s="362"/>
      <c r="DJ5" s="362"/>
      <c r="DK5" s="362"/>
      <c r="DL5" s="362"/>
      <c r="DM5" s="362"/>
      <c r="DN5" s="362"/>
      <c r="DO5" s="362"/>
      <c r="DP5" s="411"/>
      <c r="DQ5" s="361" t="s">
        <v>329</v>
      </c>
      <c r="DR5" s="362"/>
      <c r="DS5" s="362"/>
      <c r="DT5" s="362"/>
      <c r="DU5" s="362"/>
      <c r="DV5" s="362"/>
      <c r="DW5" s="362"/>
      <c r="DX5" s="362"/>
      <c r="DY5" s="362"/>
      <c r="DZ5" s="362"/>
      <c r="EA5" s="362"/>
      <c r="EB5" s="362"/>
      <c r="EC5" s="411"/>
    </row>
    <row r="6" spans="2:143" ht="11.25" customHeight="1" x14ac:dyDescent="0.2">
      <c r="B6" s="593" t="s">
        <v>330</v>
      </c>
      <c r="C6" s="493"/>
      <c r="D6" s="493"/>
      <c r="E6" s="493"/>
      <c r="F6" s="493"/>
      <c r="G6" s="493"/>
      <c r="H6" s="493"/>
      <c r="I6" s="493"/>
      <c r="J6" s="493"/>
      <c r="K6" s="493"/>
      <c r="L6" s="493"/>
      <c r="M6" s="493"/>
      <c r="N6" s="493"/>
      <c r="O6" s="493"/>
      <c r="P6" s="493"/>
      <c r="Q6" s="594"/>
      <c r="R6" s="588">
        <v>615573</v>
      </c>
      <c r="S6" s="367"/>
      <c r="T6" s="367"/>
      <c r="U6" s="367"/>
      <c r="V6" s="367"/>
      <c r="W6" s="367"/>
      <c r="X6" s="367"/>
      <c r="Y6" s="589"/>
      <c r="Z6" s="590">
        <v>0.8</v>
      </c>
      <c r="AA6" s="590"/>
      <c r="AB6" s="590"/>
      <c r="AC6" s="590"/>
      <c r="AD6" s="591">
        <v>615573</v>
      </c>
      <c r="AE6" s="591"/>
      <c r="AF6" s="591"/>
      <c r="AG6" s="591"/>
      <c r="AH6" s="591"/>
      <c r="AI6" s="591"/>
      <c r="AJ6" s="591"/>
      <c r="AK6" s="591"/>
      <c r="AL6" s="595">
        <v>1.8</v>
      </c>
      <c r="AM6" s="373"/>
      <c r="AN6" s="373"/>
      <c r="AO6" s="596"/>
      <c r="AP6" s="593" t="s">
        <v>110</v>
      </c>
      <c r="AQ6" s="493"/>
      <c r="AR6" s="493"/>
      <c r="AS6" s="493"/>
      <c r="AT6" s="493"/>
      <c r="AU6" s="493"/>
      <c r="AV6" s="493"/>
      <c r="AW6" s="493"/>
      <c r="AX6" s="493"/>
      <c r="AY6" s="493"/>
      <c r="AZ6" s="493"/>
      <c r="BA6" s="493"/>
      <c r="BB6" s="493"/>
      <c r="BC6" s="493"/>
      <c r="BD6" s="493"/>
      <c r="BE6" s="493"/>
      <c r="BF6" s="594"/>
      <c r="BG6" s="588">
        <v>16014535</v>
      </c>
      <c r="BH6" s="367"/>
      <c r="BI6" s="367"/>
      <c r="BJ6" s="367"/>
      <c r="BK6" s="367"/>
      <c r="BL6" s="367"/>
      <c r="BM6" s="367"/>
      <c r="BN6" s="589"/>
      <c r="BO6" s="590">
        <v>100</v>
      </c>
      <c r="BP6" s="590"/>
      <c r="BQ6" s="590"/>
      <c r="BR6" s="590"/>
      <c r="BS6" s="591">
        <v>1447493</v>
      </c>
      <c r="BT6" s="591"/>
      <c r="BU6" s="591"/>
      <c r="BV6" s="591"/>
      <c r="BW6" s="591"/>
      <c r="BX6" s="591"/>
      <c r="BY6" s="591"/>
      <c r="BZ6" s="591"/>
      <c r="CA6" s="591"/>
      <c r="CB6" s="592"/>
      <c r="CD6" s="577" t="s">
        <v>331</v>
      </c>
      <c r="CE6" s="578"/>
      <c r="CF6" s="578"/>
      <c r="CG6" s="578"/>
      <c r="CH6" s="578"/>
      <c r="CI6" s="578"/>
      <c r="CJ6" s="578"/>
      <c r="CK6" s="578"/>
      <c r="CL6" s="578"/>
      <c r="CM6" s="578"/>
      <c r="CN6" s="578"/>
      <c r="CO6" s="578"/>
      <c r="CP6" s="578"/>
      <c r="CQ6" s="579"/>
      <c r="CR6" s="588">
        <v>348350</v>
      </c>
      <c r="CS6" s="367"/>
      <c r="CT6" s="367"/>
      <c r="CU6" s="367"/>
      <c r="CV6" s="367"/>
      <c r="CW6" s="367"/>
      <c r="CX6" s="367"/>
      <c r="CY6" s="589"/>
      <c r="CZ6" s="585">
        <v>0.5</v>
      </c>
      <c r="DA6" s="586"/>
      <c r="DB6" s="586"/>
      <c r="DC6" s="597"/>
      <c r="DD6" s="598" t="s">
        <v>202</v>
      </c>
      <c r="DE6" s="367"/>
      <c r="DF6" s="367"/>
      <c r="DG6" s="367"/>
      <c r="DH6" s="367"/>
      <c r="DI6" s="367"/>
      <c r="DJ6" s="367"/>
      <c r="DK6" s="367"/>
      <c r="DL6" s="367"/>
      <c r="DM6" s="367"/>
      <c r="DN6" s="367"/>
      <c r="DO6" s="367"/>
      <c r="DP6" s="589"/>
      <c r="DQ6" s="598">
        <v>347698</v>
      </c>
      <c r="DR6" s="367"/>
      <c r="DS6" s="367"/>
      <c r="DT6" s="367"/>
      <c r="DU6" s="367"/>
      <c r="DV6" s="367"/>
      <c r="DW6" s="367"/>
      <c r="DX6" s="367"/>
      <c r="DY6" s="367"/>
      <c r="DZ6" s="367"/>
      <c r="EA6" s="367"/>
      <c r="EB6" s="367"/>
      <c r="EC6" s="599"/>
    </row>
    <row r="7" spans="2:143" ht="11.25" customHeight="1" x14ac:dyDescent="0.2">
      <c r="B7" s="593" t="s">
        <v>49</v>
      </c>
      <c r="C7" s="493"/>
      <c r="D7" s="493"/>
      <c r="E7" s="493"/>
      <c r="F7" s="493"/>
      <c r="G7" s="493"/>
      <c r="H7" s="493"/>
      <c r="I7" s="493"/>
      <c r="J7" s="493"/>
      <c r="K7" s="493"/>
      <c r="L7" s="493"/>
      <c r="M7" s="493"/>
      <c r="N7" s="493"/>
      <c r="O7" s="493"/>
      <c r="P7" s="493"/>
      <c r="Q7" s="594"/>
      <c r="R7" s="588">
        <v>2687</v>
      </c>
      <c r="S7" s="367"/>
      <c r="T7" s="367"/>
      <c r="U7" s="367"/>
      <c r="V7" s="367"/>
      <c r="W7" s="367"/>
      <c r="X7" s="367"/>
      <c r="Y7" s="589"/>
      <c r="Z7" s="590">
        <v>0</v>
      </c>
      <c r="AA7" s="590"/>
      <c r="AB7" s="590"/>
      <c r="AC7" s="590"/>
      <c r="AD7" s="591">
        <v>2687</v>
      </c>
      <c r="AE7" s="591"/>
      <c r="AF7" s="591"/>
      <c r="AG7" s="591"/>
      <c r="AH7" s="591"/>
      <c r="AI7" s="591"/>
      <c r="AJ7" s="591"/>
      <c r="AK7" s="591"/>
      <c r="AL7" s="595">
        <v>0</v>
      </c>
      <c r="AM7" s="373"/>
      <c r="AN7" s="373"/>
      <c r="AO7" s="596"/>
      <c r="AP7" s="593" t="s">
        <v>332</v>
      </c>
      <c r="AQ7" s="493"/>
      <c r="AR7" s="493"/>
      <c r="AS7" s="493"/>
      <c r="AT7" s="493"/>
      <c r="AU7" s="493"/>
      <c r="AV7" s="493"/>
      <c r="AW7" s="493"/>
      <c r="AX7" s="493"/>
      <c r="AY7" s="493"/>
      <c r="AZ7" s="493"/>
      <c r="BA7" s="493"/>
      <c r="BB7" s="493"/>
      <c r="BC7" s="493"/>
      <c r="BD7" s="493"/>
      <c r="BE7" s="493"/>
      <c r="BF7" s="594"/>
      <c r="BG7" s="588">
        <v>6837889</v>
      </c>
      <c r="BH7" s="367"/>
      <c r="BI7" s="367"/>
      <c r="BJ7" s="367"/>
      <c r="BK7" s="367"/>
      <c r="BL7" s="367"/>
      <c r="BM7" s="367"/>
      <c r="BN7" s="589"/>
      <c r="BO7" s="590">
        <v>42.7</v>
      </c>
      <c r="BP7" s="590"/>
      <c r="BQ7" s="590"/>
      <c r="BR7" s="590"/>
      <c r="BS7" s="591">
        <v>486368</v>
      </c>
      <c r="BT7" s="591"/>
      <c r="BU7" s="591"/>
      <c r="BV7" s="591"/>
      <c r="BW7" s="591"/>
      <c r="BX7" s="591"/>
      <c r="BY7" s="591"/>
      <c r="BZ7" s="591"/>
      <c r="CA7" s="591"/>
      <c r="CB7" s="592"/>
      <c r="CD7" s="593" t="s">
        <v>334</v>
      </c>
      <c r="CE7" s="493"/>
      <c r="CF7" s="493"/>
      <c r="CG7" s="493"/>
      <c r="CH7" s="493"/>
      <c r="CI7" s="493"/>
      <c r="CJ7" s="493"/>
      <c r="CK7" s="493"/>
      <c r="CL7" s="493"/>
      <c r="CM7" s="493"/>
      <c r="CN7" s="493"/>
      <c r="CO7" s="493"/>
      <c r="CP7" s="493"/>
      <c r="CQ7" s="594"/>
      <c r="CR7" s="588">
        <v>9743038</v>
      </c>
      <c r="CS7" s="367"/>
      <c r="CT7" s="367"/>
      <c r="CU7" s="367"/>
      <c r="CV7" s="367"/>
      <c r="CW7" s="367"/>
      <c r="CX7" s="367"/>
      <c r="CY7" s="589"/>
      <c r="CZ7" s="590">
        <v>14</v>
      </c>
      <c r="DA7" s="590"/>
      <c r="DB7" s="590"/>
      <c r="DC7" s="590"/>
      <c r="DD7" s="598">
        <v>3036662</v>
      </c>
      <c r="DE7" s="367"/>
      <c r="DF7" s="367"/>
      <c r="DG7" s="367"/>
      <c r="DH7" s="367"/>
      <c r="DI7" s="367"/>
      <c r="DJ7" s="367"/>
      <c r="DK7" s="367"/>
      <c r="DL7" s="367"/>
      <c r="DM7" s="367"/>
      <c r="DN7" s="367"/>
      <c r="DO7" s="367"/>
      <c r="DP7" s="589"/>
      <c r="DQ7" s="598">
        <v>5601046</v>
      </c>
      <c r="DR7" s="367"/>
      <c r="DS7" s="367"/>
      <c r="DT7" s="367"/>
      <c r="DU7" s="367"/>
      <c r="DV7" s="367"/>
      <c r="DW7" s="367"/>
      <c r="DX7" s="367"/>
      <c r="DY7" s="367"/>
      <c r="DZ7" s="367"/>
      <c r="EA7" s="367"/>
      <c r="EB7" s="367"/>
      <c r="EC7" s="599"/>
    </row>
    <row r="8" spans="2:143" ht="11.25" customHeight="1" x14ac:dyDescent="0.2">
      <c r="B8" s="593" t="s">
        <v>335</v>
      </c>
      <c r="C8" s="493"/>
      <c r="D8" s="493"/>
      <c r="E8" s="493"/>
      <c r="F8" s="493"/>
      <c r="G8" s="493"/>
      <c r="H8" s="493"/>
      <c r="I8" s="493"/>
      <c r="J8" s="493"/>
      <c r="K8" s="493"/>
      <c r="L8" s="493"/>
      <c r="M8" s="493"/>
      <c r="N8" s="493"/>
      <c r="O8" s="493"/>
      <c r="P8" s="493"/>
      <c r="Q8" s="594"/>
      <c r="R8" s="588">
        <v>35128</v>
      </c>
      <c r="S8" s="367"/>
      <c r="T8" s="367"/>
      <c r="U8" s="367"/>
      <c r="V8" s="367"/>
      <c r="W8" s="367"/>
      <c r="X8" s="367"/>
      <c r="Y8" s="589"/>
      <c r="Z8" s="590">
        <v>0</v>
      </c>
      <c r="AA8" s="590"/>
      <c r="AB8" s="590"/>
      <c r="AC8" s="590"/>
      <c r="AD8" s="591">
        <v>35128</v>
      </c>
      <c r="AE8" s="591"/>
      <c r="AF8" s="591"/>
      <c r="AG8" s="591"/>
      <c r="AH8" s="591"/>
      <c r="AI8" s="591"/>
      <c r="AJ8" s="591"/>
      <c r="AK8" s="591"/>
      <c r="AL8" s="595">
        <v>0.1</v>
      </c>
      <c r="AM8" s="373"/>
      <c r="AN8" s="373"/>
      <c r="AO8" s="596"/>
      <c r="AP8" s="593" t="s">
        <v>128</v>
      </c>
      <c r="AQ8" s="493"/>
      <c r="AR8" s="493"/>
      <c r="AS8" s="493"/>
      <c r="AT8" s="493"/>
      <c r="AU8" s="493"/>
      <c r="AV8" s="493"/>
      <c r="AW8" s="493"/>
      <c r="AX8" s="493"/>
      <c r="AY8" s="493"/>
      <c r="AZ8" s="493"/>
      <c r="BA8" s="493"/>
      <c r="BB8" s="493"/>
      <c r="BC8" s="493"/>
      <c r="BD8" s="493"/>
      <c r="BE8" s="493"/>
      <c r="BF8" s="594"/>
      <c r="BG8" s="588">
        <v>198988</v>
      </c>
      <c r="BH8" s="367"/>
      <c r="BI8" s="367"/>
      <c r="BJ8" s="367"/>
      <c r="BK8" s="367"/>
      <c r="BL8" s="367"/>
      <c r="BM8" s="367"/>
      <c r="BN8" s="589"/>
      <c r="BO8" s="590">
        <v>1.2</v>
      </c>
      <c r="BP8" s="590"/>
      <c r="BQ8" s="590"/>
      <c r="BR8" s="590"/>
      <c r="BS8" s="591" t="s">
        <v>202</v>
      </c>
      <c r="BT8" s="591"/>
      <c r="BU8" s="591"/>
      <c r="BV8" s="591"/>
      <c r="BW8" s="591"/>
      <c r="BX8" s="591"/>
      <c r="BY8" s="591"/>
      <c r="BZ8" s="591"/>
      <c r="CA8" s="591"/>
      <c r="CB8" s="592"/>
      <c r="CD8" s="593" t="s">
        <v>338</v>
      </c>
      <c r="CE8" s="493"/>
      <c r="CF8" s="493"/>
      <c r="CG8" s="493"/>
      <c r="CH8" s="493"/>
      <c r="CI8" s="493"/>
      <c r="CJ8" s="493"/>
      <c r="CK8" s="493"/>
      <c r="CL8" s="493"/>
      <c r="CM8" s="493"/>
      <c r="CN8" s="493"/>
      <c r="CO8" s="493"/>
      <c r="CP8" s="493"/>
      <c r="CQ8" s="594"/>
      <c r="CR8" s="588">
        <v>25639367</v>
      </c>
      <c r="CS8" s="367"/>
      <c r="CT8" s="367"/>
      <c r="CU8" s="367"/>
      <c r="CV8" s="367"/>
      <c r="CW8" s="367"/>
      <c r="CX8" s="367"/>
      <c r="CY8" s="589"/>
      <c r="CZ8" s="590">
        <v>36.9</v>
      </c>
      <c r="DA8" s="590"/>
      <c r="DB8" s="590"/>
      <c r="DC8" s="590"/>
      <c r="DD8" s="598">
        <v>269487</v>
      </c>
      <c r="DE8" s="367"/>
      <c r="DF8" s="367"/>
      <c r="DG8" s="367"/>
      <c r="DH8" s="367"/>
      <c r="DI8" s="367"/>
      <c r="DJ8" s="367"/>
      <c r="DK8" s="367"/>
      <c r="DL8" s="367"/>
      <c r="DM8" s="367"/>
      <c r="DN8" s="367"/>
      <c r="DO8" s="367"/>
      <c r="DP8" s="589"/>
      <c r="DQ8" s="598">
        <v>10458136</v>
      </c>
      <c r="DR8" s="367"/>
      <c r="DS8" s="367"/>
      <c r="DT8" s="367"/>
      <c r="DU8" s="367"/>
      <c r="DV8" s="367"/>
      <c r="DW8" s="367"/>
      <c r="DX8" s="367"/>
      <c r="DY8" s="367"/>
      <c r="DZ8" s="367"/>
      <c r="EA8" s="367"/>
      <c r="EB8" s="367"/>
      <c r="EC8" s="599"/>
    </row>
    <row r="9" spans="2:143" ht="11.25" customHeight="1" x14ac:dyDescent="0.2">
      <c r="B9" s="593" t="s">
        <v>337</v>
      </c>
      <c r="C9" s="493"/>
      <c r="D9" s="493"/>
      <c r="E9" s="493"/>
      <c r="F9" s="493"/>
      <c r="G9" s="493"/>
      <c r="H9" s="493"/>
      <c r="I9" s="493"/>
      <c r="J9" s="493"/>
      <c r="K9" s="493"/>
      <c r="L9" s="493"/>
      <c r="M9" s="493"/>
      <c r="N9" s="493"/>
      <c r="O9" s="493"/>
      <c r="P9" s="493"/>
      <c r="Q9" s="594"/>
      <c r="R9" s="588">
        <v>28496</v>
      </c>
      <c r="S9" s="367"/>
      <c r="T9" s="367"/>
      <c r="U9" s="367"/>
      <c r="V9" s="367"/>
      <c r="W9" s="367"/>
      <c r="X9" s="367"/>
      <c r="Y9" s="589"/>
      <c r="Z9" s="590">
        <v>0</v>
      </c>
      <c r="AA9" s="590"/>
      <c r="AB9" s="590"/>
      <c r="AC9" s="590"/>
      <c r="AD9" s="591">
        <v>28496</v>
      </c>
      <c r="AE9" s="591"/>
      <c r="AF9" s="591"/>
      <c r="AG9" s="591"/>
      <c r="AH9" s="591"/>
      <c r="AI9" s="591"/>
      <c r="AJ9" s="591"/>
      <c r="AK9" s="591"/>
      <c r="AL9" s="595">
        <v>0.1</v>
      </c>
      <c r="AM9" s="373"/>
      <c r="AN9" s="373"/>
      <c r="AO9" s="596"/>
      <c r="AP9" s="593" t="s">
        <v>339</v>
      </c>
      <c r="AQ9" s="493"/>
      <c r="AR9" s="493"/>
      <c r="AS9" s="493"/>
      <c r="AT9" s="493"/>
      <c r="AU9" s="493"/>
      <c r="AV9" s="493"/>
      <c r="AW9" s="493"/>
      <c r="AX9" s="493"/>
      <c r="AY9" s="493"/>
      <c r="AZ9" s="493"/>
      <c r="BA9" s="493"/>
      <c r="BB9" s="493"/>
      <c r="BC9" s="493"/>
      <c r="BD9" s="493"/>
      <c r="BE9" s="493"/>
      <c r="BF9" s="594"/>
      <c r="BG9" s="588">
        <v>4782573</v>
      </c>
      <c r="BH9" s="367"/>
      <c r="BI9" s="367"/>
      <c r="BJ9" s="367"/>
      <c r="BK9" s="367"/>
      <c r="BL9" s="367"/>
      <c r="BM9" s="367"/>
      <c r="BN9" s="589"/>
      <c r="BO9" s="590">
        <v>29.9</v>
      </c>
      <c r="BP9" s="590"/>
      <c r="BQ9" s="590"/>
      <c r="BR9" s="590"/>
      <c r="BS9" s="591" t="s">
        <v>202</v>
      </c>
      <c r="BT9" s="591"/>
      <c r="BU9" s="591"/>
      <c r="BV9" s="591"/>
      <c r="BW9" s="591"/>
      <c r="BX9" s="591"/>
      <c r="BY9" s="591"/>
      <c r="BZ9" s="591"/>
      <c r="CA9" s="591"/>
      <c r="CB9" s="592"/>
      <c r="CD9" s="593" t="s">
        <v>342</v>
      </c>
      <c r="CE9" s="493"/>
      <c r="CF9" s="493"/>
      <c r="CG9" s="493"/>
      <c r="CH9" s="493"/>
      <c r="CI9" s="493"/>
      <c r="CJ9" s="493"/>
      <c r="CK9" s="493"/>
      <c r="CL9" s="493"/>
      <c r="CM9" s="493"/>
      <c r="CN9" s="493"/>
      <c r="CO9" s="493"/>
      <c r="CP9" s="493"/>
      <c r="CQ9" s="594"/>
      <c r="CR9" s="588">
        <v>4924344</v>
      </c>
      <c r="CS9" s="367"/>
      <c r="CT9" s="367"/>
      <c r="CU9" s="367"/>
      <c r="CV9" s="367"/>
      <c r="CW9" s="367"/>
      <c r="CX9" s="367"/>
      <c r="CY9" s="589"/>
      <c r="CZ9" s="590">
        <v>7.1</v>
      </c>
      <c r="DA9" s="590"/>
      <c r="DB9" s="590"/>
      <c r="DC9" s="590"/>
      <c r="DD9" s="598">
        <v>63798</v>
      </c>
      <c r="DE9" s="367"/>
      <c r="DF9" s="367"/>
      <c r="DG9" s="367"/>
      <c r="DH9" s="367"/>
      <c r="DI9" s="367"/>
      <c r="DJ9" s="367"/>
      <c r="DK9" s="367"/>
      <c r="DL9" s="367"/>
      <c r="DM9" s="367"/>
      <c r="DN9" s="367"/>
      <c r="DO9" s="367"/>
      <c r="DP9" s="589"/>
      <c r="DQ9" s="598">
        <v>3462078</v>
      </c>
      <c r="DR9" s="367"/>
      <c r="DS9" s="367"/>
      <c r="DT9" s="367"/>
      <c r="DU9" s="367"/>
      <c r="DV9" s="367"/>
      <c r="DW9" s="367"/>
      <c r="DX9" s="367"/>
      <c r="DY9" s="367"/>
      <c r="DZ9" s="367"/>
      <c r="EA9" s="367"/>
      <c r="EB9" s="367"/>
      <c r="EC9" s="599"/>
    </row>
    <row r="10" spans="2:143" ht="11.25" customHeight="1" x14ac:dyDescent="0.2">
      <c r="B10" s="593" t="s">
        <v>136</v>
      </c>
      <c r="C10" s="493"/>
      <c r="D10" s="493"/>
      <c r="E10" s="493"/>
      <c r="F10" s="493"/>
      <c r="G10" s="493"/>
      <c r="H10" s="493"/>
      <c r="I10" s="493"/>
      <c r="J10" s="493"/>
      <c r="K10" s="493"/>
      <c r="L10" s="493"/>
      <c r="M10" s="493"/>
      <c r="N10" s="493"/>
      <c r="O10" s="493"/>
      <c r="P10" s="493"/>
      <c r="Q10" s="594"/>
      <c r="R10" s="588" t="s">
        <v>202</v>
      </c>
      <c r="S10" s="367"/>
      <c r="T10" s="367"/>
      <c r="U10" s="367"/>
      <c r="V10" s="367"/>
      <c r="W10" s="367"/>
      <c r="X10" s="367"/>
      <c r="Y10" s="589"/>
      <c r="Z10" s="590" t="s">
        <v>202</v>
      </c>
      <c r="AA10" s="590"/>
      <c r="AB10" s="590"/>
      <c r="AC10" s="590"/>
      <c r="AD10" s="591" t="s">
        <v>202</v>
      </c>
      <c r="AE10" s="591"/>
      <c r="AF10" s="591"/>
      <c r="AG10" s="591"/>
      <c r="AH10" s="591"/>
      <c r="AI10" s="591"/>
      <c r="AJ10" s="591"/>
      <c r="AK10" s="591"/>
      <c r="AL10" s="595" t="s">
        <v>202</v>
      </c>
      <c r="AM10" s="373"/>
      <c r="AN10" s="373"/>
      <c r="AO10" s="596"/>
      <c r="AP10" s="593" t="s">
        <v>193</v>
      </c>
      <c r="AQ10" s="493"/>
      <c r="AR10" s="493"/>
      <c r="AS10" s="493"/>
      <c r="AT10" s="493"/>
      <c r="AU10" s="493"/>
      <c r="AV10" s="493"/>
      <c r="AW10" s="493"/>
      <c r="AX10" s="493"/>
      <c r="AY10" s="493"/>
      <c r="AZ10" s="493"/>
      <c r="BA10" s="493"/>
      <c r="BB10" s="493"/>
      <c r="BC10" s="493"/>
      <c r="BD10" s="493"/>
      <c r="BE10" s="493"/>
      <c r="BF10" s="594"/>
      <c r="BG10" s="588">
        <v>360954</v>
      </c>
      <c r="BH10" s="367"/>
      <c r="BI10" s="367"/>
      <c r="BJ10" s="367"/>
      <c r="BK10" s="367"/>
      <c r="BL10" s="367"/>
      <c r="BM10" s="367"/>
      <c r="BN10" s="589"/>
      <c r="BO10" s="590">
        <v>2.2999999999999998</v>
      </c>
      <c r="BP10" s="590"/>
      <c r="BQ10" s="590"/>
      <c r="BR10" s="590"/>
      <c r="BS10" s="591">
        <v>60086</v>
      </c>
      <c r="BT10" s="591"/>
      <c r="BU10" s="591"/>
      <c r="BV10" s="591"/>
      <c r="BW10" s="591"/>
      <c r="BX10" s="591"/>
      <c r="BY10" s="591"/>
      <c r="BZ10" s="591"/>
      <c r="CA10" s="591"/>
      <c r="CB10" s="592"/>
      <c r="CD10" s="593" t="s">
        <v>228</v>
      </c>
      <c r="CE10" s="493"/>
      <c r="CF10" s="493"/>
      <c r="CG10" s="493"/>
      <c r="CH10" s="493"/>
      <c r="CI10" s="493"/>
      <c r="CJ10" s="493"/>
      <c r="CK10" s="493"/>
      <c r="CL10" s="493"/>
      <c r="CM10" s="493"/>
      <c r="CN10" s="493"/>
      <c r="CO10" s="493"/>
      <c r="CP10" s="493"/>
      <c r="CQ10" s="594"/>
      <c r="CR10" s="588">
        <v>178758</v>
      </c>
      <c r="CS10" s="367"/>
      <c r="CT10" s="367"/>
      <c r="CU10" s="367"/>
      <c r="CV10" s="367"/>
      <c r="CW10" s="367"/>
      <c r="CX10" s="367"/>
      <c r="CY10" s="589"/>
      <c r="CZ10" s="590">
        <v>0.3</v>
      </c>
      <c r="DA10" s="590"/>
      <c r="DB10" s="590"/>
      <c r="DC10" s="590"/>
      <c r="DD10" s="598" t="s">
        <v>202</v>
      </c>
      <c r="DE10" s="367"/>
      <c r="DF10" s="367"/>
      <c r="DG10" s="367"/>
      <c r="DH10" s="367"/>
      <c r="DI10" s="367"/>
      <c r="DJ10" s="367"/>
      <c r="DK10" s="367"/>
      <c r="DL10" s="367"/>
      <c r="DM10" s="367"/>
      <c r="DN10" s="367"/>
      <c r="DO10" s="367"/>
      <c r="DP10" s="589"/>
      <c r="DQ10" s="598">
        <v>178758</v>
      </c>
      <c r="DR10" s="367"/>
      <c r="DS10" s="367"/>
      <c r="DT10" s="367"/>
      <c r="DU10" s="367"/>
      <c r="DV10" s="367"/>
      <c r="DW10" s="367"/>
      <c r="DX10" s="367"/>
      <c r="DY10" s="367"/>
      <c r="DZ10" s="367"/>
      <c r="EA10" s="367"/>
      <c r="EB10" s="367"/>
      <c r="EC10" s="599"/>
    </row>
    <row r="11" spans="2:143" ht="11.25" customHeight="1" x14ac:dyDescent="0.2">
      <c r="B11" s="593" t="s">
        <v>108</v>
      </c>
      <c r="C11" s="493"/>
      <c r="D11" s="493"/>
      <c r="E11" s="493"/>
      <c r="F11" s="493"/>
      <c r="G11" s="493"/>
      <c r="H11" s="493"/>
      <c r="I11" s="493"/>
      <c r="J11" s="493"/>
      <c r="K11" s="493"/>
      <c r="L11" s="493"/>
      <c r="M11" s="493"/>
      <c r="N11" s="493"/>
      <c r="O11" s="493"/>
      <c r="P11" s="493"/>
      <c r="Q11" s="594"/>
      <c r="R11" s="588">
        <v>3026001</v>
      </c>
      <c r="S11" s="367"/>
      <c r="T11" s="367"/>
      <c r="U11" s="367"/>
      <c r="V11" s="367"/>
      <c r="W11" s="367"/>
      <c r="X11" s="367"/>
      <c r="Y11" s="589"/>
      <c r="Z11" s="595">
        <v>4.0999999999999996</v>
      </c>
      <c r="AA11" s="373"/>
      <c r="AB11" s="373"/>
      <c r="AC11" s="600"/>
      <c r="AD11" s="598">
        <v>3026001</v>
      </c>
      <c r="AE11" s="367"/>
      <c r="AF11" s="367"/>
      <c r="AG11" s="367"/>
      <c r="AH11" s="367"/>
      <c r="AI11" s="367"/>
      <c r="AJ11" s="367"/>
      <c r="AK11" s="589"/>
      <c r="AL11" s="595">
        <v>8.9</v>
      </c>
      <c r="AM11" s="373"/>
      <c r="AN11" s="373"/>
      <c r="AO11" s="596"/>
      <c r="AP11" s="593" t="s">
        <v>344</v>
      </c>
      <c r="AQ11" s="493"/>
      <c r="AR11" s="493"/>
      <c r="AS11" s="493"/>
      <c r="AT11" s="493"/>
      <c r="AU11" s="493"/>
      <c r="AV11" s="493"/>
      <c r="AW11" s="493"/>
      <c r="AX11" s="493"/>
      <c r="AY11" s="493"/>
      <c r="AZ11" s="493"/>
      <c r="BA11" s="493"/>
      <c r="BB11" s="493"/>
      <c r="BC11" s="493"/>
      <c r="BD11" s="493"/>
      <c r="BE11" s="493"/>
      <c r="BF11" s="594"/>
      <c r="BG11" s="588">
        <v>1495374</v>
      </c>
      <c r="BH11" s="367"/>
      <c r="BI11" s="367"/>
      <c r="BJ11" s="367"/>
      <c r="BK11" s="367"/>
      <c r="BL11" s="367"/>
      <c r="BM11" s="367"/>
      <c r="BN11" s="589"/>
      <c r="BO11" s="590">
        <v>9.3000000000000007</v>
      </c>
      <c r="BP11" s="590"/>
      <c r="BQ11" s="590"/>
      <c r="BR11" s="590"/>
      <c r="BS11" s="591">
        <v>426282</v>
      </c>
      <c r="BT11" s="591"/>
      <c r="BU11" s="591"/>
      <c r="BV11" s="591"/>
      <c r="BW11" s="591"/>
      <c r="BX11" s="591"/>
      <c r="BY11" s="591"/>
      <c r="BZ11" s="591"/>
      <c r="CA11" s="591"/>
      <c r="CB11" s="592"/>
      <c r="CD11" s="593" t="s">
        <v>347</v>
      </c>
      <c r="CE11" s="493"/>
      <c r="CF11" s="493"/>
      <c r="CG11" s="493"/>
      <c r="CH11" s="493"/>
      <c r="CI11" s="493"/>
      <c r="CJ11" s="493"/>
      <c r="CK11" s="493"/>
      <c r="CL11" s="493"/>
      <c r="CM11" s="493"/>
      <c r="CN11" s="493"/>
      <c r="CO11" s="493"/>
      <c r="CP11" s="493"/>
      <c r="CQ11" s="594"/>
      <c r="CR11" s="588">
        <v>1949325</v>
      </c>
      <c r="CS11" s="367"/>
      <c r="CT11" s="367"/>
      <c r="CU11" s="367"/>
      <c r="CV11" s="367"/>
      <c r="CW11" s="367"/>
      <c r="CX11" s="367"/>
      <c r="CY11" s="589"/>
      <c r="CZ11" s="590">
        <v>2.8</v>
      </c>
      <c r="DA11" s="590"/>
      <c r="DB11" s="590"/>
      <c r="DC11" s="590"/>
      <c r="DD11" s="598">
        <v>545747</v>
      </c>
      <c r="DE11" s="367"/>
      <c r="DF11" s="367"/>
      <c r="DG11" s="367"/>
      <c r="DH11" s="367"/>
      <c r="DI11" s="367"/>
      <c r="DJ11" s="367"/>
      <c r="DK11" s="367"/>
      <c r="DL11" s="367"/>
      <c r="DM11" s="367"/>
      <c r="DN11" s="367"/>
      <c r="DO11" s="367"/>
      <c r="DP11" s="589"/>
      <c r="DQ11" s="598">
        <v>1074136</v>
      </c>
      <c r="DR11" s="367"/>
      <c r="DS11" s="367"/>
      <c r="DT11" s="367"/>
      <c r="DU11" s="367"/>
      <c r="DV11" s="367"/>
      <c r="DW11" s="367"/>
      <c r="DX11" s="367"/>
      <c r="DY11" s="367"/>
      <c r="DZ11" s="367"/>
      <c r="EA11" s="367"/>
      <c r="EB11" s="367"/>
      <c r="EC11" s="599"/>
    </row>
    <row r="12" spans="2:143" ht="11.25" customHeight="1" x14ac:dyDescent="0.2">
      <c r="B12" s="593" t="s">
        <v>151</v>
      </c>
      <c r="C12" s="493"/>
      <c r="D12" s="493"/>
      <c r="E12" s="493"/>
      <c r="F12" s="493"/>
      <c r="G12" s="493"/>
      <c r="H12" s="493"/>
      <c r="I12" s="493"/>
      <c r="J12" s="493"/>
      <c r="K12" s="493"/>
      <c r="L12" s="493"/>
      <c r="M12" s="493"/>
      <c r="N12" s="493"/>
      <c r="O12" s="493"/>
      <c r="P12" s="493"/>
      <c r="Q12" s="594"/>
      <c r="R12" s="588">
        <v>15868</v>
      </c>
      <c r="S12" s="367"/>
      <c r="T12" s="367"/>
      <c r="U12" s="367"/>
      <c r="V12" s="367"/>
      <c r="W12" s="367"/>
      <c r="X12" s="367"/>
      <c r="Y12" s="589"/>
      <c r="Z12" s="590">
        <v>0</v>
      </c>
      <c r="AA12" s="590"/>
      <c r="AB12" s="590"/>
      <c r="AC12" s="590"/>
      <c r="AD12" s="591">
        <v>15868</v>
      </c>
      <c r="AE12" s="591"/>
      <c r="AF12" s="591"/>
      <c r="AG12" s="591"/>
      <c r="AH12" s="591"/>
      <c r="AI12" s="591"/>
      <c r="AJ12" s="591"/>
      <c r="AK12" s="591"/>
      <c r="AL12" s="595">
        <v>0</v>
      </c>
      <c r="AM12" s="373"/>
      <c r="AN12" s="373"/>
      <c r="AO12" s="596"/>
      <c r="AP12" s="593" t="s">
        <v>348</v>
      </c>
      <c r="AQ12" s="493"/>
      <c r="AR12" s="493"/>
      <c r="AS12" s="493"/>
      <c r="AT12" s="493"/>
      <c r="AU12" s="493"/>
      <c r="AV12" s="493"/>
      <c r="AW12" s="493"/>
      <c r="AX12" s="493"/>
      <c r="AY12" s="493"/>
      <c r="AZ12" s="493"/>
      <c r="BA12" s="493"/>
      <c r="BB12" s="493"/>
      <c r="BC12" s="493"/>
      <c r="BD12" s="493"/>
      <c r="BE12" s="493"/>
      <c r="BF12" s="594"/>
      <c r="BG12" s="588">
        <v>7791532</v>
      </c>
      <c r="BH12" s="367"/>
      <c r="BI12" s="367"/>
      <c r="BJ12" s="367"/>
      <c r="BK12" s="367"/>
      <c r="BL12" s="367"/>
      <c r="BM12" s="367"/>
      <c r="BN12" s="589"/>
      <c r="BO12" s="590">
        <v>48.7</v>
      </c>
      <c r="BP12" s="590"/>
      <c r="BQ12" s="590"/>
      <c r="BR12" s="590"/>
      <c r="BS12" s="591">
        <v>961125</v>
      </c>
      <c r="BT12" s="591"/>
      <c r="BU12" s="591"/>
      <c r="BV12" s="591"/>
      <c r="BW12" s="591"/>
      <c r="BX12" s="591"/>
      <c r="BY12" s="591"/>
      <c r="BZ12" s="591"/>
      <c r="CA12" s="591"/>
      <c r="CB12" s="592"/>
      <c r="CD12" s="593" t="s">
        <v>94</v>
      </c>
      <c r="CE12" s="493"/>
      <c r="CF12" s="493"/>
      <c r="CG12" s="493"/>
      <c r="CH12" s="493"/>
      <c r="CI12" s="493"/>
      <c r="CJ12" s="493"/>
      <c r="CK12" s="493"/>
      <c r="CL12" s="493"/>
      <c r="CM12" s="493"/>
      <c r="CN12" s="493"/>
      <c r="CO12" s="493"/>
      <c r="CP12" s="493"/>
      <c r="CQ12" s="594"/>
      <c r="CR12" s="588">
        <v>5119776</v>
      </c>
      <c r="CS12" s="367"/>
      <c r="CT12" s="367"/>
      <c r="CU12" s="367"/>
      <c r="CV12" s="367"/>
      <c r="CW12" s="367"/>
      <c r="CX12" s="367"/>
      <c r="CY12" s="589"/>
      <c r="CZ12" s="590">
        <v>7.4</v>
      </c>
      <c r="DA12" s="590"/>
      <c r="DB12" s="590"/>
      <c r="DC12" s="590"/>
      <c r="DD12" s="598">
        <v>265668</v>
      </c>
      <c r="DE12" s="367"/>
      <c r="DF12" s="367"/>
      <c r="DG12" s="367"/>
      <c r="DH12" s="367"/>
      <c r="DI12" s="367"/>
      <c r="DJ12" s="367"/>
      <c r="DK12" s="367"/>
      <c r="DL12" s="367"/>
      <c r="DM12" s="367"/>
      <c r="DN12" s="367"/>
      <c r="DO12" s="367"/>
      <c r="DP12" s="589"/>
      <c r="DQ12" s="598">
        <v>2210391</v>
      </c>
      <c r="DR12" s="367"/>
      <c r="DS12" s="367"/>
      <c r="DT12" s="367"/>
      <c r="DU12" s="367"/>
      <c r="DV12" s="367"/>
      <c r="DW12" s="367"/>
      <c r="DX12" s="367"/>
      <c r="DY12" s="367"/>
      <c r="DZ12" s="367"/>
      <c r="EA12" s="367"/>
      <c r="EB12" s="367"/>
      <c r="EC12" s="599"/>
    </row>
    <row r="13" spans="2:143" ht="11.25" customHeight="1" x14ac:dyDescent="0.2">
      <c r="B13" s="593" t="s">
        <v>349</v>
      </c>
      <c r="C13" s="493"/>
      <c r="D13" s="493"/>
      <c r="E13" s="493"/>
      <c r="F13" s="493"/>
      <c r="G13" s="493"/>
      <c r="H13" s="493"/>
      <c r="I13" s="493"/>
      <c r="J13" s="493"/>
      <c r="K13" s="493"/>
      <c r="L13" s="493"/>
      <c r="M13" s="493"/>
      <c r="N13" s="493"/>
      <c r="O13" s="493"/>
      <c r="P13" s="493"/>
      <c r="Q13" s="594"/>
      <c r="R13" s="588" t="s">
        <v>202</v>
      </c>
      <c r="S13" s="367"/>
      <c r="T13" s="367"/>
      <c r="U13" s="367"/>
      <c r="V13" s="367"/>
      <c r="W13" s="367"/>
      <c r="X13" s="367"/>
      <c r="Y13" s="589"/>
      <c r="Z13" s="590" t="s">
        <v>202</v>
      </c>
      <c r="AA13" s="590"/>
      <c r="AB13" s="590"/>
      <c r="AC13" s="590"/>
      <c r="AD13" s="591" t="s">
        <v>202</v>
      </c>
      <c r="AE13" s="591"/>
      <c r="AF13" s="591"/>
      <c r="AG13" s="591"/>
      <c r="AH13" s="591"/>
      <c r="AI13" s="591"/>
      <c r="AJ13" s="591"/>
      <c r="AK13" s="591"/>
      <c r="AL13" s="595" t="s">
        <v>202</v>
      </c>
      <c r="AM13" s="373"/>
      <c r="AN13" s="373"/>
      <c r="AO13" s="596"/>
      <c r="AP13" s="593" t="s">
        <v>351</v>
      </c>
      <c r="AQ13" s="493"/>
      <c r="AR13" s="493"/>
      <c r="AS13" s="493"/>
      <c r="AT13" s="493"/>
      <c r="AU13" s="493"/>
      <c r="AV13" s="493"/>
      <c r="AW13" s="493"/>
      <c r="AX13" s="493"/>
      <c r="AY13" s="493"/>
      <c r="AZ13" s="493"/>
      <c r="BA13" s="493"/>
      <c r="BB13" s="493"/>
      <c r="BC13" s="493"/>
      <c r="BD13" s="493"/>
      <c r="BE13" s="493"/>
      <c r="BF13" s="594"/>
      <c r="BG13" s="588">
        <v>7705857</v>
      </c>
      <c r="BH13" s="367"/>
      <c r="BI13" s="367"/>
      <c r="BJ13" s="367"/>
      <c r="BK13" s="367"/>
      <c r="BL13" s="367"/>
      <c r="BM13" s="367"/>
      <c r="BN13" s="589"/>
      <c r="BO13" s="590">
        <v>48.1</v>
      </c>
      <c r="BP13" s="590"/>
      <c r="BQ13" s="590"/>
      <c r="BR13" s="590"/>
      <c r="BS13" s="591">
        <v>961125</v>
      </c>
      <c r="BT13" s="591"/>
      <c r="BU13" s="591"/>
      <c r="BV13" s="591"/>
      <c r="BW13" s="591"/>
      <c r="BX13" s="591"/>
      <c r="BY13" s="591"/>
      <c r="BZ13" s="591"/>
      <c r="CA13" s="591"/>
      <c r="CB13" s="592"/>
      <c r="CD13" s="593" t="s">
        <v>352</v>
      </c>
      <c r="CE13" s="493"/>
      <c r="CF13" s="493"/>
      <c r="CG13" s="493"/>
      <c r="CH13" s="493"/>
      <c r="CI13" s="493"/>
      <c r="CJ13" s="493"/>
      <c r="CK13" s="493"/>
      <c r="CL13" s="493"/>
      <c r="CM13" s="493"/>
      <c r="CN13" s="493"/>
      <c r="CO13" s="493"/>
      <c r="CP13" s="493"/>
      <c r="CQ13" s="594"/>
      <c r="CR13" s="588">
        <v>5822770</v>
      </c>
      <c r="CS13" s="367"/>
      <c r="CT13" s="367"/>
      <c r="CU13" s="367"/>
      <c r="CV13" s="367"/>
      <c r="CW13" s="367"/>
      <c r="CX13" s="367"/>
      <c r="CY13" s="589"/>
      <c r="CZ13" s="590">
        <v>8.4</v>
      </c>
      <c r="DA13" s="590"/>
      <c r="DB13" s="590"/>
      <c r="DC13" s="590"/>
      <c r="DD13" s="598">
        <v>2921873</v>
      </c>
      <c r="DE13" s="367"/>
      <c r="DF13" s="367"/>
      <c r="DG13" s="367"/>
      <c r="DH13" s="367"/>
      <c r="DI13" s="367"/>
      <c r="DJ13" s="367"/>
      <c r="DK13" s="367"/>
      <c r="DL13" s="367"/>
      <c r="DM13" s="367"/>
      <c r="DN13" s="367"/>
      <c r="DO13" s="367"/>
      <c r="DP13" s="589"/>
      <c r="DQ13" s="598">
        <v>3299189</v>
      </c>
      <c r="DR13" s="367"/>
      <c r="DS13" s="367"/>
      <c r="DT13" s="367"/>
      <c r="DU13" s="367"/>
      <c r="DV13" s="367"/>
      <c r="DW13" s="367"/>
      <c r="DX13" s="367"/>
      <c r="DY13" s="367"/>
      <c r="DZ13" s="367"/>
      <c r="EA13" s="367"/>
      <c r="EB13" s="367"/>
      <c r="EC13" s="599"/>
    </row>
    <row r="14" spans="2:143" ht="11.25" customHeight="1" x14ac:dyDescent="0.2">
      <c r="B14" s="593" t="s">
        <v>354</v>
      </c>
      <c r="C14" s="493"/>
      <c r="D14" s="493"/>
      <c r="E14" s="493"/>
      <c r="F14" s="493"/>
      <c r="G14" s="493"/>
      <c r="H14" s="493"/>
      <c r="I14" s="493"/>
      <c r="J14" s="493"/>
      <c r="K14" s="493"/>
      <c r="L14" s="493"/>
      <c r="M14" s="493"/>
      <c r="N14" s="493"/>
      <c r="O14" s="493"/>
      <c r="P14" s="493"/>
      <c r="Q14" s="594"/>
      <c r="R14" s="588" t="s">
        <v>202</v>
      </c>
      <c r="S14" s="367"/>
      <c r="T14" s="367"/>
      <c r="U14" s="367"/>
      <c r="V14" s="367"/>
      <c r="W14" s="367"/>
      <c r="X14" s="367"/>
      <c r="Y14" s="589"/>
      <c r="Z14" s="590" t="s">
        <v>202</v>
      </c>
      <c r="AA14" s="590"/>
      <c r="AB14" s="590"/>
      <c r="AC14" s="590"/>
      <c r="AD14" s="591" t="s">
        <v>202</v>
      </c>
      <c r="AE14" s="591"/>
      <c r="AF14" s="591"/>
      <c r="AG14" s="591"/>
      <c r="AH14" s="591"/>
      <c r="AI14" s="591"/>
      <c r="AJ14" s="591"/>
      <c r="AK14" s="591"/>
      <c r="AL14" s="595" t="s">
        <v>202</v>
      </c>
      <c r="AM14" s="373"/>
      <c r="AN14" s="373"/>
      <c r="AO14" s="596"/>
      <c r="AP14" s="593" t="s">
        <v>218</v>
      </c>
      <c r="AQ14" s="493"/>
      <c r="AR14" s="493"/>
      <c r="AS14" s="493"/>
      <c r="AT14" s="493"/>
      <c r="AU14" s="493"/>
      <c r="AV14" s="493"/>
      <c r="AW14" s="493"/>
      <c r="AX14" s="493"/>
      <c r="AY14" s="493"/>
      <c r="AZ14" s="493"/>
      <c r="BA14" s="493"/>
      <c r="BB14" s="493"/>
      <c r="BC14" s="493"/>
      <c r="BD14" s="493"/>
      <c r="BE14" s="493"/>
      <c r="BF14" s="594"/>
      <c r="BG14" s="588">
        <v>437873</v>
      </c>
      <c r="BH14" s="367"/>
      <c r="BI14" s="367"/>
      <c r="BJ14" s="367"/>
      <c r="BK14" s="367"/>
      <c r="BL14" s="367"/>
      <c r="BM14" s="367"/>
      <c r="BN14" s="589"/>
      <c r="BO14" s="590">
        <v>2.7</v>
      </c>
      <c r="BP14" s="590"/>
      <c r="BQ14" s="590"/>
      <c r="BR14" s="590"/>
      <c r="BS14" s="591" t="s">
        <v>202</v>
      </c>
      <c r="BT14" s="591"/>
      <c r="BU14" s="591"/>
      <c r="BV14" s="591"/>
      <c r="BW14" s="591"/>
      <c r="BX14" s="591"/>
      <c r="BY14" s="591"/>
      <c r="BZ14" s="591"/>
      <c r="CA14" s="591"/>
      <c r="CB14" s="592"/>
      <c r="CD14" s="593" t="s">
        <v>72</v>
      </c>
      <c r="CE14" s="493"/>
      <c r="CF14" s="493"/>
      <c r="CG14" s="493"/>
      <c r="CH14" s="493"/>
      <c r="CI14" s="493"/>
      <c r="CJ14" s="493"/>
      <c r="CK14" s="493"/>
      <c r="CL14" s="493"/>
      <c r="CM14" s="493"/>
      <c r="CN14" s="493"/>
      <c r="CO14" s="493"/>
      <c r="CP14" s="493"/>
      <c r="CQ14" s="594"/>
      <c r="CR14" s="588">
        <v>2457735</v>
      </c>
      <c r="CS14" s="367"/>
      <c r="CT14" s="367"/>
      <c r="CU14" s="367"/>
      <c r="CV14" s="367"/>
      <c r="CW14" s="367"/>
      <c r="CX14" s="367"/>
      <c r="CY14" s="589"/>
      <c r="CZ14" s="590">
        <v>3.5</v>
      </c>
      <c r="DA14" s="590"/>
      <c r="DB14" s="590"/>
      <c r="DC14" s="590"/>
      <c r="DD14" s="598">
        <v>187119</v>
      </c>
      <c r="DE14" s="367"/>
      <c r="DF14" s="367"/>
      <c r="DG14" s="367"/>
      <c r="DH14" s="367"/>
      <c r="DI14" s="367"/>
      <c r="DJ14" s="367"/>
      <c r="DK14" s="367"/>
      <c r="DL14" s="367"/>
      <c r="DM14" s="367"/>
      <c r="DN14" s="367"/>
      <c r="DO14" s="367"/>
      <c r="DP14" s="589"/>
      <c r="DQ14" s="598">
        <v>1853416</v>
      </c>
      <c r="DR14" s="367"/>
      <c r="DS14" s="367"/>
      <c r="DT14" s="367"/>
      <c r="DU14" s="367"/>
      <c r="DV14" s="367"/>
      <c r="DW14" s="367"/>
      <c r="DX14" s="367"/>
      <c r="DY14" s="367"/>
      <c r="DZ14" s="367"/>
      <c r="EA14" s="367"/>
      <c r="EB14" s="367"/>
      <c r="EC14" s="599"/>
    </row>
    <row r="15" spans="2:143" ht="11.25" customHeight="1" x14ac:dyDescent="0.2">
      <c r="B15" s="593" t="s">
        <v>324</v>
      </c>
      <c r="C15" s="493"/>
      <c r="D15" s="493"/>
      <c r="E15" s="493"/>
      <c r="F15" s="493"/>
      <c r="G15" s="493"/>
      <c r="H15" s="493"/>
      <c r="I15" s="493"/>
      <c r="J15" s="493"/>
      <c r="K15" s="493"/>
      <c r="L15" s="493"/>
      <c r="M15" s="493"/>
      <c r="N15" s="493"/>
      <c r="O15" s="493"/>
      <c r="P15" s="493"/>
      <c r="Q15" s="594"/>
      <c r="R15" s="588" t="s">
        <v>202</v>
      </c>
      <c r="S15" s="367"/>
      <c r="T15" s="367"/>
      <c r="U15" s="367"/>
      <c r="V15" s="367"/>
      <c r="W15" s="367"/>
      <c r="X15" s="367"/>
      <c r="Y15" s="589"/>
      <c r="Z15" s="590" t="s">
        <v>202</v>
      </c>
      <c r="AA15" s="590"/>
      <c r="AB15" s="590"/>
      <c r="AC15" s="590"/>
      <c r="AD15" s="591" t="s">
        <v>202</v>
      </c>
      <c r="AE15" s="591"/>
      <c r="AF15" s="591"/>
      <c r="AG15" s="591"/>
      <c r="AH15" s="591"/>
      <c r="AI15" s="591"/>
      <c r="AJ15" s="591"/>
      <c r="AK15" s="591"/>
      <c r="AL15" s="595" t="s">
        <v>202</v>
      </c>
      <c r="AM15" s="373"/>
      <c r="AN15" s="373"/>
      <c r="AO15" s="596"/>
      <c r="AP15" s="593" t="s">
        <v>355</v>
      </c>
      <c r="AQ15" s="493"/>
      <c r="AR15" s="493"/>
      <c r="AS15" s="493"/>
      <c r="AT15" s="493"/>
      <c r="AU15" s="493"/>
      <c r="AV15" s="493"/>
      <c r="AW15" s="493"/>
      <c r="AX15" s="493"/>
      <c r="AY15" s="493"/>
      <c r="AZ15" s="493"/>
      <c r="BA15" s="493"/>
      <c r="BB15" s="493"/>
      <c r="BC15" s="493"/>
      <c r="BD15" s="493"/>
      <c r="BE15" s="493"/>
      <c r="BF15" s="594"/>
      <c r="BG15" s="588">
        <v>947241</v>
      </c>
      <c r="BH15" s="367"/>
      <c r="BI15" s="367"/>
      <c r="BJ15" s="367"/>
      <c r="BK15" s="367"/>
      <c r="BL15" s="367"/>
      <c r="BM15" s="367"/>
      <c r="BN15" s="589"/>
      <c r="BO15" s="590">
        <v>5.9</v>
      </c>
      <c r="BP15" s="590"/>
      <c r="BQ15" s="590"/>
      <c r="BR15" s="590"/>
      <c r="BS15" s="591" t="s">
        <v>202</v>
      </c>
      <c r="BT15" s="591"/>
      <c r="BU15" s="591"/>
      <c r="BV15" s="591"/>
      <c r="BW15" s="591"/>
      <c r="BX15" s="591"/>
      <c r="BY15" s="591"/>
      <c r="BZ15" s="591"/>
      <c r="CA15" s="591"/>
      <c r="CB15" s="592"/>
      <c r="CD15" s="593" t="s">
        <v>357</v>
      </c>
      <c r="CE15" s="493"/>
      <c r="CF15" s="493"/>
      <c r="CG15" s="493"/>
      <c r="CH15" s="493"/>
      <c r="CI15" s="493"/>
      <c r="CJ15" s="493"/>
      <c r="CK15" s="493"/>
      <c r="CL15" s="493"/>
      <c r="CM15" s="493"/>
      <c r="CN15" s="493"/>
      <c r="CO15" s="493"/>
      <c r="CP15" s="493"/>
      <c r="CQ15" s="594"/>
      <c r="CR15" s="588">
        <v>6176539</v>
      </c>
      <c r="CS15" s="367"/>
      <c r="CT15" s="367"/>
      <c r="CU15" s="367"/>
      <c r="CV15" s="367"/>
      <c r="CW15" s="367"/>
      <c r="CX15" s="367"/>
      <c r="CY15" s="589"/>
      <c r="CZ15" s="590">
        <v>8.9</v>
      </c>
      <c r="DA15" s="590"/>
      <c r="DB15" s="590"/>
      <c r="DC15" s="590"/>
      <c r="DD15" s="598">
        <v>1367148</v>
      </c>
      <c r="DE15" s="367"/>
      <c r="DF15" s="367"/>
      <c r="DG15" s="367"/>
      <c r="DH15" s="367"/>
      <c r="DI15" s="367"/>
      <c r="DJ15" s="367"/>
      <c r="DK15" s="367"/>
      <c r="DL15" s="367"/>
      <c r="DM15" s="367"/>
      <c r="DN15" s="367"/>
      <c r="DO15" s="367"/>
      <c r="DP15" s="589"/>
      <c r="DQ15" s="598">
        <v>3598161</v>
      </c>
      <c r="DR15" s="367"/>
      <c r="DS15" s="367"/>
      <c r="DT15" s="367"/>
      <c r="DU15" s="367"/>
      <c r="DV15" s="367"/>
      <c r="DW15" s="367"/>
      <c r="DX15" s="367"/>
      <c r="DY15" s="367"/>
      <c r="DZ15" s="367"/>
      <c r="EA15" s="367"/>
      <c r="EB15" s="367"/>
      <c r="EC15" s="599"/>
    </row>
    <row r="16" spans="2:143" ht="11.25" customHeight="1" x14ac:dyDescent="0.2">
      <c r="B16" s="593" t="s">
        <v>358</v>
      </c>
      <c r="C16" s="493"/>
      <c r="D16" s="493"/>
      <c r="E16" s="493"/>
      <c r="F16" s="493"/>
      <c r="G16" s="493"/>
      <c r="H16" s="493"/>
      <c r="I16" s="493"/>
      <c r="J16" s="493"/>
      <c r="K16" s="493"/>
      <c r="L16" s="493"/>
      <c r="M16" s="493"/>
      <c r="N16" s="493"/>
      <c r="O16" s="493"/>
      <c r="P16" s="493"/>
      <c r="Q16" s="594"/>
      <c r="R16" s="588">
        <v>24686</v>
      </c>
      <c r="S16" s="367"/>
      <c r="T16" s="367"/>
      <c r="U16" s="367"/>
      <c r="V16" s="367"/>
      <c r="W16" s="367"/>
      <c r="X16" s="367"/>
      <c r="Y16" s="589"/>
      <c r="Z16" s="590">
        <v>0</v>
      </c>
      <c r="AA16" s="590"/>
      <c r="AB16" s="590"/>
      <c r="AC16" s="590"/>
      <c r="AD16" s="591">
        <v>24686</v>
      </c>
      <c r="AE16" s="591"/>
      <c r="AF16" s="591"/>
      <c r="AG16" s="591"/>
      <c r="AH16" s="591"/>
      <c r="AI16" s="591"/>
      <c r="AJ16" s="591"/>
      <c r="AK16" s="591"/>
      <c r="AL16" s="595">
        <v>0.1</v>
      </c>
      <c r="AM16" s="373"/>
      <c r="AN16" s="373"/>
      <c r="AO16" s="596"/>
      <c r="AP16" s="593" t="s">
        <v>359</v>
      </c>
      <c r="AQ16" s="493"/>
      <c r="AR16" s="493"/>
      <c r="AS16" s="493"/>
      <c r="AT16" s="493"/>
      <c r="AU16" s="493"/>
      <c r="AV16" s="493"/>
      <c r="AW16" s="493"/>
      <c r="AX16" s="493"/>
      <c r="AY16" s="493"/>
      <c r="AZ16" s="493"/>
      <c r="BA16" s="493"/>
      <c r="BB16" s="493"/>
      <c r="BC16" s="493"/>
      <c r="BD16" s="493"/>
      <c r="BE16" s="493"/>
      <c r="BF16" s="594"/>
      <c r="BG16" s="588" t="s">
        <v>202</v>
      </c>
      <c r="BH16" s="367"/>
      <c r="BI16" s="367"/>
      <c r="BJ16" s="367"/>
      <c r="BK16" s="367"/>
      <c r="BL16" s="367"/>
      <c r="BM16" s="367"/>
      <c r="BN16" s="589"/>
      <c r="BO16" s="590" t="s">
        <v>202</v>
      </c>
      <c r="BP16" s="590"/>
      <c r="BQ16" s="590"/>
      <c r="BR16" s="590"/>
      <c r="BS16" s="591" t="s">
        <v>202</v>
      </c>
      <c r="BT16" s="591"/>
      <c r="BU16" s="591"/>
      <c r="BV16" s="591"/>
      <c r="BW16" s="591"/>
      <c r="BX16" s="591"/>
      <c r="BY16" s="591"/>
      <c r="BZ16" s="591"/>
      <c r="CA16" s="591"/>
      <c r="CB16" s="592"/>
      <c r="CD16" s="593" t="s">
        <v>360</v>
      </c>
      <c r="CE16" s="493"/>
      <c r="CF16" s="493"/>
      <c r="CG16" s="493"/>
      <c r="CH16" s="493"/>
      <c r="CI16" s="493"/>
      <c r="CJ16" s="493"/>
      <c r="CK16" s="493"/>
      <c r="CL16" s="493"/>
      <c r="CM16" s="493"/>
      <c r="CN16" s="493"/>
      <c r="CO16" s="493"/>
      <c r="CP16" s="493"/>
      <c r="CQ16" s="594"/>
      <c r="CR16" s="588">
        <v>682074</v>
      </c>
      <c r="CS16" s="367"/>
      <c r="CT16" s="367"/>
      <c r="CU16" s="367"/>
      <c r="CV16" s="367"/>
      <c r="CW16" s="367"/>
      <c r="CX16" s="367"/>
      <c r="CY16" s="589"/>
      <c r="CZ16" s="590">
        <v>1</v>
      </c>
      <c r="DA16" s="590"/>
      <c r="DB16" s="590"/>
      <c r="DC16" s="590"/>
      <c r="DD16" s="598" t="s">
        <v>202</v>
      </c>
      <c r="DE16" s="367"/>
      <c r="DF16" s="367"/>
      <c r="DG16" s="367"/>
      <c r="DH16" s="367"/>
      <c r="DI16" s="367"/>
      <c r="DJ16" s="367"/>
      <c r="DK16" s="367"/>
      <c r="DL16" s="367"/>
      <c r="DM16" s="367"/>
      <c r="DN16" s="367"/>
      <c r="DO16" s="367"/>
      <c r="DP16" s="589"/>
      <c r="DQ16" s="598">
        <v>202170</v>
      </c>
      <c r="DR16" s="367"/>
      <c r="DS16" s="367"/>
      <c r="DT16" s="367"/>
      <c r="DU16" s="367"/>
      <c r="DV16" s="367"/>
      <c r="DW16" s="367"/>
      <c r="DX16" s="367"/>
      <c r="DY16" s="367"/>
      <c r="DZ16" s="367"/>
      <c r="EA16" s="367"/>
      <c r="EB16" s="367"/>
      <c r="EC16" s="599"/>
    </row>
    <row r="17" spans="2:133" ht="11.25" customHeight="1" x14ac:dyDescent="0.2">
      <c r="B17" s="593" t="s">
        <v>361</v>
      </c>
      <c r="C17" s="493"/>
      <c r="D17" s="493"/>
      <c r="E17" s="493"/>
      <c r="F17" s="493"/>
      <c r="G17" s="493"/>
      <c r="H17" s="493"/>
      <c r="I17" s="493"/>
      <c r="J17" s="493"/>
      <c r="K17" s="493"/>
      <c r="L17" s="493"/>
      <c r="M17" s="493"/>
      <c r="N17" s="493"/>
      <c r="O17" s="493"/>
      <c r="P17" s="493"/>
      <c r="Q17" s="594"/>
      <c r="R17" s="588">
        <v>225630</v>
      </c>
      <c r="S17" s="367"/>
      <c r="T17" s="367"/>
      <c r="U17" s="367"/>
      <c r="V17" s="367"/>
      <c r="W17" s="367"/>
      <c r="X17" s="367"/>
      <c r="Y17" s="589"/>
      <c r="Z17" s="590">
        <v>0.3</v>
      </c>
      <c r="AA17" s="590"/>
      <c r="AB17" s="590"/>
      <c r="AC17" s="590"/>
      <c r="AD17" s="591">
        <v>225630</v>
      </c>
      <c r="AE17" s="591"/>
      <c r="AF17" s="591"/>
      <c r="AG17" s="591"/>
      <c r="AH17" s="591"/>
      <c r="AI17" s="591"/>
      <c r="AJ17" s="591"/>
      <c r="AK17" s="591"/>
      <c r="AL17" s="595">
        <v>0.7</v>
      </c>
      <c r="AM17" s="373"/>
      <c r="AN17" s="373"/>
      <c r="AO17" s="596"/>
      <c r="AP17" s="593" t="s">
        <v>362</v>
      </c>
      <c r="AQ17" s="493"/>
      <c r="AR17" s="493"/>
      <c r="AS17" s="493"/>
      <c r="AT17" s="493"/>
      <c r="AU17" s="493"/>
      <c r="AV17" s="493"/>
      <c r="AW17" s="493"/>
      <c r="AX17" s="493"/>
      <c r="AY17" s="493"/>
      <c r="AZ17" s="493"/>
      <c r="BA17" s="493"/>
      <c r="BB17" s="493"/>
      <c r="BC17" s="493"/>
      <c r="BD17" s="493"/>
      <c r="BE17" s="493"/>
      <c r="BF17" s="594"/>
      <c r="BG17" s="588" t="s">
        <v>202</v>
      </c>
      <c r="BH17" s="367"/>
      <c r="BI17" s="367"/>
      <c r="BJ17" s="367"/>
      <c r="BK17" s="367"/>
      <c r="BL17" s="367"/>
      <c r="BM17" s="367"/>
      <c r="BN17" s="589"/>
      <c r="BO17" s="590" t="s">
        <v>202</v>
      </c>
      <c r="BP17" s="590"/>
      <c r="BQ17" s="590"/>
      <c r="BR17" s="590"/>
      <c r="BS17" s="591" t="s">
        <v>202</v>
      </c>
      <c r="BT17" s="591"/>
      <c r="BU17" s="591"/>
      <c r="BV17" s="591"/>
      <c r="BW17" s="591"/>
      <c r="BX17" s="591"/>
      <c r="BY17" s="591"/>
      <c r="BZ17" s="591"/>
      <c r="CA17" s="591"/>
      <c r="CB17" s="592"/>
      <c r="CD17" s="593" t="s">
        <v>364</v>
      </c>
      <c r="CE17" s="493"/>
      <c r="CF17" s="493"/>
      <c r="CG17" s="493"/>
      <c r="CH17" s="493"/>
      <c r="CI17" s="493"/>
      <c r="CJ17" s="493"/>
      <c r="CK17" s="493"/>
      <c r="CL17" s="493"/>
      <c r="CM17" s="493"/>
      <c r="CN17" s="493"/>
      <c r="CO17" s="493"/>
      <c r="CP17" s="493"/>
      <c r="CQ17" s="594"/>
      <c r="CR17" s="588">
        <v>6429625</v>
      </c>
      <c r="CS17" s="367"/>
      <c r="CT17" s="367"/>
      <c r="CU17" s="367"/>
      <c r="CV17" s="367"/>
      <c r="CW17" s="367"/>
      <c r="CX17" s="367"/>
      <c r="CY17" s="589"/>
      <c r="CZ17" s="590">
        <v>9.3000000000000007</v>
      </c>
      <c r="DA17" s="590"/>
      <c r="DB17" s="590"/>
      <c r="DC17" s="590"/>
      <c r="DD17" s="598" t="s">
        <v>202</v>
      </c>
      <c r="DE17" s="367"/>
      <c r="DF17" s="367"/>
      <c r="DG17" s="367"/>
      <c r="DH17" s="367"/>
      <c r="DI17" s="367"/>
      <c r="DJ17" s="367"/>
      <c r="DK17" s="367"/>
      <c r="DL17" s="367"/>
      <c r="DM17" s="367"/>
      <c r="DN17" s="367"/>
      <c r="DO17" s="367"/>
      <c r="DP17" s="589"/>
      <c r="DQ17" s="598">
        <v>6194862</v>
      </c>
      <c r="DR17" s="367"/>
      <c r="DS17" s="367"/>
      <c r="DT17" s="367"/>
      <c r="DU17" s="367"/>
      <c r="DV17" s="367"/>
      <c r="DW17" s="367"/>
      <c r="DX17" s="367"/>
      <c r="DY17" s="367"/>
      <c r="DZ17" s="367"/>
      <c r="EA17" s="367"/>
      <c r="EB17" s="367"/>
      <c r="EC17" s="599"/>
    </row>
    <row r="18" spans="2:133" ht="11.25" customHeight="1" x14ac:dyDescent="0.2">
      <c r="B18" s="593" t="s">
        <v>365</v>
      </c>
      <c r="C18" s="493"/>
      <c r="D18" s="493"/>
      <c r="E18" s="493"/>
      <c r="F18" s="493"/>
      <c r="G18" s="493"/>
      <c r="H18" s="493"/>
      <c r="I18" s="493"/>
      <c r="J18" s="493"/>
      <c r="K18" s="493"/>
      <c r="L18" s="493"/>
      <c r="M18" s="493"/>
      <c r="N18" s="493"/>
      <c r="O18" s="493"/>
      <c r="P18" s="493"/>
      <c r="Q18" s="594"/>
      <c r="R18" s="588">
        <v>118056</v>
      </c>
      <c r="S18" s="367"/>
      <c r="T18" s="367"/>
      <c r="U18" s="367"/>
      <c r="V18" s="367"/>
      <c r="W18" s="367"/>
      <c r="X18" s="367"/>
      <c r="Y18" s="589"/>
      <c r="Z18" s="590">
        <v>0.2</v>
      </c>
      <c r="AA18" s="590"/>
      <c r="AB18" s="590"/>
      <c r="AC18" s="590"/>
      <c r="AD18" s="591">
        <v>118056</v>
      </c>
      <c r="AE18" s="591"/>
      <c r="AF18" s="591"/>
      <c r="AG18" s="591"/>
      <c r="AH18" s="591"/>
      <c r="AI18" s="591"/>
      <c r="AJ18" s="591"/>
      <c r="AK18" s="591"/>
      <c r="AL18" s="595">
        <v>0.3</v>
      </c>
      <c r="AM18" s="373"/>
      <c r="AN18" s="373"/>
      <c r="AO18" s="596"/>
      <c r="AP18" s="593" t="s">
        <v>105</v>
      </c>
      <c r="AQ18" s="493"/>
      <c r="AR18" s="493"/>
      <c r="AS18" s="493"/>
      <c r="AT18" s="493"/>
      <c r="AU18" s="493"/>
      <c r="AV18" s="493"/>
      <c r="AW18" s="493"/>
      <c r="AX18" s="493"/>
      <c r="AY18" s="493"/>
      <c r="AZ18" s="493"/>
      <c r="BA18" s="493"/>
      <c r="BB18" s="493"/>
      <c r="BC18" s="493"/>
      <c r="BD18" s="493"/>
      <c r="BE18" s="493"/>
      <c r="BF18" s="594"/>
      <c r="BG18" s="588" t="s">
        <v>202</v>
      </c>
      <c r="BH18" s="367"/>
      <c r="BI18" s="367"/>
      <c r="BJ18" s="367"/>
      <c r="BK18" s="367"/>
      <c r="BL18" s="367"/>
      <c r="BM18" s="367"/>
      <c r="BN18" s="589"/>
      <c r="BO18" s="590" t="s">
        <v>202</v>
      </c>
      <c r="BP18" s="590"/>
      <c r="BQ18" s="590"/>
      <c r="BR18" s="590"/>
      <c r="BS18" s="591" t="s">
        <v>202</v>
      </c>
      <c r="BT18" s="591"/>
      <c r="BU18" s="591"/>
      <c r="BV18" s="591"/>
      <c r="BW18" s="591"/>
      <c r="BX18" s="591"/>
      <c r="BY18" s="591"/>
      <c r="BZ18" s="591"/>
      <c r="CA18" s="591"/>
      <c r="CB18" s="592"/>
      <c r="CD18" s="593" t="s">
        <v>366</v>
      </c>
      <c r="CE18" s="493"/>
      <c r="CF18" s="493"/>
      <c r="CG18" s="493"/>
      <c r="CH18" s="493"/>
      <c r="CI18" s="493"/>
      <c r="CJ18" s="493"/>
      <c r="CK18" s="493"/>
      <c r="CL18" s="493"/>
      <c r="CM18" s="493"/>
      <c r="CN18" s="493"/>
      <c r="CO18" s="493"/>
      <c r="CP18" s="493"/>
      <c r="CQ18" s="594"/>
      <c r="CR18" s="588" t="s">
        <v>202</v>
      </c>
      <c r="CS18" s="367"/>
      <c r="CT18" s="367"/>
      <c r="CU18" s="367"/>
      <c r="CV18" s="367"/>
      <c r="CW18" s="367"/>
      <c r="CX18" s="367"/>
      <c r="CY18" s="589"/>
      <c r="CZ18" s="590" t="s">
        <v>202</v>
      </c>
      <c r="DA18" s="590"/>
      <c r="DB18" s="590"/>
      <c r="DC18" s="590"/>
      <c r="DD18" s="598" t="s">
        <v>202</v>
      </c>
      <c r="DE18" s="367"/>
      <c r="DF18" s="367"/>
      <c r="DG18" s="367"/>
      <c r="DH18" s="367"/>
      <c r="DI18" s="367"/>
      <c r="DJ18" s="367"/>
      <c r="DK18" s="367"/>
      <c r="DL18" s="367"/>
      <c r="DM18" s="367"/>
      <c r="DN18" s="367"/>
      <c r="DO18" s="367"/>
      <c r="DP18" s="589"/>
      <c r="DQ18" s="598" t="s">
        <v>202</v>
      </c>
      <c r="DR18" s="367"/>
      <c r="DS18" s="367"/>
      <c r="DT18" s="367"/>
      <c r="DU18" s="367"/>
      <c r="DV18" s="367"/>
      <c r="DW18" s="367"/>
      <c r="DX18" s="367"/>
      <c r="DY18" s="367"/>
      <c r="DZ18" s="367"/>
      <c r="EA18" s="367"/>
      <c r="EB18" s="367"/>
      <c r="EC18" s="599"/>
    </row>
    <row r="19" spans="2:133" ht="11.25" customHeight="1" x14ac:dyDescent="0.2">
      <c r="B19" s="593" t="s">
        <v>367</v>
      </c>
      <c r="C19" s="493"/>
      <c r="D19" s="493"/>
      <c r="E19" s="493"/>
      <c r="F19" s="493"/>
      <c r="G19" s="493"/>
      <c r="H19" s="493"/>
      <c r="I19" s="493"/>
      <c r="J19" s="493"/>
      <c r="K19" s="493"/>
      <c r="L19" s="493"/>
      <c r="M19" s="493"/>
      <c r="N19" s="493"/>
      <c r="O19" s="493"/>
      <c r="P19" s="493"/>
      <c r="Q19" s="594"/>
      <c r="R19" s="588">
        <v>115563</v>
      </c>
      <c r="S19" s="367"/>
      <c r="T19" s="367"/>
      <c r="U19" s="367"/>
      <c r="V19" s="367"/>
      <c r="W19" s="367"/>
      <c r="X19" s="367"/>
      <c r="Y19" s="589"/>
      <c r="Z19" s="590">
        <v>0.2</v>
      </c>
      <c r="AA19" s="590"/>
      <c r="AB19" s="590"/>
      <c r="AC19" s="590"/>
      <c r="AD19" s="591">
        <v>115563</v>
      </c>
      <c r="AE19" s="591"/>
      <c r="AF19" s="591"/>
      <c r="AG19" s="591"/>
      <c r="AH19" s="591"/>
      <c r="AI19" s="591"/>
      <c r="AJ19" s="591"/>
      <c r="AK19" s="591"/>
      <c r="AL19" s="595">
        <v>0.3</v>
      </c>
      <c r="AM19" s="373"/>
      <c r="AN19" s="373"/>
      <c r="AO19" s="596"/>
      <c r="AP19" s="593" t="s">
        <v>256</v>
      </c>
      <c r="AQ19" s="493"/>
      <c r="AR19" s="493"/>
      <c r="AS19" s="493"/>
      <c r="AT19" s="493"/>
      <c r="AU19" s="493"/>
      <c r="AV19" s="493"/>
      <c r="AW19" s="493"/>
      <c r="AX19" s="493"/>
      <c r="AY19" s="493"/>
      <c r="AZ19" s="493"/>
      <c r="BA19" s="493"/>
      <c r="BB19" s="493"/>
      <c r="BC19" s="493"/>
      <c r="BD19" s="493"/>
      <c r="BE19" s="493"/>
      <c r="BF19" s="594"/>
      <c r="BG19" s="588">
        <v>448</v>
      </c>
      <c r="BH19" s="367"/>
      <c r="BI19" s="367"/>
      <c r="BJ19" s="367"/>
      <c r="BK19" s="367"/>
      <c r="BL19" s="367"/>
      <c r="BM19" s="367"/>
      <c r="BN19" s="589"/>
      <c r="BO19" s="590">
        <v>0</v>
      </c>
      <c r="BP19" s="590"/>
      <c r="BQ19" s="590"/>
      <c r="BR19" s="590"/>
      <c r="BS19" s="591" t="s">
        <v>202</v>
      </c>
      <c r="BT19" s="591"/>
      <c r="BU19" s="591"/>
      <c r="BV19" s="591"/>
      <c r="BW19" s="591"/>
      <c r="BX19" s="591"/>
      <c r="BY19" s="591"/>
      <c r="BZ19" s="591"/>
      <c r="CA19" s="591"/>
      <c r="CB19" s="592"/>
      <c r="CD19" s="593" t="s">
        <v>368</v>
      </c>
      <c r="CE19" s="493"/>
      <c r="CF19" s="493"/>
      <c r="CG19" s="493"/>
      <c r="CH19" s="493"/>
      <c r="CI19" s="493"/>
      <c r="CJ19" s="493"/>
      <c r="CK19" s="493"/>
      <c r="CL19" s="493"/>
      <c r="CM19" s="493"/>
      <c r="CN19" s="493"/>
      <c r="CO19" s="493"/>
      <c r="CP19" s="493"/>
      <c r="CQ19" s="594"/>
      <c r="CR19" s="588" t="s">
        <v>202</v>
      </c>
      <c r="CS19" s="367"/>
      <c r="CT19" s="367"/>
      <c r="CU19" s="367"/>
      <c r="CV19" s="367"/>
      <c r="CW19" s="367"/>
      <c r="CX19" s="367"/>
      <c r="CY19" s="589"/>
      <c r="CZ19" s="590" t="s">
        <v>202</v>
      </c>
      <c r="DA19" s="590"/>
      <c r="DB19" s="590"/>
      <c r="DC19" s="590"/>
      <c r="DD19" s="598" t="s">
        <v>202</v>
      </c>
      <c r="DE19" s="367"/>
      <c r="DF19" s="367"/>
      <c r="DG19" s="367"/>
      <c r="DH19" s="367"/>
      <c r="DI19" s="367"/>
      <c r="DJ19" s="367"/>
      <c r="DK19" s="367"/>
      <c r="DL19" s="367"/>
      <c r="DM19" s="367"/>
      <c r="DN19" s="367"/>
      <c r="DO19" s="367"/>
      <c r="DP19" s="589"/>
      <c r="DQ19" s="598" t="s">
        <v>202</v>
      </c>
      <c r="DR19" s="367"/>
      <c r="DS19" s="367"/>
      <c r="DT19" s="367"/>
      <c r="DU19" s="367"/>
      <c r="DV19" s="367"/>
      <c r="DW19" s="367"/>
      <c r="DX19" s="367"/>
      <c r="DY19" s="367"/>
      <c r="DZ19" s="367"/>
      <c r="EA19" s="367"/>
      <c r="EB19" s="367"/>
      <c r="EC19" s="599"/>
    </row>
    <row r="20" spans="2:133" ht="11.25" customHeight="1" x14ac:dyDescent="0.2">
      <c r="B20" s="601" t="s">
        <v>369</v>
      </c>
      <c r="C20" s="602"/>
      <c r="D20" s="602"/>
      <c r="E20" s="602"/>
      <c r="F20" s="602"/>
      <c r="G20" s="602"/>
      <c r="H20" s="602"/>
      <c r="I20" s="602"/>
      <c r="J20" s="602"/>
      <c r="K20" s="602"/>
      <c r="L20" s="602"/>
      <c r="M20" s="602"/>
      <c r="N20" s="602"/>
      <c r="O20" s="602"/>
      <c r="P20" s="602"/>
      <c r="Q20" s="603"/>
      <c r="R20" s="588">
        <v>2493</v>
      </c>
      <c r="S20" s="367"/>
      <c r="T20" s="367"/>
      <c r="U20" s="367"/>
      <c r="V20" s="367"/>
      <c r="W20" s="367"/>
      <c r="X20" s="367"/>
      <c r="Y20" s="589"/>
      <c r="Z20" s="590">
        <v>0</v>
      </c>
      <c r="AA20" s="590"/>
      <c r="AB20" s="590"/>
      <c r="AC20" s="590"/>
      <c r="AD20" s="591">
        <v>2493</v>
      </c>
      <c r="AE20" s="591"/>
      <c r="AF20" s="591"/>
      <c r="AG20" s="591"/>
      <c r="AH20" s="591"/>
      <c r="AI20" s="591"/>
      <c r="AJ20" s="591"/>
      <c r="AK20" s="591"/>
      <c r="AL20" s="595">
        <v>0</v>
      </c>
      <c r="AM20" s="373"/>
      <c r="AN20" s="373"/>
      <c r="AO20" s="596"/>
      <c r="AP20" s="593" t="s">
        <v>370</v>
      </c>
      <c r="AQ20" s="493"/>
      <c r="AR20" s="493"/>
      <c r="AS20" s="493"/>
      <c r="AT20" s="493"/>
      <c r="AU20" s="493"/>
      <c r="AV20" s="493"/>
      <c r="AW20" s="493"/>
      <c r="AX20" s="493"/>
      <c r="AY20" s="493"/>
      <c r="AZ20" s="493"/>
      <c r="BA20" s="493"/>
      <c r="BB20" s="493"/>
      <c r="BC20" s="493"/>
      <c r="BD20" s="493"/>
      <c r="BE20" s="493"/>
      <c r="BF20" s="594"/>
      <c r="BG20" s="588">
        <v>448</v>
      </c>
      <c r="BH20" s="367"/>
      <c r="BI20" s="367"/>
      <c r="BJ20" s="367"/>
      <c r="BK20" s="367"/>
      <c r="BL20" s="367"/>
      <c r="BM20" s="367"/>
      <c r="BN20" s="589"/>
      <c r="BO20" s="590">
        <v>0</v>
      </c>
      <c r="BP20" s="590"/>
      <c r="BQ20" s="590"/>
      <c r="BR20" s="590"/>
      <c r="BS20" s="591" t="s">
        <v>202</v>
      </c>
      <c r="BT20" s="591"/>
      <c r="BU20" s="591"/>
      <c r="BV20" s="591"/>
      <c r="BW20" s="591"/>
      <c r="BX20" s="591"/>
      <c r="BY20" s="591"/>
      <c r="BZ20" s="591"/>
      <c r="CA20" s="591"/>
      <c r="CB20" s="592"/>
      <c r="CD20" s="593" t="s">
        <v>195</v>
      </c>
      <c r="CE20" s="493"/>
      <c r="CF20" s="493"/>
      <c r="CG20" s="493"/>
      <c r="CH20" s="493"/>
      <c r="CI20" s="493"/>
      <c r="CJ20" s="493"/>
      <c r="CK20" s="493"/>
      <c r="CL20" s="493"/>
      <c r="CM20" s="493"/>
      <c r="CN20" s="493"/>
      <c r="CO20" s="493"/>
      <c r="CP20" s="493"/>
      <c r="CQ20" s="594"/>
      <c r="CR20" s="588">
        <v>69471701</v>
      </c>
      <c r="CS20" s="367"/>
      <c r="CT20" s="367"/>
      <c r="CU20" s="367"/>
      <c r="CV20" s="367"/>
      <c r="CW20" s="367"/>
      <c r="CX20" s="367"/>
      <c r="CY20" s="589"/>
      <c r="CZ20" s="590">
        <v>100</v>
      </c>
      <c r="DA20" s="590"/>
      <c r="DB20" s="590"/>
      <c r="DC20" s="590"/>
      <c r="DD20" s="598">
        <v>8657502</v>
      </c>
      <c r="DE20" s="367"/>
      <c r="DF20" s="367"/>
      <c r="DG20" s="367"/>
      <c r="DH20" s="367"/>
      <c r="DI20" s="367"/>
      <c r="DJ20" s="367"/>
      <c r="DK20" s="367"/>
      <c r="DL20" s="367"/>
      <c r="DM20" s="367"/>
      <c r="DN20" s="367"/>
      <c r="DO20" s="367"/>
      <c r="DP20" s="589"/>
      <c r="DQ20" s="598">
        <v>38480041</v>
      </c>
      <c r="DR20" s="367"/>
      <c r="DS20" s="367"/>
      <c r="DT20" s="367"/>
      <c r="DU20" s="367"/>
      <c r="DV20" s="367"/>
      <c r="DW20" s="367"/>
      <c r="DX20" s="367"/>
      <c r="DY20" s="367"/>
      <c r="DZ20" s="367"/>
      <c r="EA20" s="367"/>
      <c r="EB20" s="367"/>
      <c r="EC20" s="599"/>
    </row>
    <row r="21" spans="2:133" ht="11.25" customHeight="1" x14ac:dyDescent="0.2">
      <c r="B21" s="593" t="s">
        <v>345</v>
      </c>
      <c r="C21" s="493"/>
      <c r="D21" s="493"/>
      <c r="E21" s="493"/>
      <c r="F21" s="493"/>
      <c r="G21" s="493"/>
      <c r="H21" s="493"/>
      <c r="I21" s="493"/>
      <c r="J21" s="493"/>
      <c r="K21" s="493"/>
      <c r="L21" s="493"/>
      <c r="M21" s="493"/>
      <c r="N21" s="493"/>
      <c r="O21" s="493"/>
      <c r="P21" s="493"/>
      <c r="Q21" s="594"/>
      <c r="R21" s="588">
        <v>15028664</v>
      </c>
      <c r="S21" s="367"/>
      <c r="T21" s="367"/>
      <c r="U21" s="367"/>
      <c r="V21" s="367"/>
      <c r="W21" s="367"/>
      <c r="X21" s="367"/>
      <c r="Y21" s="589"/>
      <c r="Z21" s="590">
        <v>20.6</v>
      </c>
      <c r="AA21" s="590"/>
      <c r="AB21" s="590"/>
      <c r="AC21" s="590"/>
      <c r="AD21" s="591">
        <v>13722380</v>
      </c>
      <c r="AE21" s="591"/>
      <c r="AF21" s="591"/>
      <c r="AG21" s="591"/>
      <c r="AH21" s="591"/>
      <c r="AI21" s="591"/>
      <c r="AJ21" s="591"/>
      <c r="AK21" s="591"/>
      <c r="AL21" s="595">
        <v>40.4</v>
      </c>
      <c r="AM21" s="373"/>
      <c r="AN21" s="373"/>
      <c r="AO21" s="596"/>
      <c r="AP21" s="593" t="s">
        <v>372</v>
      </c>
      <c r="AQ21" s="608"/>
      <c r="AR21" s="608"/>
      <c r="AS21" s="608"/>
      <c r="AT21" s="608"/>
      <c r="AU21" s="608"/>
      <c r="AV21" s="608"/>
      <c r="AW21" s="608"/>
      <c r="AX21" s="608"/>
      <c r="AY21" s="608"/>
      <c r="AZ21" s="608"/>
      <c r="BA21" s="608"/>
      <c r="BB21" s="608"/>
      <c r="BC21" s="608"/>
      <c r="BD21" s="608"/>
      <c r="BE21" s="608"/>
      <c r="BF21" s="609"/>
      <c r="BG21" s="588">
        <v>448</v>
      </c>
      <c r="BH21" s="367"/>
      <c r="BI21" s="367"/>
      <c r="BJ21" s="367"/>
      <c r="BK21" s="367"/>
      <c r="BL21" s="367"/>
      <c r="BM21" s="367"/>
      <c r="BN21" s="589"/>
      <c r="BO21" s="590">
        <v>0</v>
      </c>
      <c r="BP21" s="590"/>
      <c r="BQ21" s="590"/>
      <c r="BR21" s="590"/>
      <c r="BS21" s="591" t="s">
        <v>202</v>
      </c>
      <c r="BT21" s="591"/>
      <c r="BU21" s="591"/>
      <c r="BV21" s="591"/>
      <c r="BW21" s="591"/>
      <c r="BX21" s="591"/>
      <c r="BY21" s="591"/>
      <c r="BZ21" s="591"/>
      <c r="CA21" s="591"/>
      <c r="CB21" s="592"/>
      <c r="CD21" s="610"/>
      <c r="CE21" s="611"/>
      <c r="CF21" s="611"/>
      <c r="CG21" s="611"/>
      <c r="CH21" s="611"/>
      <c r="CI21" s="611"/>
      <c r="CJ21" s="611"/>
      <c r="CK21" s="611"/>
      <c r="CL21" s="611"/>
      <c r="CM21" s="611"/>
      <c r="CN21" s="611"/>
      <c r="CO21" s="611"/>
      <c r="CP21" s="611"/>
      <c r="CQ21" s="612"/>
      <c r="CR21" s="613"/>
      <c r="CS21" s="605"/>
      <c r="CT21" s="605"/>
      <c r="CU21" s="605"/>
      <c r="CV21" s="605"/>
      <c r="CW21" s="605"/>
      <c r="CX21" s="605"/>
      <c r="CY21" s="606"/>
      <c r="CZ21" s="614"/>
      <c r="DA21" s="614"/>
      <c r="DB21" s="614"/>
      <c r="DC21" s="614"/>
      <c r="DD21" s="604"/>
      <c r="DE21" s="605"/>
      <c r="DF21" s="605"/>
      <c r="DG21" s="605"/>
      <c r="DH21" s="605"/>
      <c r="DI21" s="605"/>
      <c r="DJ21" s="605"/>
      <c r="DK21" s="605"/>
      <c r="DL21" s="605"/>
      <c r="DM21" s="605"/>
      <c r="DN21" s="605"/>
      <c r="DO21" s="605"/>
      <c r="DP21" s="606"/>
      <c r="DQ21" s="604"/>
      <c r="DR21" s="605"/>
      <c r="DS21" s="605"/>
      <c r="DT21" s="605"/>
      <c r="DU21" s="605"/>
      <c r="DV21" s="605"/>
      <c r="DW21" s="605"/>
      <c r="DX21" s="605"/>
      <c r="DY21" s="605"/>
      <c r="DZ21" s="605"/>
      <c r="EA21" s="605"/>
      <c r="EB21" s="605"/>
      <c r="EC21" s="607"/>
    </row>
    <row r="22" spans="2:133" ht="11.25" customHeight="1" x14ac:dyDescent="0.2">
      <c r="B22" s="593" t="s">
        <v>302</v>
      </c>
      <c r="C22" s="493"/>
      <c r="D22" s="493"/>
      <c r="E22" s="493"/>
      <c r="F22" s="493"/>
      <c r="G22" s="493"/>
      <c r="H22" s="493"/>
      <c r="I22" s="493"/>
      <c r="J22" s="493"/>
      <c r="K22" s="493"/>
      <c r="L22" s="493"/>
      <c r="M22" s="493"/>
      <c r="N22" s="493"/>
      <c r="O22" s="493"/>
      <c r="P22" s="493"/>
      <c r="Q22" s="594"/>
      <c r="R22" s="588">
        <v>13722380</v>
      </c>
      <c r="S22" s="367"/>
      <c r="T22" s="367"/>
      <c r="U22" s="367"/>
      <c r="V22" s="367"/>
      <c r="W22" s="367"/>
      <c r="X22" s="367"/>
      <c r="Y22" s="589"/>
      <c r="Z22" s="590">
        <v>18.8</v>
      </c>
      <c r="AA22" s="590"/>
      <c r="AB22" s="590"/>
      <c r="AC22" s="590"/>
      <c r="AD22" s="591">
        <v>13722380</v>
      </c>
      <c r="AE22" s="591"/>
      <c r="AF22" s="591"/>
      <c r="AG22" s="591"/>
      <c r="AH22" s="591"/>
      <c r="AI22" s="591"/>
      <c r="AJ22" s="591"/>
      <c r="AK22" s="591"/>
      <c r="AL22" s="595">
        <v>40.4</v>
      </c>
      <c r="AM22" s="373"/>
      <c r="AN22" s="373"/>
      <c r="AO22" s="596"/>
      <c r="AP22" s="593" t="s">
        <v>374</v>
      </c>
      <c r="AQ22" s="608"/>
      <c r="AR22" s="608"/>
      <c r="AS22" s="608"/>
      <c r="AT22" s="608"/>
      <c r="AU22" s="608"/>
      <c r="AV22" s="608"/>
      <c r="AW22" s="608"/>
      <c r="AX22" s="608"/>
      <c r="AY22" s="608"/>
      <c r="AZ22" s="608"/>
      <c r="BA22" s="608"/>
      <c r="BB22" s="608"/>
      <c r="BC22" s="608"/>
      <c r="BD22" s="608"/>
      <c r="BE22" s="608"/>
      <c r="BF22" s="609"/>
      <c r="BG22" s="588" t="s">
        <v>202</v>
      </c>
      <c r="BH22" s="367"/>
      <c r="BI22" s="367"/>
      <c r="BJ22" s="367"/>
      <c r="BK22" s="367"/>
      <c r="BL22" s="367"/>
      <c r="BM22" s="367"/>
      <c r="BN22" s="589"/>
      <c r="BO22" s="590" t="s">
        <v>202</v>
      </c>
      <c r="BP22" s="590"/>
      <c r="BQ22" s="590"/>
      <c r="BR22" s="590"/>
      <c r="BS22" s="591" t="s">
        <v>202</v>
      </c>
      <c r="BT22" s="591"/>
      <c r="BU22" s="591"/>
      <c r="BV22" s="591"/>
      <c r="BW22" s="591"/>
      <c r="BX22" s="591"/>
      <c r="BY22" s="591"/>
      <c r="BZ22" s="591"/>
      <c r="CA22" s="591"/>
      <c r="CB22" s="592"/>
      <c r="CD22" s="361" t="s">
        <v>375</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11"/>
    </row>
    <row r="23" spans="2:133" ht="11.25" customHeight="1" x14ac:dyDescent="0.2">
      <c r="B23" s="593" t="s">
        <v>299</v>
      </c>
      <c r="C23" s="493"/>
      <c r="D23" s="493"/>
      <c r="E23" s="493"/>
      <c r="F23" s="493"/>
      <c r="G23" s="493"/>
      <c r="H23" s="493"/>
      <c r="I23" s="493"/>
      <c r="J23" s="493"/>
      <c r="K23" s="493"/>
      <c r="L23" s="493"/>
      <c r="M23" s="493"/>
      <c r="N23" s="493"/>
      <c r="O23" s="493"/>
      <c r="P23" s="493"/>
      <c r="Q23" s="594"/>
      <c r="R23" s="588">
        <v>1306284</v>
      </c>
      <c r="S23" s="367"/>
      <c r="T23" s="367"/>
      <c r="U23" s="367"/>
      <c r="V23" s="367"/>
      <c r="W23" s="367"/>
      <c r="X23" s="367"/>
      <c r="Y23" s="589"/>
      <c r="Z23" s="590">
        <v>1.8</v>
      </c>
      <c r="AA23" s="590"/>
      <c r="AB23" s="590"/>
      <c r="AC23" s="590"/>
      <c r="AD23" s="591" t="s">
        <v>202</v>
      </c>
      <c r="AE23" s="591"/>
      <c r="AF23" s="591"/>
      <c r="AG23" s="591"/>
      <c r="AH23" s="591"/>
      <c r="AI23" s="591"/>
      <c r="AJ23" s="591"/>
      <c r="AK23" s="591"/>
      <c r="AL23" s="595" t="s">
        <v>202</v>
      </c>
      <c r="AM23" s="373"/>
      <c r="AN23" s="373"/>
      <c r="AO23" s="596"/>
      <c r="AP23" s="593" t="s">
        <v>125</v>
      </c>
      <c r="AQ23" s="608"/>
      <c r="AR23" s="608"/>
      <c r="AS23" s="608"/>
      <c r="AT23" s="608"/>
      <c r="AU23" s="608"/>
      <c r="AV23" s="608"/>
      <c r="AW23" s="608"/>
      <c r="AX23" s="608"/>
      <c r="AY23" s="608"/>
      <c r="AZ23" s="608"/>
      <c r="BA23" s="608"/>
      <c r="BB23" s="608"/>
      <c r="BC23" s="608"/>
      <c r="BD23" s="608"/>
      <c r="BE23" s="608"/>
      <c r="BF23" s="609"/>
      <c r="BG23" s="588" t="s">
        <v>202</v>
      </c>
      <c r="BH23" s="367"/>
      <c r="BI23" s="367"/>
      <c r="BJ23" s="367"/>
      <c r="BK23" s="367"/>
      <c r="BL23" s="367"/>
      <c r="BM23" s="367"/>
      <c r="BN23" s="589"/>
      <c r="BO23" s="590" t="s">
        <v>202</v>
      </c>
      <c r="BP23" s="590"/>
      <c r="BQ23" s="590"/>
      <c r="BR23" s="590"/>
      <c r="BS23" s="591" t="s">
        <v>202</v>
      </c>
      <c r="BT23" s="591"/>
      <c r="BU23" s="591"/>
      <c r="BV23" s="591"/>
      <c r="BW23" s="591"/>
      <c r="BX23" s="591"/>
      <c r="BY23" s="591"/>
      <c r="BZ23" s="591"/>
      <c r="CA23" s="591"/>
      <c r="CB23" s="592"/>
      <c r="CD23" s="361" t="s">
        <v>319</v>
      </c>
      <c r="CE23" s="362"/>
      <c r="CF23" s="362"/>
      <c r="CG23" s="362"/>
      <c r="CH23" s="362"/>
      <c r="CI23" s="362"/>
      <c r="CJ23" s="362"/>
      <c r="CK23" s="362"/>
      <c r="CL23" s="362"/>
      <c r="CM23" s="362"/>
      <c r="CN23" s="362"/>
      <c r="CO23" s="362"/>
      <c r="CP23" s="362"/>
      <c r="CQ23" s="411"/>
      <c r="CR23" s="361" t="s">
        <v>293</v>
      </c>
      <c r="CS23" s="362"/>
      <c r="CT23" s="362"/>
      <c r="CU23" s="362"/>
      <c r="CV23" s="362"/>
      <c r="CW23" s="362"/>
      <c r="CX23" s="362"/>
      <c r="CY23" s="411"/>
      <c r="CZ23" s="361" t="s">
        <v>377</v>
      </c>
      <c r="DA23" s="362"/>
      <c r="DB23" s="362"/>
      <c r="DC23" s="411"/>
      <c r="DD23" s="361" t="s">
        <v>305</v>
      </c>
      <c r="DE23" s="362"/>
      <c r="DF23" s="362"/>
      <c r="DG23" s="362"/>
      <c r="DH23" s="362"/>
      <c r="DI23" s="362"/>
      <c r="DJ23" s="362"/>
      <c r="DK23" s="411"/>
      <c r="DL23" s="615" t="s">
        <v>379</v>
      </c>
      <c r="DM23" s="616"/>
      <c r="DN23" s="616"/>
      <c r="DO23" s="616"/>
      <c r="DP23" s="616"/>
      <c r="DQ23" s="616"/>
      <c r="DR23" s="616"/>
      <c r="DS23" s="616"/>
      <c r="DT23" s="616"/>
      <c r="DU23" s="616"/>
      <c r="DV23" s="617"/>
      <c r="DW23" s="361" t="s">
        <v>21</v>
      </c>
      <c r="DX23" s="362"/>
      <c r="DY23" s="362"/>
      <c r="DZ23" s="362"/>
      <c r="EA23" s="362"/>
      <c r="EB23" s="362"/>
      <c r="EC23" s="411"/>
    </row>
    <row r="24" spans="2:133" ht="11.25" customHeight="1" x14ac:dyDescent="0.2">
      <c r="B24" s="593" t="s">
        <v>380</v>
      </c>
      <c r="C24" s="493"/>
      <c r="D24" s="493"/>
      <c r="E24" s="493"/>
      <c r="F24" s="493"/>
      <c r="G24" s="493"/>
      <c r="H24" s="493"/>
      <c r="I24" s="493"/>
      <c r="J24" s="493"/>
      <c r="K24" s="493"/>
      <c r="L24" s="493"/>
      <c r="M24" s="493"/>
      <c r="N24" s="493"/>
      <c r="O24" s="493"/>
      <c r="P24" s="493"/>
      <c r="Q24" s="594"/>
      <c r="R24" s="588" t="s">
        <v>202</v>
      </c>
      <c r="S24" s="367"/>
      <c r="T24" s="367"/>
      <c r="U24" s="367"/>
      <c r="V24" s="367"/>
      <c r="W24" s="367"/>
      <c r="X24" s="367"/>
      <c r="Y24" s="589"/>
      <c r="Z24" s="590" t="s">
        <v>202</v>
      </c>
      <c r="AA24" s="590"/>
      <c r="AB24" s="590"/>
      <c r="AC24" s="590"/>
      <c r="AD24" s="591" t="s">
        <v>202</v>
      </c>
      <c r="AE24" s="591"/>
      <c r="AF24" s="591"/>
      <c r="AG24" s="591"/>
      <c r="AH24" s="591"/>
      <c r="AI24" s="591"/>
      <c r="AJ24" s="591"/>
      <c r="AK24" s="591"/>
      <c r="AL24" s="595" t="s">
        <v>202</v>
      </c>
      <c r="AM24" s="373"/>
      <c r="AN24" s="373"/>
      <c r="AO24" s="596"/>
      <c r="AP24" s="593" t="s">
        <v>381</v>
      </c>
      <c r="AQ24" s="608"/>
      <c r="AR24" s="608"/>
      <c r="AS24" s="608"/>
      <c r="AT24" s="608"/>
      <c r="AU24" s="608"/>
      <c r="AV24" s="608"/>
      <c r="AW24" s="608"/>
      <c r="AX24" s="608"/>
      <c r="AY24" s="608"/>
      <c r="AZ24" s="608"/>
      <c r="BA24" s="608"/>
      <c r="BB24" s="608"/>
      <c r="BC24" s="608"/>
      <c r="BD24" s="608"/>
      <c r="BE24" s="608"/>
      <c r="BF24" s="609"/>
      <c r="BG24" s="588" t="s">
        <v>202</v>
      </c>
      <c r="BH24" s="367"/>
      <c r="BI24" s="367"/>
      <c r="BJ24" s="367"/>
      <c r="BK24" s="367"/>
      <c r="BL24" s="367"/>
      <c r="BM24" s="367"/>
      <c r="BN24" s="589"/>
      <c r="BO24" s="590" t="s">
        <v>202</v>
      </c>
      <c r="BP24" s="590"/>
      <c r="BQ24" s="590"/>
      <c r="BR24" s="590"/>
      <c r="BS24" s="591" t="s">
        <v>202</v>
      </c>
      <c r="BT24" s="591"/>
      <c r="BU24" s="591"/>
      <c r="BV24" s="591"/>
      <c r="BW24" s="591"/>
      <c r="BX24" s="591"/>
      <c r="BY24" s="591"/>
      <c r="BZ24" s="591"/>
      <c r="CA24" s="591"/>
      <c r="CB24" s="592"/>
      <c r="CD24" s="577" t="s">
        <v>382</v>
      </c>
      <c r="CE24" s="578"/>
      <c r="CF24" s="578"/>
      <c r="CG24" s="578"/>
      <c r="CH24" s="578"/>
      <c r="CI24" s="578"/>
      <c r="CJ24" s="578"/>
      <c r="CK24" s="578"/>
      <c r="CL24" s="578"/>
      <c r="CM24" s="578"/>
      <c r="CN24" s="578"/>
      <c r="CO24" s="578"/>
      <c r="CP24" s="578"/>
      <c r="CQ24" s="579"/>
      <c r="CR24" s="580">
        <v>34623298</v>
      </c>
      <c r="CS24" s="581"/>
      <c r="CT24" s="581"/>
      <c r="CU24" s="581"/>
      <c r="CV24" s="581"/>
      <c r="CW24" s="581"/>
      <c r="CX24" s="581"/>
      <c r="CY24" s="582"/>
      <c r="CZ24" s="585">
        <v>49.8</v>
      </c>
      <c r="DA24" s="586"/>
      <c r="DB24" s="586"/>
      <c r="DC24" s="597"/>
      <c r="DD24" s="618">
        <v>20284313</v>
      </c>
      <c r="DE24" s="581"/>
      <c r="DF24" s="581"/>
      <c r="DG24" s="581"/>
      <c r="DH24" s="581"/>
      <c r="DI24" s="581"/>
      <c r="DJ24" s="581"/>
      <c r="DK24" s="582"/>
      <c r="DL24" s="618">
        <v>19687980</v>
      </c>
      <c r="DM24" s="581"/>
      <c r="DN24" s="581"/>
      <c r="DO24" s="581"/>
      <c r="DP24" s="581"/>
      <c r="DQ24" s="581"/>
      <c r="DR24" s="581"/>
      <c r="DS24" s="581"/>
      <c r="DT24" s="581"/>
      <c r="DU24" s="581"/>
      <c r="DV24" s="582"/>
      <c r="DW24" s="585">
        <v>57.1</v>
      </c>
      <c r="DX24" s="586"/>
      <c r="DY24" s="586"/>
      <c r="DZ24" s="586"/>
      <c r="EA24" s="586"/>
      <c r="EB24" s="586"/>
      <c r="EC24" s="587"/>
    </row>
    <row r="25" spans="2:133" ht="11.25" customHeight="1" x14ac:dyDescent="0.2">
      <c r="B25" s="593" t="s">
        <v>60</v>
      </c>
      <c r="C25" s="493"/>
      <c r="D25" s="493"/>
      <c r="E25" s="493"/>
      <c r="F25" s="493"/>
      <c r="G25" s="493"/>
      <c r="H25" s="493"/>
      <c r="I25" s="493"/>
      <c r="J25" s="493"/>
      <c r="K25" s="493"/>
      <c r="L25" s="493"/>
      <c r="M25" s="493"/>
      <c r="N25" s="493"/>
      <c r="O25" s="493"/>
      <c r="P25" s="493"/>
      <c r="Q25" s="594"/>
      <c r="R25" s="588">
        <v>35135772</v>
      </c>
      <c r="S25" s="367"/>
      <c r="T25" s="367"/>
      <c r="U25" s="367"/>
      <c r="V25" s="367"/>
      <c r="W25" s="367"/>
      <c r="X25" s="367"/>
      <c r="Y25" s="589"/>
      <c r="Z25" s="590">
        <v>48.1</v>
      </c>
      <c r="AA25" s="590"/>
      <c r="AB25" s="590"/>
      <c r="AC25" s="590"/>
      <c r="AD25" s="591">
        <v>33829488</v>
      </c>
      <c r="AE25" s="591"/>
      <c r="AF25" s="591"/>
      <c r="AG25" s="591"/>
      <c r="AH25" s="591"/>
      <c r="AI25" s="591"/>
      <c r="AJ25" s="591"/>
      <c r="AK25" s="591"/>
      <c r="AL25" s="595">
        <v>99.5</v>
      </c>
      <c r="AM25" s="373"/>
      <c r="AN25" s="373"/>
      <c r="AO25" s="596"/>
      <c r="AP25" s="593" t="s">
        <v>275</v>
      </c>
      <c r="AQ25" s="608"/>
      <c r="AR25" s="608"/>
      <c r="AS25" s="608"/>
      <c r="AT25" s="608"/>
      <c r="AU25" s="608"/>
      <c r="AV25" s="608"/>
      <c r="AW25" s="608"/>
      <c r="AX25" s="608"/>
      <c r="AY25" s="608"/>
      <c r="AZ25" s="608"/>
      <c r="BA25" s="608"/>
      <c r="BB25" s="608"/>
      <c r="BC25" s="608"/>
      <c r="BD25" s="608"/>
      <c r="BE25" s="608"/>
      <c r="BF25" s="609"/>
      <c r="BG25" s="588" t="s">
        <v>202</v>
      </c>
      <c r="BH25" s="367"/>
      <c r="BI25" s="367"/>
      <c r="BJ25" s="367"/>
      <c r="BK25" s="367"/>
      <c r="BL25" s="367"/>
      <c r="BM25" s="367"/>
      <c r="BN25" s="589"/>
      <c r="BO25" s="590" t="s">
        <v>202</v>
      </c>
      <c r="BP25" s="590"/>
      <c r="BQ25" s="590"/>
      <c r="BR25" s="590"/>
      <c r="BS25" s="591" t="s">
        <v>202</v>
      </c>
      <c r="BT25" s="591"/>
      <c r="BU25" s="591"/>
      <c r="BV25" s="591"/>
      <c r="BW25" s="591"/>
      <c r="BX25" s="591"/>
      <c r="BY25" s="591"/>
      <c r="BZ25" s="591"/>
      <c r="CA25" s="591"/>
      <c r="CB25" s="592"/>
      <c r="CD25" s="593" t="s">
        <v>200</v>
      </c>
      <c r="CE25" s="493"/>
      <c r="CF25" s="493"/>
      <c r="CG25" s="493"/>
      <c r="CH25" s="493"/>
      <c r="CI25" s="493"/>
      <c r="CJ25" s="493"/>
      <c r="CK25" s="493"/>
      <c r="CL25" s="493"/>
      <c r="CM25" s="493"/>
      <c r="CN25" s="493"/>
      <c r="CO25" s="493"/>
      <c r="CP25" s="493"/>
      <c r="CQ25" s="594"/>
      <c r="CR25" s="588">
        <v>10079737</v>
      </c>
      <c r="CS25" s="619"/>
      <c r="CT25" s="619"/>
      <c r="CU25" s="619"/>
      <c r="CV25" s="619"/>
      <c r="CW25" s="619"/>
      <c r="CX25" s="619"/>
      <c r="CY25" s="620"/>
      <c r="CZ25" s="595">
        <v>14.5</v>
      </c>
      <c r="DA25" s="621"/>
      <c r="DB25" s="621"/>
      <c r="DC25" s="623"/>
      <c r="DD25" s="598">
        <v>9701580</v>
      </c>
      <c r="DE25" s="619"/>
      <c r="DF25" s="619"/>
      <c r="DG25" s="619"/>
      <c r="DH25" s="619"/>
      <c r="DI25" s="619"/>
      <c r="DJ25" s="619"/>
      <c r="DK25" s="620"/>
      <c r="DL25" s="598">
        <v>9208592</v>
      </c>
      <c r="DM25" s="619"/>
      <c r="DN25" s="619"/>
      <c r="DO25" s="619"/>
      <c r="DP25" s="619"/>
      <c r="DQ25" s="619"/>
      <c r="DR25" s="619"/>
      <c r="DS25" s="619"/>
      <c r="DT25" s="619"/>
      <c r="DU25" s="619"/>
      <c r="DV25" s="620"/>
      <c r="DW25" s="595">
        <v>26.7</v>
      </c>
      <c r="DX25" s="621"/>
      <c r="DY25" s="621"/>
      <c r="DZ25" s="621"/>
      <c r="EA25" s="621"/>
      <c r="EB25" s="621"/>
      <c r="EC25" s="622"/>
    </row>
    <row r="26" spans="2:133" ht="11.25" customHeight="1" x14ac:dyDescent="0.2">
      <c r="B26" s="593" t="s">
        <v>385</v>
      </c>
      <c r="C26" s="493"/>
      <c r="D26" s="493"/>
      <c r="E26" s="493"/>
      <c r="F26" s="493"/>
      <c r="G26" s="493"/>
      <c r="H26" s="493"/>
      <c r="I26" s="493"/>
      <c r="J26" s="493"/>
      <c r="K26" s="493"/>
      <c r="L26" s="493"/>
      <c r="M26" s="493"/>
      <c r="N26" s="493"/>
      <c r="O26" s="493"/>
      <c r="P26" s="493"/>
      <c r="Q26" s="594"/>
      <c r="R26" s="588">
        <v>22187</v>
      </c>
      <c r="S26" s="367"/>
      <c r="T26" s="367"/>
      <c r="U26" s="367"/>
      <c r="V26" s="367"/>
      <c r="W26" s="367"/>
      <c r="X26" s="367"/>
      <c r="Y26" s="589"/>
      <c r="Z26" s="590">
        <v>0</v>
      </c>
      <c r="AA26" s="590"/>
      <c r="AB26" s="590"/>
      <c r="AC26" s="590"/>
      <c r="AD26" s="591">
        <v>22187</v>
      </c>
      <c r="AE26" s="591"/>
      <c r="AF26" s="591"/>
      <c r="AG26" s="591"/>
      <c r="AH26" s="591"/>
      <c r="AI26" s="591"/>
      <c r="AJ26" s="591"/>
      <c r="AK26" s="591"/>
      <c r="AL26" s="595">
        <v>0.1</v>
      </c>
      <c r="AM26" s="373"/>
      <c r="AN26" s="373"/>
      <c r="AO26" s="596"/>
      <c r="AP26" s="593" t="s">
        <v>388</v>
      </c>
      <c r="AQ26" s="608"/>
      <c r="AR26" s="608"/>
      <c r="AS26" s="608"/>
      <c r="AT26" s="608"/>
      <c r="AU26" s="608"/>
      <c r="AV26" s="608"/>
      <c r="AW26" s="608"/>
      <c r="AX26" s="608"/>
      <c r="AY26" s="608"/>
      <c r="AZ26" s="608"/>
      <c r="BA26" s="608"/>
      <c r="BB26" s="608"/>
      <c r="BC26" s="608"/>
      <c r="BD26" s="608"/>
      <c r="BE26" s="608"/>
      <c r="BF26" s="609"/>
      <c r="BG26" s="588" t="s">
        <v>202</v>
      </c>
      <c r="BH26" s="367"/>
      <c r="BI26" s="367"/>
      <c r="BJ26" s="367"/>
      <c r="BK26" s="367"/>
      <c r="BL26" s="367"/>
      <c r="BM26" s="367"/>
      <c r="BN26" s="589"/>
      <c r="BO26" s="590" t="s">
        <v>202</v>
      </c>
      <c r="BP26" s="590"/>
      <c r="BQ26" s="590"/>
      <c r="BR26" s="590"/>
      <c r="BS26" s="591" t="s">
        <v>202</v>
      </c>
      <c r="BT26" s="591"/>
      <c r="BU26" s="591"/>
      <c r="BV26" s="591"/>
      <c r="BW26" s="591"/>
      <c r="BX26" s="591"/>
      <c r="BY26" s="591"/>
      <c r="BZ26" s="591"/>
      <c r="CA26" s="591"/>
      <c r="CB26" s="592"/>
      <c r="CD26" s="593" t="s">
        <v>129</v>
      </c>
      <c r="CE26" s="493"/>
      <c r="CF26" s="493"/>
      <c r="CG26" s="493"/>
      <c r="CH26" s="493"/>
      <c r="CI26" s="493"/>
      <c r="CJ26" s="493"/>
      <c r="CK26" s="493"/>
      <c r="CL26" s="493"/>
      <c r="CM26" s="493"/>
      <c r="CN26" s="493"/>
      <c r="CO26" s="493"/>
      <c r="CP26" s="493"/>
      <c r="CQ26" s="594"/>
      <c r="CR26" s="588">
        <v>6417197</v>
      </c>
      <c r="CS26" s="367"/>
      <c r="CT26" s="367"/>
      <c r="CU26" s="367"/>
      <c r="CV26" s="367"/>
      <c r="CW26" s="367"/>
      <c r="CX26" s="367"/>
      <c r="CY26" s="589"/>
      <c r="CZ26" s="595">
        <v>9.1999999999999993</v>
      </c>
      <c r="DA26" s="621"/>
      <c r="DB26" s="621"/>
      <c r="DC26" s="623"/>
      <c r="DD26" s="598">
        <v>6223944</v>
      </c>
      <c r="DE26" s="367"/>
      <c r="DF26" s="367"/>
      <c r="DG26" s="367"/>
      <c r="DH26" s="367"/>
      <c r="DI26" s="367"/>
      <c r="DJ26" s="367"/>
      <c r="DK26" s="589"/>
      <c r="DL26" s="598" t="s">
        <v>202</v>
      </c>
      <c r="DM26" s="367"/>
      <c r="DN26" s="367"/>
      <c r="DO26" s="367"/>
      <c r="DP26" s="367"/>
      <c r="DQ26" s="367"/>
      <c r="DR26" s="367"/>
      <c r="DS26" s="367"/>
      <c r="DT26" s="367"/>
      <c r="DU26" s="367"/>
      <c r="DV26" s="589"/>
      <c r="DW26" s="595" t="s">
        <v>202</v>
      </c>
      <c r="DX26" s="621"/>
      <c r="DY26" s="621"/>
      <c r="DZ26" s="621"/>
      <c r="EA26" s="621"/>
      <c r="EB26" s="621"/>
      <c r="EC26" s="622"/>
    </row>
    <row r="27" spans="2:133" ht="11.25" customHeight="1" x14ac:dyDescent="0.2">
      <c r="B27" s="593" t="s">
        <v>160</v>
      </c>
      <c r="C27" s="493"/>
      <c r="D27" s="493"/>
      <c r="E27" s="493"/>
      <c r="F27" s="493"/>
      <c r="G27" s="493"/>
      <c r="H27" s="493"/>
      <c r="I27" s="493"/>
      <c r="J27" s="493"/>
      <c r="K27" s="493"/>
      <c r="L27" s="493"/>
      <c r="M27" s="493"/>
      <c r="N27" s="493"/>
      <c r="O27" s="493"/>
      <c r="P27" s="493"/>
      <c r="Q27" s="594"/>
      <c r="R27" s="588">
        <v>324192</v>
      </c>
      <c r="S27" s="367"/>
      <c r="T27" s="367"/>
      <c r="U27" s="367"/>
      <c r="V27" s="367"/>
      <c r="W27" s="367"/>
      <c r="X27" s="367"/>
      <c r="Y27" s="589"/>
      <c r="Z27" s="590">
        <v>0.4</v>
      </c>
      <c r="AA27" s="590"/>
      <c r="AB27" s="590"/>
      <c r="AC27" s="590"/>
      <c r="AD27" s="591" t="s">
        <v>202</v>
      </c>
      <c r="AE27" s="591"/>
      <c r="AF27" s="591"/>
      <c r="AG27" s="591"/>
      <c r="AH27" s="591"/>
      <c r="AI27" s="591"/>
      <c r="AJ27" s="591"/>
      <c r="AK27" s="591"/>
      <c r="AL27" s="595" t="s">
        <v>202</v>
      </c>
      <c r="AM27" s="373"/>
      <c r="AN27" s="373"/>
      <c r="AO27" s="596"/>
      <c r="AP27" s="593" t="s">
        <v>389</v>
      </c>
      <c r="AQ27" s="493"/>
      <c r="AR27" s="493"/>
      <c r="AS27" s="493"/>
      <c r="AT27" s="493"/>
      <c r="AU27" s="493"/>
      <c r="AV27" s="493"/>
      <c r="AW27" s="493"/>
      <c r="AX27" s="493"/>
      <c r="AY27" s="493"/>
      <c r="AZ27" s="493"/>
      <c r="BA27" s="493"/>
      <c r="BB27" s="493"/>
      <c r="BC27" s="493"/>
      <c r="BD27" s="493"/>
      <c r="BE27" s="493"/>
      <c r="BF27" s="594"/>
      <c r="BG27" s="588">
        <v>16014983</v>
      </c>
      <c r="BH27" s="367"/>
      <c r="BI27" s="367"/>
      <c r="BJ27" s="367"/>
      <c r="BK27" s="367"/>
      <c r="BL27" s="367"/>
      <c r="BM27" s="367"/>
      <c r="BN27" s="589"/>
      <c r="BO27" s="590">
        <v>100</v>
      </c>
      <c r="BP27" s="590"/>
      <c r="BQ27" s="590"/>
      <c r="BR27" s="590"/>
      <c r="BS27" s="591">
        <v>1447493</v>
      </c>
      <c r="BT27" s="591"/>
      <c r="BU27" s="591"/>
      <c r="BV27" s="591"/>
      <c r="BW27" s="591"/>
      <c r="BX27" s="591"/>
      <c r="BY27" s="591"/>
      <c r="BZ27" s="591"/>
      <c r="CA27" s="591"/>
      <c r="CB27" s="592"/>
      <c r="CD27" s="593" t="s">
        <v>223</v>
      </c>
      <c r="CE27" s="493"/>
      <c r="CF27" s="493"/>
      <c r="CG27" s="493"/>
      <c r="CH27" s="493"/>
      <c r="CI27" s="493"/>
      <c r="CJ27" s="493"/>
      <c r="CK27" s="493"/>
      <c r="CL27" s="493"/>
      <c r="CM27" s="493"/>
      <c r="CN27" s="493"/>
      <c r="CO27" s="493"/>
      <c r="CP27" s="493"/>
      <c r="CQ27" s="594"/>
      <c r="CR27" s="588">
        <v>18113936</v>
      </c>
      <c r="CS27" s="619"/>
      <c r="CT27" s="619"/>
      <c r="CU27" s="619"/>
      <c r="CV27" s="619"/>
      <c r="CW27" s="619"/>
      <c r="CX27" s="619"/>
      <c r="CY27" s="620"/>
      <c r="CZ27" s="595">
        <v>26.1</v>
      </c>
      <c r="DA27" s="621"/>
      <c r="DB27" s="621"/>
      <c r="DC27" s="623"/>
      <c r="DD27" s="598">
        <v>4387871</v>
      </c>
      <c r="DE27" s="619"/>
      <c r="DF27" s="619"/>
      <c r="DG27" s="619"/>
      <c r="DH27" s="619"/>
      <c r="DI27" s="619"/>
      <c r="DJ27" s="619"/>
      <c r="DK27" s="620"/>
      <c r="DL27" s="598">
        <v>4284526</v>
      </c>
      <c r="DM27" s="619"/>
      <c r="DN27" s="619"/>
      <c r="DO27" s="619"/>
      <c r="DP27" s="619"/>
      <c r="DQ27" s="619"/>
      <c r="DR27" s="619"/>
      <c r="DS27" s="619"/>
      <c r="DT27" s="619"/>
      <c r="DU27" s="619"/>
      <c r="DV27" s="620"/>
      <c r="DW27" s="595">
        <v>12.4</v>
      </c>
      <c r="DX27" s="621"/>
      <c r="DY27" s="621"/>
      <c r="DZ27" s="621"/>
      <c r="EA27" s="621"/>
      <c r="EB27" s="621"/>
      <c r="EC27" s="622"/>
    </row>
    <row r="28" spans="2:133" ht="11.25" customHeight="1" x14ac:dyDescent="0.2">
      <c r="B28" s="593" t="s">
        <v>317</v>
      </c>
      <c r="C28" s="493"/>
      <c r="D28" s="493"/>
      <c r="E28" s="493"/>
      <c r="F28" s="493"/>
      <c r="G28" s="493"/>
      <c r="H28" s="493"/>
      <c r="I28" s="493"/>
      <c r="J28" s="493"/>
      <c r="K28" s="493"/>
      <c r="L28" s="493"/>
      <c r="M28" s="493"/>
      <c r="N28" s="493"/>
      <c r="O28" s="493"/>
      <c r="P28" s="493"/>
      <c r="Q28" s="594"/>
      <c r="R28" s="588">
        <v>753000</v>
      </c>
      <c r="S28" s="367"/>
      <c r="T28" s="367"/>
      <c r="U28" s="367"/>
      <c r="V28" s="367"/>
      <c r="W28" s="367"/>
      <c r="X28" s="367"/>
      <c r="Y28" s="589"/>
      <c r="Z28" s="590">
        <v>1</v>
      </c>
      <c r="AA28" s="590"/>
      <c r="AB28" s="590"/>
      <c r="AC28" s="590"/>
      <c r="AD28" s="591">
        <v>53134</v>
      </c>
      <c r="AE28" s="591"/>
      <c r="AF28" s="591"/>
      <c r="AG28" s="591"/>
      <c r="AH28" s="591"/>
      <c r="AI28" s="591"/>
      <c r="AJ28" s="591"/>
      <c r="AK28" s="591"/>
      <c r="AL28" s="595">
        <v>0.2</v>
      </c>
      <c r="AM28" s="373"/>
      <c r="AN28" s="373"/>
      <c r="AO28" s="596"/>
      <c r="AP28" s="593"/>
      <c r="AQ28" s="493"/>
      <c r="AR28" s="493"/>
      <c r="AS28" s="493"/>
      <c r="AT28" s="493"/>
      <c r="AU28" s="493"/>
      <c r="AV28" s="493"/>
      <c r="AW28" s="493"/>
      <c r="AX28" s="493"/>
      <c r="AY28" s="493"/>
      <c r="AZ28" s="493"/>
      <c r="BA28" s="493"/>
      <c r="BB28" s="493"/>
      <c r="BC28" s="493"/>
      <c r="BD28" s="493"/>
      <c r="BE28" s="493"/>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383</v>
      </c>
      <c r="CE28" s="493"/>
      <c r="CF28" s="493"/>
      <c r="CG28" s="493"/>
      <c r="CH28" s="493"/>
      <c r="CI28" s="493"/>
      <c r="CJ28" s="493"/>
      <c r="CK28" s="493"/>
      <c r="CL28" s="493"/>
      <c r="CM28" s="493"/>
      <c r="CN28" s="493"/>
      <c r="CO28" s="493"/>
      <c r="CP28" s="493"/>
      <c r="CQ28" s="594"/>
      <c r="CR28" s="588">
        <v>6429625</v>
      </c>
      <c r="CS28" s="367"/>
      <c r="CT28" s="367"/>
      <c r="CU28" s="367"/>
      <c r="CV28" s="367"/>
      <c r="CW28" s="367"/>
      <c r="CX28" s="367"/>
      <c r="CY28" s="589"/>
      <c r="CZ28" s="595">
        <v>9.3000000000000007</v>
      </c>
      <c r="DA28" s="621"/>
      <c r="DB28" s="621"/>
      <c r="DC28" s="623"/>
      <c r="DD28" s="598">
        <v>6194862</v>
      </c>
      <c r="DE28" s="367"/>
      <c r="DF28" s="367"/>
      <c r="DG28" s="367"/>
      <c r="DH28" s="367"/>
      <c r="DI28" s="367"/>
      <c r="DJ28" s="367"/>
      <c r="DK28" s="589"/>
      <c r="DL28" s="598">
        <v>6194862</v>
      </c>
      <c r="DM28" s="367"/>
      <c r="DN28" s="367"/>
      <c r="DO28" s="367"/>
      <c r="DP28" s="367"/>
      <c r="DQ28" s="367"/>
      <c r="DR28" s="367"/>
      <c r="DS28" s="367"/>
      <c r="DT28" s="367"/>
      <c r="DU28" s="367"/>
      <c r="DV28" s="589"/>
      <c r="DW28" s="595">
        <v>18</v>
      </c>
      <c r="DX28" s="621"/>
      <c r="DY28" s="621"/>
      <c r="DZ28" s="621"/>
      <c r="EA28" s="621"/>
      <c r="EB28" s="621"/>
      <c r="EC28" s="622"/>
    </row>
    <row r="29" spans="2:133" ht="11.25" customHeight="1" x14ac:dyDescent="0.2">
      <c r="B29" s="593" t="s">
        <v>23</v>
      </c>
      <c r="C29" s="493"/>
      <c r="D29" s="493"/>
      <c r="E29" s="493"/>
      <c r="F29" s="493"/>
      <c r="G29" s="493"/>
      <c r="H29" s="493"/>
      <c r="I29" s="493"/>
      <c r="J29" s="493"/>
      <c r="K29" s="493"/>
      <c r="L29" s="493"/>
      <c r="M29" s="493"/>
      <c r="N29" s="493"/>
      <c r="O29" s="493"/>
      <c r="P29" s="493"/>
      <c r="Q29" s="594"/>
      <c r="R29" s="588">
        <v>312965</v>
      </c>
      <c r="S29" s="367"/>
      <c r="T29" s="367"/>
      <c r="U29" s="367"/>
      <c r="V29" s="367"/>
      <c r="W29" s="367"/>
      <c r="X29" s="367"/>
      <c r="Y29" s="589"/>
      <c r="Z29" s="590">
        <v>0.4</v>
      </c>
      <c r="AA29" s="590"/>
      <c r="AB29" s="590"/>
      <c r="AC29" s="590"/>
      <c r="AD29" s="591" t="s">
        <v>202</v>
      </c>
      <c r="AE29" s="591"/>
      <c r="AF29" s="591"/>
      <c r="AG29" s="591"/>
      <c r="AH29" s="591"/>
      <c r="AI29" s="591"/>
      <c r="AJ29" s="591"/>
      <c r="AK29" s="591"/>
      <c r="AL29" s="595" t="s">
        <v>202</v>
      </c>
      <c r="AM29" s="373"/>
      <c r="AN29" s="373"/>
      <c r="AO29" s="596"/>
      <c r="AP29" s="610"/>
      <c r="AQ29" s="611"/>
      <c r="AR29" s="611"/>
      <c r="AS29" s="611"/>
      <c r="AT29" s="611"/>
      <c r="AU29" s="611"/>
      <c r="AV29" s="611"/>
      <c r="AW29" s="611"/>
      <c r="AX29" s="611"/>
      <c r="AY29" s="611"/>
      <c r="AZ29" s="611"/>
      <c r="BA29" s="611"/>
      <c r="BB29" s="611"/>
      <c r="BC29" s="611"/>
      <c r="BD29" s="611"/>
      <c r="BE29" s="611"/>
      <c r="BF29" s="612"/>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59" t="s">
        <v>177</v>
      </c>
      <c r="CE29" s="480"/>
      <c r="CF29" s="593" t="s">
        <v>28</v>
      </c>
      <c r="CG29" s="493"/>
      <c r="CH29" s="493"/>
      <c r="CI29" s="493"/>
      <c r="CJ29" s="493"/>
      <c r="CK29" s="493"/>
      <c r="CL29" s="493"/>
      <c r="CM29" s="493"/>
      <c r="CN29" s="493"/>
      <c r="CO29" s="493"/>
      <c r="CP29" s="493"/>
      <c r="CQ29" s="594"/>
      <c r="CR29" s="588">
        <v>6429625</v>
      </c>
      <c r="CS29" s="619"/>
      <c r="CT29" s="619"/>
      <c r="CU29" s="619"/>
      <c r="CV29" s="619"/>
      <c r="CW29" s="619"/>
      <c r="CX29" s="619"/>
      <c r="CY29" s="620"/>
      <c r="CZ29" s="595">
        <v>9.3000000000000007</v>
      </c>
      <c r="DA29" s="621"/>
      <c r="DB29" s="621"/>
      <c r="DC29" s="623"/>
      <c r="DD29" s="598">
        <v>6194862</v>
      </c>
      <c r="DE29" s="619"/>
      <c r="DF29" s="619"/>
      <c r="DG29" s="619"/>
      <c r="DH29" s="619"/>
      <c r="DI29" s="619"/>
      <c r="DJ29" s="619"/>
      <c r="DK29" s="620"/>
      <c r="DL29" s="598">
        <v>6194862</v>
      </c>
      <c r="DM29" s="619"/>
      <c r="DN29" s="619"/>
      <c r="DO29" s="619"/>
      <c r="DP29" s="619"/>
      <c r="DQ29" s="619"/>
      <c r="DR29" s="619"/>
      <c r="DS29" s="619"/>
      <c r="DT29" s="619"/>
      <c r="DU29" s="619"/>
      <c r="DV29" s="620"/>
      <c r="DW29" s="595">
        <v>18</v>
      </c>
      <c r="DX29" s="621"/>
      <c r="DY29" s="621"/>
      <c r="DZ29" s="621"/>
      <c r="EA29" s="621"/>
      <c r="EB29" s="621"/>
      <c r="EC29" s="622"/>
    </row>
    <row r="30" spans="2:133" ht="11.25" customHeight="1" x14ac:dyDescent="0.2">
      <c r="B30" s="593" t="s">
        <v>346</v>
      </c>
      <c r="C30" s="493"/>
      <c r="D30" s="493"/>
      <c r="E30" s="493"/>
      <c r="F30" s="493"/>
      <c r="G30" s="493"/>
      <c r="H30" s="493"/>
      <c r="I30" s="493"/>
      <c r="J30" s="493"/>
      <c r="K30" s="493"/>
      <c r="L30" s="493"/>
      <c r="M30" s="493"/>
      <c r="N30" s="493"/>
      <c r="O30" s="493"/>
      <c r="P30" s="493"/>
      <c r="Q30" s="594"/>
      <c r="R30" s="588">
        <v>15217768</v>
      </c>
      <c r="S30" s="367"/>
      <c r="T30" s="367"/>
      <c r="U30" s="367"/>
      <c r="V30" s="367"/>
      <c r="W30" s="367"/>
      <c r="X30" s="367"/>
      <c r="Y30" s="589"/>
      <c r="Z30" s="590">
        <v>20.8</v>
      </c>
      <c r="AA30" s="590"/>
      <c r="AB30" s="590"/>
      <c r="AC30" s="590"/>
      <c r="AD30" s="591" t="s">
        <v>202</v>
      </c>
      <c r="AE30" s="591"/>
      <c r="AF30" s="591"/>
      <c r="AG30" s="591"/>
      <c r="AH30" s="591"/>
      <c r="AI30" s="591"/>
      <c r="AJ30" s="591"/>
      <c r="AK30" s="591"/>
      <c r="AL30" s="595" t="s">
        <v>202</v>
      </c>
      <c r="AM30" s="373"/>
      <c r="AN30" s="373"/>
      <c r="AO30" s="596"/>
      <c r="AP30" s="361" t="s">
        <v>319</v>
      </c>
      <c r="AQ30" s="362"/>
      <c r="AR30" s="362"/>
      <c r="AS30" s="362"/>
      <c r="AT30" s="362"/>
      <c r="AU30" s="362"/>
      <c r="AV30" s="362"/>
      <c r="AW30" s="362"/>
      <c r="AX30" s="362"/>
      <c r="AY30" s="362"/>
      <c r="AZ30" s="362"/>
      <c r="BA30" s="362"/>
      <c r="BB30" s="362"/>
      <c r="BC30" s="362"/>
      <c r="BD30" s="362"/>
      <c r="BE30" s="362"/>
      <c r="BF30" s="411"/>
      <c r="BG30" s="361" t="s">
        <v>391</v>
      </c>
      <c r="BH30" s="624"/>
      <c r="BI30" s="624"/>
      <c r="BJ30" s="624"/>
      <c r="BK30" s="624"/>
      <c r="BL30" s="624"/>
      <c r="BM30" s="624"/>
      <c r="BN30" s="624"/>
      <c r="BO30" s="624"/>
      <c r="BP30" s="624"/>
      <c r="BQ30" s="625"/>
      <c r="BR30" s="361" t="s">
        <v>392</v>
      </c>
      <c r="BS30" s="624"/>
      <c r="BT30" s="624"/>
      <c r="BU30" s="624"/>
      <c r="BV30" s="624"/>
      <c r="BW30" s="624"/>
      <c r="BX30" s="624"/>
      <c r="BY30" s="624"/>
      <c r="BZ30" s="624"/>
      <c r="CA30" s="624"/>
      <c r="CB30" s="625"/>
      <c r="CD30" s="560"/>
      <c r="CE30" s="483"/>
      <c r="CF30" s="593" t="s">
        <v>393</v>
      </c>
      <c r="CG30" s="493"/>
      <c r="CH30" s="493"/>
      <c r="CI30" s="493"/>
      <c r="CJ30" s="493"/>
      <c r="CK30" s="493"/>
      <c r="CL30" s="493"/>
      <c r="CM30" s="493"/>
      <c r="CN30" s="493"/>
      <c r="CO30" s="493"/>
      <c r="CP30" s="493"/>
      <c r="CQ30" s="594"/>
      <c r="CR30" s="588">
        <v>6207164</v>
      </c>
      <c r="CS30" s="367"/>
      <c r="CT30" s="367"/>
      <c r="CU30" s="367"/>
      <c r="CV30" s="367"/>
      <c r="CW30" s="367"/>
      <c r="CX30" s="367"/>
      <c r="CY30" s="589"/>
      <c r="CZ30" s="595">
        <v>8.9</v>
      </c>
      <c r="DA30" s="621"/>
      <c r="DB30" s="621"/>
      <c r="DC30" s="623"/>
      <c r="DD30" s="598">
        <v>5989818</v>
      </c>
      <c r="DE30" s="367"/>
      <c r="DF30" s="367"/>
      <c r="DG30" s="367"/>
      <c r="DH30" s="367"/>
      <c r="DI30" s="367"/>
      <c r="DJ30" s="367"/>
      <c r="DK30" s="589"/>
      <c r="DL30" s="598">
        <v>5989818</v>
      </c>
      <c r="DM30" s="367"/>
      <c r="DN30" s="367"/>
      <c r="DO30" s="367"/>
      <c r="DP30" s="367"/>
      <c r="DQ30" s="367"/>
      <c r="DR30" s="367"/>
      <c r="DS30" s="367"/>
      <c r="DT30" s="367"/>
      <c r="DU30" s="367"/>
      <c r="DV30" s="589"/>
      <c r="DW30" s="595">
        <v>17.399999999999999</v>
      </c>
      <c r="DX30" s="621"/>
      <c r="DY30" s="621"/>
      <c r="DZ30" s="621"/>
      <c r="EA30" s="621"/>
      <c r="EB30" s="621"/>
      <c r="EC30" s="622"/>
    </row>
    <row r="31" spans="2:133" ht="11.25" customHeight="1" x14ac:dyDescent="0.2">
      <c r="B31" s="601" t="s">
        <v>58</v>
      </c>
      <c r="C31" s="602"/>
      <c r="D31" s="602"/>
      <c r="E31" s="602"/>
      <c r="F31" s="602"/>
      <c r="G31" s="602"/>
      <c r="H31" s="602"/>
      <c r="I31" s="602"/>
      <c r="J31" s="602"/>
      <c r="K31" s="602"/>
      <c r="L31" s="602"/>
      <c r="M31" s="602"/>
      <c r="N31" s="602"/>
      <c r="O31" s="602"/>
      <c r="P31" s="602"/>
      <c r="Q31" s="603"/>
      <c r="R31" s="588" t="s">
        <v>202</v>
      </c>
      <c r="S31" s="367"/>
      <c r="T31" s="367"/>
      <c r="U31" s="367"/>
      <c r="V31" s="367"/>
      <c r="W31" s="367"/>
      <c r="X31" s="367"/>
      <c r="Y31" s="589"/>
      <c r="Z31" s="590" t="s">
        <v>202</v>
      </c>
      <c r="AA31" s="590"/>
      <c r="AB31" s="590"/>
      <c r="AC31" s="590"/>
      <c r="AD31" s="591" t="s">
        <v>202</v>
      </c>
      <c r="AE31" s="591"/>
      <c r="AF31" s="591"/>
      <c r="AG31" s="591"/>
      <c r="AH31" s="591"/>
      <c r="AI31" s="591"/>
      <c r="AJ31" s="591"/>
      <c r="AK31" s="591"/>
      <c r="AL31" s="595" t="s">
        <v>202</v>
      </c>
      <c r="AM31" s="373"/>
      <c r="AN31" s="373"/>
      <c r="AO31" s="596"/>
      <c r="AP31" s="551" t="s">
        <v>9</v>
      </c>
      <c r="AQ31" s="552"/>
      <c r="AR31" s="552"/>
      <c r="AS31" s="552"/>
      <c r="AT31" s="671" t="s">
        <v>394</v>
      </c>
      <c r="AU31" s="42"/>
      <c r="AV31" s="42"/>
      <c r="AW31" s="42"/>
      <c r="AX31" s="577" t="s">
        <v>276</v>
      </c>
      <c r="AY31" s="578"/>
      <c r="AZ31" s="578"/>
      <c r="BA31" s="578"/>
      <c r="BB31" s="578"/>
      <c r="BC31" s="578"/>
      <c r="BD31" s="578"/>
      <c r="BE31" s="578"/>
      <c r="BF31" s="579"/>
      <c r="BG31" s="626">
        <v>99.6</v>
      </c>
      <c r="BH31" s="627"/>
      <c r="BI31" s="627"/>
      <c r="BJ31" s="627"/>
      <c r="BK31" s="627"/>
      <c r="BL31" s="627"/>
      <c r="BM31" s="586">
        <v>98.9</v>
      </c>
      <c r="BN31" s="627"/>
      <c r="BO31" s="627"/>
      <c r="BP31" s="627"/>
      <c r="BQ31" s="628"/>
      <c r="BR31" s="626">
        <v>99.6</v>
      </c>
      <c r="BS31" s="627"/>
      <c r="BT31" s="627"/>
      <c r="BU31" s="627"/>
      <c r="BV31" s="627"/>
      <c r="BW31" s="627"/>
      <c r="BX31" s="586">
        <v>98.9</v>
      </c>
      <c r="BY31" s="627"/>
      <c r="BZ31" s="627"/>
      <c r="CA31" s="627"/>
      <c r="CB31" s="628"/>
      <c r="CD31" s="560"/>
      <c r="CE31" s="483"/>
      <c r="CF31" s="593" t="s">
        <v>318</v>
      </c>
      <c r="CG31" s="493"/>
      <c r="CH31" s="493"/>
      <c r="CI31" s="493"/>
      <c r="CJ31" s="493"/>
      <c r="CK31" s="493"/>
      <c r="CL31" s="493"/>
      <c r="CM31" s="493"/>
      <c r="CN31" s="493"/>
      <c r="CO31" s="493"/>
      <c r="CP31" s="493"/>
      <c r="CQ31" s="594"/>
      <c r="CR31" s="588">
        <v>222461</v>
      </c>
      <c r="CS31" s="619"/>
      <c r="CT31" s="619"/>
      <c r="CU31" s="619"/>
      <c r="CV31" s="619"/>
      <c r="CW31" s="619"/>
      <c r="CX31" s="619"/>
      <c r="CY31" s="620"/>
      <c r="CZ31" s="595">
        <v>0.3</v>
      </c>
      <c r="DA31" s="621"/>
      <c r="DB31" s="621"/>
      <c r="DC31" s="623"/>
      <c r="DD31" s="598">
        <v>205044</v>
      </c>
      <c r="DE31" s="619"/>
      <c r="DF31" s="619"/>
      <c r="DG31" s="619"/>
      <c r="DH31" s="619"/>
      <c r="DI31" s="619"/>
      <c r="DJ31" s="619"/>
      <c r="DK31" s="620"/>
      <c r="DL31" s="598">
        <v>205044</v>
      </c>
      <c r="DM31" s="619"/>
      <c r="DN31" s="619"/>
      <c r="DO31" s="619"/>
      <c r="DP31" s="619"/>
      <c r="DQ31" s="619"/>
      <c r="DR31" s="619"/>
      <c r="DS31" s="619"/>
      <c r="DT31" s="619"/>
      <c r="DU31" s="619"/>
      <c r="DV31" s="620"/>
      <c r="DW31" s="595">
        <v>0.6</v>
      </c>
      <c r="DX31" s="621"/>
      <c r="DY31" s="621"/>
      <c r="DZ31" s="621"/>
      <c r="EA31" s="621"/>
      <c r="EB31" s="621"/>
      <c r="EC31" s="622"/>
    </row>
    <row r="32" spans="2:133" ht="11.25" customHeight="1" x14ac:dyDescent="0.2">
      <c r="B32" s="593" t="s">
        <v>395</v>
      </c>
      <c r="C32" s="493"/>
      <c r="D32" s="493"/>
      <c r="E32" s="493"/>
      <c r="F32" s="493"/>
      <c r="G32" s="493"/>
      <c r="H32" s="493"/>
      <c r="I32" s="493"/>
      <c r="J32" s="493"/>
      <c r="K32" s="493"/>
      <c r="L32" s="493"/>
      <c r="M32" s="493"/>
      <c r="N32" s="493"/>
      <c r="O32" s="493"/>
      <c r="P32" s="493"/>
      <c r="Q32" s="594"/>
      <c r="R32" s="588">
        <v>5367358</v>
      </c>
      <c r="S32" s="367"/>
      <c r="T32" s="367"/>
      <c r="U32" s="367"/>
      <c r="V32" s="367"/>
      <c r="W32" s="367"/>
      <c r="X32" s="367"/>
      <c r="Y32" s="589"/>
      <c r="Z32" s="590">
        <v>7.3</v>
      </c>
      <c r="AA32" s="590"/>
      <c r="AB32" s="590"/>
      <c r="AC32" s="590"/>
      <c r="AD32" s="591" t="s">
        <v>202</v>
      </c>
      <c r="AE32" s="591"/>
      <c r="AF32" s="591"/>
      <c r="AG32" s="591"/>
      <c r="AH32" s="591"/>
      <c r="AI32" s="591"/>
      <c r="AJ32" s="591"/>
      <c r="AK32" s="591"/>
      <c r="AL32" s="595" t="s">
        <v>202</v>
      </c>
      <c r="AM32" s="373"/>
      <c r="AN32" s="373"/>
      <c r="AO32" s="596"/>
      <c r="AP32" s="670"/>
      <c r="AQ32" s="538"/>
      <c r="AR32" s="538"/>
      <c r="AS32" s="538"/>
      <c r="AT32" s="672"/>
      <c r="AU32" s="1" t="s">
        <v>251</v>
      </c>
      <c r="AX32" s="593" t="s">
        <v>294</v>
      </c>
      <c r="AY32" s="493"/>
      <c r="AZ32" s="493"/>
      <c r="BA32" s="493"/>
      <c r="BB32" s="493"/>
      <c r="BC32" s="493"/>
      <c r="BD32" s="493"/>
      <c r="BE32" s="493"/>
      <c r="BF32" s="594"/>
      <c r="BG32" s="629">
        <v>99.5</v>
      </c>
      <c r="BH32" s="619"/>
      <c r="BI32" s="619"/>
      <c r="BJ32" s="619"/>
      <c r="BK32" s="619"/>
      <c r="BL32" s="619"/>
      <c r="BM32" s="373">
        <v>98.8</v>
      </c>
      <c r="BN32" s="619"/>
      <c r="BO32" s="619"/>
      <c r="BP32" s="619"/>
      <c r="BQ32" s="630"/>
      <c r="BR32" s="629">
        <v>99.5</v>
      </c>
      <c r="BS32" s="619"/>
      <c r="BT32" s="619"/>
      <c r="BU32" s="619"/>
      <c r="BV32" s="619"/>
      <c r="BW32" s="619"/>
      <c r="BX32" s="373">
        <v>98.7</v>
      </c>
      <c r="BY32" s="619"/>
      <c r="BZ32" s="619"/>
      <c r="CA32" s="619"/>
      <c r="CB32" s="630"/>
      <c r="CD32" s="561"/>
      <c r="CE32" s="563"/>
      <c r="CF32" s="593" t="s">
        <v>397</v>
      </c>
      <c r="CG32" s="493"/>
      <c r="CH32" s="493"/>
      <c r="CI32" s="493"/>
      <c r="CJ32" s="493"/>
      <c r="CK32" s="493"/>
      <c r="CL32" s="493"/>
      <c r="CM32" s="493"/>
      <c r="CN32" s="493"/>
      <c r="CO32" s="493"/>
      <c r="CP32" s="493"/>
      <c r="CQ32" s="594"/>
      <c r="CR32" s="588" t="s">
        <v>202</v>
      </c>
      <c r="CS32" s="367"/>
      <c r="CT32" s="367"/>
      <c r="CU32" s="367"/>
      <c r="CV32" s="367"/>
      <c r="CW32" s="367"/>
      <c r="CX32" s="367"/>
      <c r="CY32" s="589"/>
      <c r="CZ32" s="595" t="s">
        <v>202</v>
      </c>
      <c r="DA32" s="621"/>
      <c r="DB32" s="621"/>
      <c r="DC32" s="623"/>
      <c r="DD32" s="598" t="s">
        <v>202</v>
      </c>
      <c r="DE32" s="367"/>
      <c r="DF32" s="367"/>
      <c r="DG32" s="367"/>
      <c r="DH32" s="367"/>
      <c r="DI32" s="367"/>
      <c r="DJ32" s="367"/>
      <c r="DK32" s="589"/>
      <c r="DL32" s="598" t="s">
        <v>202</v>
      </c>
      <c r="DM32" s="367"/>
      <c r="DN32" s="367"/>
      <c r="DO32" s="367"/>
      <c r="DP32" s="367"/>
      <c r="DQ32" s="367"/>
      <c r="DR32" s="367"/>
      <c r="DS32" s="367"/>
      <c r="DT32" s="367"/>
      <c r="DU32" s="367"/>
      <c r="DV32" s="589"/>
      <c r="DW32" s="595" t="s">
        <v>202</v>
      </c>
      <c r="DX32" s="621"/>
      <c r="DY32" s="621"/>
      <c r="DZ32" s="621"/>
      <c r="EA32" s="621"/>
      <c r="EB32" s="621"/>
      <c r="EC32" s="622"/>
    </row>
    <row r="33" spans="2:133" ht="11.25" customHeight="1" x14ac:dyDescent="0.2">
      <c r="B33" s="593" t="s">
        <v>236</v>
      </c>
      <c r="C33" s="493"/>
      <c r="D33" s="493"/>
      <c r="E33" s="493"/>
      <c r="F33" s="493"/>
      <c r="G33" s="493"/>
      <c r="H33" s="493"/>
      <c r="I33" s="493"/>
      <c r="J33" s="493"/>
      <c r="K33" s="493"/>
      <c r="L33" s="493"/>
      <c r="M33" s="493"/>
      <c r="N33" s="493"/>
      <c r="O33" s="493"/>
      <c r="P33" s="493"/>
      <c r="Q33" s="594"/>
      <c r="R33" s="588">
        <v>281811</v>
      </c>
      <c r="S33" s="367"/>
      <c r="T33" s="367"/>
      <c r="U33" s="367"/>
      <c r="V33" s="367"/>
      <c r="W33" s="367"/>
      <c r="X33" s="367"/>
      <c r="Y33" s="589"/>
      <c r="Z33" s="590">
        <v>0.4</v>
      </c>
      <c r="AA33" s="590"/>
      <c r="AB33" s="590"/>
      <c r="AC33" s="590"/>
      <c r="AD33" s="591">
        <v>80435</v>
      </c>
      <c r="AE33" s="591"/>
      <c r="AF33" s="591"/>
      <c r="AG33" s="591"/>
      <c r="AH33" s="591"/>
      <c r="AI33" s="591"/>
      <c r="AJ33" s="591"/>
      <c r="AK33" s="591"/>
      <c r="AL33" s="595">
        <v>0.2</v>
      </c>
      <c r="AM33" s="373"/>
      <c r="AN33" s="373"/>
      <c r="AO33" s="596"/>
      <c r="AP33" s="554"/>
      <c r="AQ33" s="555"/>
      <c r="AR33" s="555"/>
      <c r="AS33" s="555"/>
      <c r="AT33" s="673"/>
      <c r="AU33" s="43"/>
      <c r="AV33" s="43"/>
      <c r="AW33" s="43"/>
      <c r="AX33" s="610" t="s">
        <v>164</v>
      </c>
      <c r="AY33" s="611"/>
      <c r="AZ33" s="611"/>
      <c r="BA33" s="611"/>
      <c r="BB33" s="611"/>
      <c r="BC33" s="611"/>
      <c r="BD33" s="611"/>
      <c r="BE33" s="611"/>
      <c r="BF33" s="612"/>
      <c r="BG33" s="631">
        <v>99.7</v>
      </c>
      <c r="BH33" s="632"/>
      <c r="BI33" s="632"/>
      <c r="BJ33" s="632"/>
      <c r="BK33" s="632"/>
      <c r="BL33" s="632"/>
      <c r="BM33" s="633">
        <v>98.9</v>
      </c>
      <c r="BN33" s="632"/>
      <c r="BO33" s="632"/>
      <c r="BP33" s="632"/>
      <c r="BQ33" s="634"/>
      <c r="BR33" s="631">
        <v>99.7</v>
      </c>
      <c r="BS33" s="632"/>
      <c r="BT33" s="632"/>
      <c r="BU33" s="632"/>
      <c r="BV33" s="632"/>
      <c r="BW33" s="632"/>
      <c r="BX33" s="633">
        <v>98.9</v>
      </c>
      <c r="BY33" s="632"/>
      <c r="BZ33" s="632"/>
      <c r="CA33" s="632"/>
      <c r="CB33" s="634"/>
      <c r="CD33" s="593" t="s">
        <v>398</v>
      </c>
      <c r="CE33" s="493"/>
      <c r="CF33" s="493"/>
      <c r="CG33" s="493"/>
      <c r="CH33" s="493"/>
      <c r="CI33" s="493"/>
      <c r="CJ33" s="493"/>
      <c r="CK33" s="493"/>
      <c r="CL33" s="493"/>
      <c r="CM33" s="493"/>
      <c r="CN33" s="493"/>
      <c r="CO33" s="493"/>
      <c r="CP33" s="493"/>
      <c r="CQ33" s="594"/>
      <c r="CR33" s="588">
        <v>25508827</v>
      </c>
      <c r="CS33" s="619"/>
      <c r="CT33" s="619"/>
      <c r="CU33" s="619"/>
      <c r="CV33" s="619"/>
      <c r="CW33" s="619"/>
      <c r="CX33" s="619"/>
      <c r="CY33" s="620"/>
      <c r="CZ33" s="595">
        <v>36.700000000000003</v>
      </c>
      <c r="DA33" s="621"/>
      <c r="DB33" s="621"/>
      <c r="DC33" s="623"/>
      <c r="DD33" s="598">
        <v>16650581</v>
      </c>
      <c r="DE33" s="619"/>
      <c r="DF33" s="619"/>
      <c r="DG33" s="619"/>
      <c r="DH33" s="619"/>
      <c r="DI33" s="619"/>
      <c r="DJ33" s="619"/>
      <c r="DK33" s="620"/>
      <c r="DL33" s="598">
        <v>11866971</v>
      </c>
      <c r="DM33" s="619"/>
      <c r="DN33" s="619"/>
      <c r="DO33" s="619"/>
      <c r="DP33" s="619"/>
      <c r="DQ33" s="619"/>
      <c r="DR33" s="619"/>
      <c r="DS33" s="619"/>
      <c r="DT33" s="619"/>
      <c r="DU33" s="619"/>
      <c r="DV33" s="620"/>
      <c r="DW33" s="595">
        <v>34.4</v>
      </c>
      <c r="DX33" s="621"/>
      <c r="DY33" s="621"/>
      <c r="DZ33" s="621"/>
      <c r="EA33" s="621"/>
      <c r="EB33" s="621"/>
      <c r="EC33" s="622"/>
    </row>
    <row r="34" spans="2:133" ht="11.25" customHeight="1" x14ac:dyDescent="0.2">
      <c r="B34" s="593" t="s">
        <v>152</v>
      </c>
      <c r="C34" s="493"/>
      <c r="D34" s="493"/>
      <c r="E34" s="493"/>
      <c r="F34" s="493"/>
      <c r="G34" s="493"/>
      <c r="H34" s="493"/>
      <c r="I34" s="493"/>
      <c r="J34" s="493"/>
      <c r="K34" s="493"/>
      <c r="L34" s="493"/>
      <c r="M34" s="493"/>
      <c r="N34" s="493"/>
      <c r="O34" s="493"/>
      <c r="P34" s="493"/>
      <c r="Q34" s="594"/>
      <c r="R34" s="588">
        <v>1426669</v>
      </c>
      <c r="S34" s="367"/>
      <c r="T34" s="367"/>
      <c r="U34" s="367"/>
      <c r="V34" s="367"/>
      <c r="W34" s="367"/>
      <c r="X34" s="367"/>
      <c r="Y34" s="589"/>
      <c r="Z34" s="590">
        <v>2</v>
      </c>
      <c r="AA34" s="590"/>
      <c r="AB34" s="590"/>
      <c r="AC34" s="590"/>
      <c r="AD34" s="591" t="s">
        <v>202</v>
      </c>
      <c r="AE34" s="591"/>
      <c r="AF34" s="591"/>
      <c r="AG34" s="591"/>
      <c r="AH34" s="591"/>
      <c r="AI34" s="591"/>
      <c r="AJ34" s="591"/>
      <c r="AK34" s="591"/>
      <c r="AL34" s="595" t="s">
        <v>202</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401</v>
      </c>
      <c r="CE34" s="493"/>
      <c r="CF34" s="493"/>
      <c r="CG34" s="493"/>
      <c r="CH34" s="493"/>
      <c r="CI34" s="493"/>
      <c r="CJ34" s="493"/>
      <c r="CK34" s="493"/>
      <c r="CL34" s="493"/>
      <c r="CM34" s="493"/>
      <c r="CN34" s="493"/>
      <c r="CO34" s="493"/>
      <c r="CP34" s="493"/>
      <c r="CQ34" s="594"/>
      <c r="CR34" s="588">
        <v>9955551</v>
      </c>
      <c r="CS34" s="367"/>
      <c r="CT34" s="367"/>
      <c r="CU34" s="367"/>
      <c r="CV34" s="367"/>
      <c r="CW34" s="367"/>
      <c r="CX34" s="367"/>
      <c r="CY34" s="589"/>
      <c r="CZ34" s="595">
        <v>14.3</v>
      </c>
      <c r="DA34" s="621"/>
      <c r="DB34" s="621"/>
      <c r="DC34" s="623"/>
      <c r="DD34" s="598">
        <v>6569484</v>
      </c>
      <c r="DE34" s="367"/>
      <c r="DF34" s="367"/>
      <c r="DG34" s="367"/>
      <c r="DH34" s="367"/>
      <c r="DI34" s="367"/>
      <c r="DJ34" s="367"/>
      <c r="DK34" s="589"/>
      <c r="DL34" s="598">
        <v>5172125</v>
      </c>
      <c r="DM34" s="367"/>
      <c r="DN34" s="367"/>
      <c r="DO34" s="367"/>
      <c r="DP34" s="367"/>
      <c r="DQ34" s="367"/>
      <c r="DR34" s="367"/>
      <c r="DS34" s="367"/>
      <c r="DT34" s="367"/>
      <c r="DU34" s="367"/>
      <c r="DV34" s="589"/>
      <c r="DW34" s="595">
        <v>15</v>
      </c>
      <c r="DX34" s="621"/>
      <c r="DY34" s="621"/>
      <c r="DZ34" s="621"/>
      <c r="EA34" s="621"/>
      <c r="EB34" s="621"/>
      <c r="EC34" s="622"/>
    </row>
    <row r="35" spans="2:133" ht="11.25" customHeight="1" x14ac:dyDescent="0.2">
      <c r="B35" s="593" t="s">
        <v>403</v>
      </c>
      <c r="C35" s="493"/>
      <c r="D35" s="493"/>
      <c r="E35" s="493"/>
      <c r="F35" s="493"/>
      <c r="G35" s="493"/>
      <c r="H35" s="493"/>
      <c r="I35" s="493"/>
      <c r="J35" s="493"/>
      <c r="K35" s="493"/>
      <c r="L35" s="493"/>
      <c r="M35" s="493"/>
      <c r="N35" s="493"/>
      <c r="O35" s="493"/>
      <c r="P35" s="493"/>
      <c r="Q35" s="594"/>
      <c r="R35" s="588">
        <v>3678501</v>
      </c>
      <c r="S35" s="367"/>
      <c r="T35" s="367"/>
      <c r="U35" s="367"/>
      <c r="V35" s="367"/>
      <c r="W35" s="367"/>
      <c r="X35" s="367"/>
      <c r="Y35" s="589"/>
      <c r="Z35" s="590">
        <v>5</v>
      </c>
      <c r="AA35" s="590"/>
      <c r="AB35" s="590"/>
      <c r="AC35" s="590"/>
      <c r="AD35" s="591" t="s">
        <v>202</v>
      </c>
      <c r="AE35" s="591"/>
      <c r="AF35" s="591"/>
      <c r="AG35" s="591"/>
      <c r="AH35" s="591"/>
      <c r="AI35" s="591"/>
      <c r="AJ35" s="591"/>
      <c r="AK35" s="591"/>
      <c r="AL35" s="595" t="s">
        <v>202</v>
      </c>
      <c r="AM35" s="373"/>
      <c r="AN35" s="373"/>
      <c r="AO35" s="596"/>
      <c r="AP35" s="16"/>
      <c r="AQ35" s="361" t="s">
        <v>404</v>
      </c>
      <c r="AR35" s="362"/>
      <c r="AS35" s="362"/>
      <c r="AT35" s="362"/>
      <c r="AU35" s="362"/>
      <c r="AV35" s="362"/>
      <c r="AW35" s="362"/>
      <c r="AX35" s="362"/>
      <c r="AY35" s="362"/>
      <c r="AZ35" s="362"/>
      <c r="BA35" s="362"/>
      <c r="BB35" s="362"/>
      <c r="BC35" s="362"/>
      <c r="BD35" s="362"/>
      <c r="BE35" s="362"/>
      <c r="BF35" s="411"/>
      <c r="BG35" s="361" t="s">
        <v>210</v>
      </c>
      <c r="BH35" s="362"/>
      <c r="BI35" s="362"/>
      <c r="BJ35" s="362"/>
      <c r="BK35" s="362"/>
      <c r="BL35" s="362"/>
      <c r="BM35" s="362"/>
      <c r="BN35" s="362"/>
      <c r="BO35" s="362"/>
      <c r="BP35" s="362"/>
      <c r="BQ35" s="362"/>
      <c r="BR35" s="362"/>
      <c r="BS35" s="362"/>
      <c r="BT35" s="362"/>
      <c r="BU35" s="362"/>
      <c r="BV35" s="362"/>
      <c r="BW35" s="362"/>
      <c r="BX35" s="362"/>
      <c r="BY35" s="362"/>
      <c r="BZ35" s="362"/>
      <c r="CA35" s="362"/>
      <c r="CB35" s="411"/>
      <c r="CD35" s="593" t="s">
        <v>405</v>
      </c>
      <c r="CE35" s="493"/>
      <c r="CF35" s="493"/>
      <c r="CG35" s="493"/>
      <c r="CH35" s="493"/>
      <c r="CI35" s="493"/>
      <c r="CJ35" s="493"/>
      <c r="CK35" s="493"/>
      <c r="CL35" s="493"/>
      <c r="CM35" s="493"/>
      <c r="CN35" s="493"/>
      <c r="CO35" s="493"/>
      <c r="CP35" s="493"/>
      <c r="CQ35" s="594"/>
      <c r="CR35" s="588">
        <v>715893</v>
      </c>
      <c r="CS35" s="619"/>
      <c r="CT35" s="619"/>
      <c r="CU35" s="619"/>
      <c r="CV35" s="619"/>
      <c r="CW35" s="619"/>
      <c r="CX35" s="619"/>
      <c r="CY35" s="620"/>
      <c r="CZ35" s="595">
        <v>1</v>
      </c>
      <c r="DA35" s="621"/>
      <c r="DB35" s="621"/>
      <c r="DC35" s="623"/>
      <c r="DD35" s="598">
        <v>434161</v>
      </c>
      <c r="DE35" s="619"/>
      <c r="DF35" s="619"/>
      <c r="DG35" s="619"/>
      <c r="DH35" s="619"/>
      <c r="DI35" s="619"/>
      <c r="DJ35" s="619"/>
      <c r="DK35" s="620"/>
      <c r="DL35" s="598">
        <v>369421</v>
      </c>
      <c r="DM35" s="619"/>
      <c r="DN35" s="619"/>
      <c r="DO35" s="619"/>
      <c r="DP35" s="619"/>
      <c r="DQ35" s="619"/>
      <c r="DR35" s="619"/>
      <c r="DS35" s="619"/>
      <c r="DT35" s="619"/>
      <c r="DU35" s="619"/>
      <c r="DV35" s="620"/>
      <c r="DW35" s="595">
        <v>1.1000000000000001</v>
      </c>
      <c r="DX35" s="621"/>
      <c r="DY35" s="621"/>
      <c r="DZ35" s="621"/>
      <c r="EA35" s="621"/>
      <c r="EB35" s="621"/>
      <c r="EC35" s="622"/>
    </row>
    <row r="36" spans="2:133" ht="11.25" customHeight="1" x14ac:dyDescent="0.2">
      <c r="B36" s="593" t="s">
        <v>295</v>
      </c>
      <c r="C36" s="493"/>
      <c r="D36" s="493"/>
      <c r="E36" s="493"/>
      <c r="F36" s="493"/>
      <c r="G36" s="493"/>
      <c r="H36" s="493"/>
      <c r="I36" s="493"/>
      <c r="J36" s="493"/>
      <c r="K36" s="493"/>
      <c r="L36" s="493"/>
      <c r="M36" s="493"/>
      <c r="N36" s="493"/>
      <c r="O36" s="493"/>
      <c r="P36" s="493"/>
      <c r="Q36" s="594"/>
      <c r="R36" s="588">
        <v>3973226</v>
      </c>
      <c r="S36" s="367"/>
      <c r="T36" s="367"/>
      <c r="U36" s="367"/>
      <c r="V36" s="367"/>
      <c r="W36" s="367"/>
      <c r="X36" s="367"/>
      <c r="Y36" s="589"/>
      <c r="Z36" s="590">
        <v>5.4</v>
      </c>
      <c r="AA36" s="590"/>
      <c r="AB36" s="590"/>
      <c r="AC36" s="590"/>
      <c r="AD36" s="591" t="s">
        <v>202</v>
      </c>
      <c r="AE36" s="591"/>
      <c r="AF36" s="591"/>
      <c r="AG36" s="591"/>
      <c r="AH36" s="591"/>
      <c r="AI36" s="591"/>
      <c r="AJ36" s="591"/>
      <c r="AK36" s="591"/>
      <c r="AL36" s="595" t="s">
        <v>202</v>
      </c>
      <c r="AM36" s="373"/>
      <c r="AN36" s="373"/>
      <c r="AO36" s="596"/>
      <c r="AP36" s="16"/>
      <c r="AQ36" s="635" t="s">
        <v>389</v>
      </c>
      <c r="AR36" s="636"/>
      <c r="AS36" s="636"/>
      <c r="AT36" s="636"/>
      <c r="AU36" s="636"/>
      <c r="AV36" s="636"/>
      <c r="AW36" s="636"/>
      <c r="AX36" s="636"/>
      <c r="AY36" s="637"/>
      <c r="AZ36" s="580">
        <v>7713689</v>
      </c>
      <c r="BA36" s="581"/>
      <c r="BB36" s="581"/>
      <c r="BC36" s="581"/>
      <c r="BD36" s="581"/>
      <c r="BE36" s="581"/>
      <c r="BF36" s="638"/>
      <c r="BG36" s="577" t="s">
        <v>408</v>
      </c>
      <c r="BH36" s="578"/>
      <c r="BI36" s="578"/>
      <c r="BJ36" s="578"/>
      <c r="BK36" s="578"/>
      <c r="BL36" s="578"/>
      <c r="BM36" s="578"/>
      <c r="BN36" s="578"/>
      <c r="BO36" s="578"/>
      <c r="BP36" s="578"/>
      <c r="BQ36" s="578"/>
      <c r="BR36" s="578"/>
      <c r="BS36" s="578"/>
      <c r="BT36" s="578"/>
      <c r="BU36" s="579"/>
      <c r="BV36" s="580">
        <v>417080</v>
      </c>
      <c r="BW36" s="581"/>
      <c r="BX36" s="581"/>
      <c r="BY36" s="581"/>
      <c r="BZ36" s="581"/>
      <c r="CA36" s="581"/>
      <c r="CB36" s="638"/>
      <c r="CD36" s="593" t="s">
        <v>35</v>
      </c>
      <c r="CE36" s="493"/>
      <c r="CF36" s="493"/>
      <c r="CG36" s="493"/>
      <c r="CH36" s="493"/>
      <c r="CI36" s="493"/>
      <c r="CJ36" s="493"/>
      <c r="CK36" s="493"/>
      <c r="CL36" s="493"/>
      <c r="CM36" s="493"/>
      <c r="CN36" s="493"/>
      <c r="CO36" s="493"/>
      <c r="CP36" s="493"/>
      <c r="CQ36" s="594"/>
      <c r="CR36" s="588">
        <v>5243939</v>
      </c>
      <c r="CS36" s="367"/>
      <c r="CT36" s="367"/>
      <c r="CU36" s="367"/>
      <c r="CV36" s="367"/>
      <c r="CW36" s="367"/>
      <c r="CX36" s="367"/>
      <c r="CY36" s="589"/>
      <c r="CZ36" s="595">
        <v>7.5</v>
      </c>
      <c r="DA36" s="621"/>
      <c r="DB36" s="621"/>
      <c r="DC36" s="623"/>
      <c r="DD36" s="598">
        <v>3567083</v>
      </c>
      <c r="DE36" s="367"/>
      <c r="DF36" s="367"/>
      <c r="DG36" s="367"/>
      <c r="DH36" s="367"/>
      <c r="DI36" s="367"/>
      <c r="DJ36" s="367"/>
      <c r="DK36" s="589"/>
      <c r="DL36" s="598">
        <v>1772880</v>
      </c>
      <c r="DM36" s="367"/>
      <c r="DN36" s="367"/>
      <c r="DO36" s="367"/>
      <c r="DP36" s="367"/>
      <c r="DQ36" s="367"/>
      <c r="DR36" s="367"/>
      <c r="DS36" s="367"/>
      <c r="DT36" s="367"/>
      <c r="DU36" s="367"/>
      <c r="DV36" s="589"/>
      <c r="DW36" s="595">
        <v>5.0999999999999996</v>
      </c>
      <c r="DX36" s="621"/>
      <c r="DY36" s="621"/>
      <c r="DZ36" s="621"/>
      <c r="EA36" s="621"/>
      <c r="EB36" s="621"/>
      <c r="EC36" s="622"/>
    </row>
    <row r="37" spans="2:133" ht="11.25" customHeight="1" x14ac:dyDescent="0.2">
      <c r="B37" s="593" t="s">
        <v>399</v>
      </c>
      <c r="C37" s="493"/>
      <c r="D37" s="493"/>
      <c r="E37" s="493"/>
      <c r="F37" s="493"/>
      <c r="G37" s="493"/>
      <c r="H37" s="493"/>
      <c r="I37" s="493"/>
      <c r="J37" s="493"/>
      <c r="K37" s="493"/>
      <c r="L37" s="493"/>
      <c r="M37" s="493"/>
      <c r="N37" s="493"/>
      <c r="O37" s="493"/>
      <c r="P37" s="493"/>
      <c r="Q37" s="594"/>
      <c r="R37" s="588">
        <v>1878284</v>
      </c>
      <c r="S37" s="367"/>
      <c r="T37" s="367"/>
      <c r="U37" s="367"/>
      <c r="V37" s="367"/>
      <c r="W37" s="367"/>
      <c r="X37" s="367"/>
      <c r="Y37" s="589"/>
      <c r="Z37" s="590">
        <v>2.6</v>
      </c>
      <c r="AA37" s="590"/>
      <c r="AB37" s="590"/>
      <c r="AC37" s="590"/>
      <c r="AD37" s="591">
        <v>2400</v>
      </c>
      <c r="AE37" s="591"/>
      <c r="AF37" s="591"/>
      <c r="AG37" s="591"/>
      <c r="AH37" s="591"/>
      <c r="AI37" s="591"/>
      <c r="AJ37" s="591"/>
      <c r="AK37" s="591"/>
      <c r="AL37" s="595">
        <v>0</v>
      </c>
      <c r="AM37" s="373"/>
      <c r="AN37" s="373"/>
      <c r="AO37" s="596"/>
      <c r="AQ37" s="639" t="s">
        <v>409</v>
      </c>
      <c r="AR37" s="370"/>
      <c r="AS37" s="370"/>
      <c r="AT37" s="370"/>
      <c r="AU37" s="370"/>
      <c r="AV37" s="370"/>
      <c r="AW37" s="370"/>
      <c r="AX37" s="370"/>
      <c r="AY37" s="640"/>
      <c r="AZ37" s="588">
        <v>1356344</v>
      </c>
      <c r="BA37" s="367"/>
      <c r="BB37" s="367"/>
      <c r="BC37" s="367"/>
      <c r="BD37" s="619"/>
      <c r="BE37" s="619"/>
      <c r="BF37" s="630"/>
      <c r="BG37" s="593" t="s">
        <v>411</v>
      </c>
      <c r="BH37" s="493"/>
      <c r="BI37" s="493"/>
      <c r="BJ37" s="493"/>
      <c r="BK37" s="493"/>
      <c r="BL37" s="493"/>
      <c r="BM37" s="493"/>
      <c r="BN37" s="493"/>
      <c r="BO37" s="493"/>
      <c r="BP37" s="493"/>
      <c r="BQ37" s="493"/>
      <c r="BR37" s="493"/>
      <c r="BS37" s="493"/>
      <c r="BT37" s="493"/>
      <c r="BU37" s="594"/>
      <c r="BV37" s="588">
        <v>210467</v>
      </c>
      <c r="BW37" s="367"/>
      <c r="BX37" s="367"/>
      <c r="BY37" s="367"/>
      <c r="BZ37" s="367"/>
      <c r="CA37" s="367"/>
      <c r="CB37" s="599"/>
      <c r="CD37" s="593" t="s">
        <v>163</v>
      </c>
      <c r="CE37" s="493"/>
      <c r="CF37" s="493"/>
      <c r="CG37" s="493"/>
      <c r="CH37" s="493"/>
      <c r="CI37" s="493"/>
      <c r="CJ37" s="493"/>
      <c r="CK37" s="493"/>
      <c r="CL37" s="493"/>
      <c r="CM37" s="493"/>
      <c r="CN37" s="493"/>
      <c r="CO37" s="493"/>
      <c r="CP37" s="493"/>
      <c r="CQ37" s="594"/>
      <c r="CR37" s="588">
        <v>13612</v>
      </c>
      <c r="CS37" s="619"/>
      <c r="CT37" s="619"/>
      <c r="CU37" s="619"/>
      <c r="CV37" s="619"/>
      <c r="CW37" s="619"/>
      <c r="CX37" s="619"/>
      <c r="CY37" s="620"/>
      <c r="CZ37" s="595">
        <v>0</v>
      </c>
      <c r="DA37" s="621"/>
      <c r="DB37" s="621"/>
      <c r="DC37" s="623"/>
      <c r="DD37" s="598">
        <v>13612</v>
      </c>
      <c r="DE37" s="619"/>
      <c r="DF37" s="619"/>
      <c r="DG37" s="619"/>
      <c r="DH37" s="619"/>
      <c r="DI37" s="619"/>
      <c r="DJ37" s="619"/>
      <c r="DK37" s="620"/>
      <c r="DL37" s="598">
        <v>11087</v>
      </c>
      <c r="DM37" s="619"/>
      <c r="DN37" s="619"/>
      <c r="DO37" s="619"/>
      <c r="DP37" s="619"/>
      <c r="DQ37" s="619"/>
      <c r="DR37" s="619"/>
      <c r="DS37" s="619"/>
      <c r="DT37" s="619"/>
      <c r="DU37" s="619"/>
      <c r="DV37" s="620"/>
      <c r="DW37" s="595">
        <v>0</v>
      </c>
      <c r="DX37" s="621"/>
      <c r="DY37" s="621"/>
      <c r="DZ37" s="621"/>
      <c r="EA37" s="621"/>
      <c r="EB37" s="621"/>
      <c r="EC37" s="622"/>
    </row>
    <row r="38" spans="2:133" ht="11.25" customHeight="1" x14ac:dyDescent="0.2">
      <c r="B38" s="593" t="s">
        <v>412</v>
      </c>
      <c r="C38" s="493"/>
      <c r="D38" s="493"/>
      <c r="E38" s="493"/>
      <c r="F38" s="493"/>
      <c r="G38" s="493"/>
      <c r="H38" s="493"/>
      <c r="I38" s="493"/>
      <c r="J38" s="493"/>
      <c r="K38" s="493"/>
      <c r="L38" s="493"/>
      <c r="M38" s="493"/>
      <c r="N38" s="493"/>
      <c r="O38" s="493"/>
      <c r="P38" s="493"/>
      <c r="Q38" s="594"/>
      <c r="R38" s="588">
        <v>4724117</v>
      </c>
      <c r="S38" s="367"/>
      <c r="T38" s="367"/>
      <c r="U38" s="367"/>
      <c r="V38" s="367"/>
      <c r="W38" s="367"/>
      <c r="X38" s="367"/>
      <c r="Y38" s="589"/>
      <c r="Z38" s="590">
        <v>6.5</v>
      </c>
      <c r="AA38" s="590"/>
      <c r="AB38" s="590"/>
      <c r="AC38" s="590"/>
      <c r="AD38" s="591" t="s">
        <v>202</v>
      </c>
      <c r="AE38" s="591"/>
      <c r="AF38" s="591"/>
      <c r="AG38" s="591"/>
      <c r="AH38" s="591"/>
      <c r="AI38" s="591"/>
      <c r="AJ38" s="591"/>
      <c r="AK38" s="591"/>
      <c r="AL38" s="595" t="s">
        <v>202</v>
      </c>
      <c r="AM38" s="373"/>
      <c r="AN38" s="373"/>
      <c r="AO38" s="596"/>
      <c r="AQ38" s="639" t="s">
        <v>311</v>
      </c>
      <c r="AR38" s="370"/>
      <c r="AS38" s="370"/>
      <c r="AT38" s="370"/>
      <c r="AU38" s="370"/>
      <c r="AV38" s="370"/>
      <c r="AW38" s="370"/>
      <c r="AX38" s="370"/>
      <c r="AY38" s="640"/>
      <c r="AZ38" s="588">
        <v>704341</v>
      </c>
      <c r="BA38" s="367"/>
      <c r="BB38" s="367"/>
      <c r="BC38" s="367"/>
      <c r="BD38" s="619"/>
      <c r="BE38" s="619"/>
      <c r="BF38" s="630"/>
      <c r="BG38" s="593" t="s">
        <v>413</v>
      </c>
      <c r="BH38" s="493"/>
      <c r="BI38" s="493"/>
      <c r="BJ38" s="493"/>
      <c r="BK38" s="493"/>
      <c r="BL38" s="493"/>
      <c r="BM38" s="493"/>
      <c r="BN38" s="493"/>
      <c r="BO38" s="493"/>
      <c r="BP38" s="493"/>
      <c r="BQ38" s="493"/>
      <c r="BR38" s="493"/>
      <c r="BS38" s="493"/>
      <c r="BT38" s="493"/>
      <c r="BU38" s="594"/>
      <c r="BV38" s="588">
        <v>16621</v>
      </c>
      <c r="BW38" s="367"/>
      <c r="BX38" s="367"/>
      <c r="BY38" s="367"/>
      <c r="BZ38" s="367"/>
      <c r="CA38" s="367"/>
      <c r="CB38" s="599"/>
      <c r="CD38" s="593" t="s">
        <v>414</v>
      </c>
      <c r="CE38" s="493"/>
      <c r="CF38" s="493"/>
      <c r="CG38" s="493"/>
      <c r="CH38" s="493"/>
      <c r="CI38" s="493"/>
      <c r="CJ38" s="493"/>
      <c r="CK38" s="493"/>
      <c r="CL38" s="493"/>
      <c r="CM38" s="493"/>
      <c r="CN38" s="493"/>
      <c r="CO38" s="493"/>
      <c r="CP38" s="493"/>
      <c r="CQ38" s="594"/>
      <c r="CR38" s="588">
        <v>5653004</v>
      </c>
      <c r="CS38" s="367"/>
      <c r="CT38" s="367"/>
      <c r="CU38" s="367"/>
      <c r="CV38" s="367"/>
      <c r="CW38" s="367"/>
      <c r="CX38" s="367"/>
      <c r="CY38" s="589"/>
      <c r="CZ38" s="595">
        <v>8.1</v>
      </c>
      <c r="DA38" s="621"/>
      <c r="DB38" s="621"/>
      <c r="DC38" s="623"/>
      <c r="DD38" s="598">
        <v>4504855</v>
      </c>
      <c r="DE38" s="367"/>
      <c r="DF38" s="367"/>
      <c r="DG38" s="367"/>
      <c r="DH38" s="367"/>
      <c r="DI38" s="367"/>
      <c r="DJ38" s="367"/>
      <c r="DK38" s="589"/>
      <c r="DL38" s="598">
        <v>4257589</v>
      </c>
      <c r="DM38" s="367"/>
      <c r="DN38" s="367"/>
      <c r="DO38" s="367"/>
      <c r="DP38" s="367"/>
      <c r="DQ38" s="367"/>
      <c r="DR38" s="367"/>
      <c r="DS38" s="367"/>
      <c r="DT38" s="367"/>
      <c r="DU38" s="367"/>
      <c r="DV38" s="589"/>
      <c r="DW38" s="595">
        <v>12.4</v>
      </c>
      <c r="DX38" s="621"/>
      <c r="DY38" s="621"/>
      <c r="DZ38" s="621"/>
      <c r="EA38" s="621"/>
      <c r="EB38" s="621"/>
      <c r="EC38" s="622"/>
    </row>
    <row r="39" spans="2:133" ht="11.25" customHeight="1" x14ac:dyDescent="0.2">
      <c r="B39" s="593" t="s">
        <v>415</v>
      </c>
      <c r="C39" s="493"/>
      <c r="D39" s="493"/>
      <c r="E39" s="493"/>
      <c r="F39" s="493"/>
      <c r="G39" s="493"/>
      <c r="H39" s="493"/>
      <c r="I39" s="493"/>
      <c r="J39" s="493"/>
      <c r="K39" s="493"/>
      <c r="L39" s="493"/>
      <c r="M39" s="493"/>
      <c r="N39" s="493"/>
      <c r="O39" s="493"/>
      <c r="P39" s="493"/>
      <c r="Q39" s="594"/>
      <c r="R39" s="588" t="s">
        <v>202</v>
      </c>
      <c r="S39" s="367"/>
      <c r="T39" s="367"/>
      <c r="U39" s="367"/>
      <c r="V39" s="367"/>
      <c r="W39" s="367"/>
      <c r="X39" s="367"/>
      <c r="Y39" s="589"/>
      <c r="Z39" s="590" t="s">
        <v>202</v>
      </c>
      <c r="AA39" s="590"/>
      <c r="AB39" s="590"/>
      <c r="AC39" s="590"/>
      <c r="AD39" s="591" t="s">
        <v>202</v>
      </c>
      <c r="AE39" s="591"/>
      <c r="AF39" s="591"/>
      <c r="AG39" s="591"/>
      <c r="AH39" s="591"/>
      <c r="AI39" s="591"/>
      <c r="AJ39" s="591"/>
      <c r="AK39" s="591"/>
      <c r="AL39" s="595" t="s">
        <v>202</v>
      </c>
      <c r="AM39" s="373"/>
      <c r="AN39" s="373"/>
      <c r="AO39" s="596"/>
      <c r="AQ39" s="639" t="s">
        <v>416</v>
      </c>
      <c r="AR39" s="370"/>
      <c r="AS39" s="370"/>
      <c r="AT39" s="370"/>
      <c r="AU39" s="370"/>
      <c r="AV39" s="370"/>
      <c r="AW39" s="370"/>
      <c r="AX39" s="370"/>
      <c r="AY39" s="640"/>
      <c r="AZ39" s="588" t="s">
        <v>202</v>
      </c>
      <c r="BA39" s="367"/>
      <c r="BB39" s="367"/>
      <c r="BC39" s="367"/>
      <c r="BD39" s="619"/>
      <c r="BE39" s="619"/>
      <c r="BF39" s="630"/>
      <c r="BG39" s="593" t="s">
        <v>341</v>
      </c>
      <c r="BH39" s="493"/>
      <c r="BI39" s="493"/>
      <c r="BJ39" s="493"/>
      <c r="BK39" s="493"/>
      <c r="BL39" s="493"/>
      <c r="BM39" s="493"/>
      <c r="BN39" s="493"/>
      <c r="BO39" s="493"/>
      <c r="BP39" s="493"/>
      <c r="BQ39" s="493"/>
      <c r="BR39" s="493"/>
      <c r="BS39" s="493"/>
      <c r="BT39" s="493"/>
      <c r="BU39" s="594"/>
      <c r="BV39" s="588">
        <v>24548</v>
      </c>
      <c r="BW39" s="367"/>
      <c r="BX39" s="367"/>
      <c r="BY39" s="367"/>
      <c r="BZ39" s="367"/>
      <c r="CA39" s="367"/>
      <c r="CB39" s="599"/>
      <c r="CD39" s="593" t="s">
        <v>420</v>
      </c>
      <c r="CE39" s="493"/>
      <c r="CF39" s="493"/>
      <c r="CG39" s="493"/>
      <c r="CH39" s="493"/>
      <c r="CI39" s="493"/>
      <c r="CJ39" s="493"/>
      <c r="CK39" s="493"/>
      <c r="CL39" s="493"/>
      <c r="CM39" s="493"/>
      <c r="CN39" s="493"/>
      <c r="CO39" s="493"/>
      <c r="CP39" s="493"/>
      <c r="CQ39" s="594"/>
      <c r="CR39" s="588">
        <v>2155536</v>
      </c>
      <c r="CS39" s="619"/>
      <c r="CT39" s="619"/>
      <c r="CU39" s="619"/>
      <c r="CV39" s="619"/>
      <c r="CW39" s="619"/>
      <c r="CX39" s="619"/>
      <c r="CY39" s="620"/>
      <c r="CZ39" s="595">
        <v>3.1</v>
      </c>
      <c r="DA39" s="621"/>
      <c r="DB39" s="621"/>
      <c r="DC39" s="623"/>
      <c r="DD39" s="598">
        <v>1069473</v>
      </c>
      <c r="DE39" s="619"/>
      <c r="DF39" s="619"/>
      <c r="DG39" s="619"/>
      <c r="DH39" s="619"/>
      <c r="DI39" s="619"/>
      <c r="DJ39" s="619"/>
      <c r="DK39" s="620"/>
      <c r="DL39" s="598" t="s">
        <v>202</v>
      </c>
      <c r="DM39" s="619"/>
      <c r="DN39" s="619"/>
      <c r="DO39" s="619"/>
      <c r="DP39" s="619"/>
      <c r="DQ39" s="619"/>
      <c r="DR39" s="619"/>
      <c r="DS39" s="619"/>
      <c r="DT39" s="619"/>
      <c r="DU39" s="619"/>
      <c r="DV39" s="620"/>
      <c r="DW39" s="595" t="s">
        <v>202</v>
      </c>
      <c r="DX39" s="621"/>
      <c r="DY39" s="621"/>
      <c r="DZ39" s="621"/>
      <c r="EA39" s="621"/>
      <c r="EB39" s="621"/>
      <c r="EC39" s="622"/>
    </row>
    <row r="40" spans="2:133" ht="11.25" customHeight="1" x14ac:dyDescent="0.2">
      <c r="B40" s="593" t="s">
        <v>421</v>
      </c>
      <c r="C40" s="493"/>
      <c r="D40" s="493"/>
      <c r="E40" s="493"/>
      <c r="F40" s="493"/>
      <c r="G40" s="493"/>
      <c r="H40" s="493"/>
      <c r="I40" s="493"/>
      <c r="J40" s="493"/>
      <c r="K40" s="493"/>
      <c r="L40" s="493"/>
      <c r="M40" s="493"/>
      <c r="N40" s="493"/>
      <c r="O40" s="493"/>
      <c r="P40" s="493"/>
      <c r="Q40" s="594"/>
      <c r="R40" s="588">
        <v>462664</v>
      </c>
      <c r="S40" s="367"/>
      <c r="T40" s="367"/>
      <c r="U40" s="367"/>
      <c r="V40" s="367"/>
      <c r="W40" s="367"/>
      <c r="X40" s="367"/>
      <c r="Y40" s="589"/>
      <c r="Z40" s="590">
        <v>0.6</v>
      </c>
      <c r="AA40" s="590"/>
      <c r="AB40" s="590"/>
      <c r="AC40" s="590"/>
      <c r="AD40" s="591" t="s">
        <v>202</v>
      </c>
      <c r="AE40" s="591"/>
      <c r="AF40" s="591"/>
      <c r="AG40" s="591"/>
      <c r="AH40" s="591"/>
      <c r="AI40" s="591"/>
      <c r="AJ40" s="591"/>
      <c r="AK40" s="591"/>
      <c r="AL40" s="595" t="s">
        <v>202</v>
      </c>
      <c r="AM40" s="373"/>
      <c r="AN40" s="373"/>
      <c r="AO40" s="596"/>
      <c r="AQ40" s="639" t="s">
        <v>423</v>
      </c>
      <c r="AR40" s="370"/>
      <c r="AS40" s="370"/>
      <c r="AT40" s="370"/>
      <c r="AU40" s="370"/>
      <c r="AV40" s="370"/>
      <c r="AW40" s="370"/>
      <c r="AX40" s="370"/>
      <c r="AY40" s="640"/>
      <c r="AZ40" s="588" t="s">
        <v>202</v>
      </c>
      <c r="BA40" s="367"/>
      <c r="BB40" s="367"/>
      <c r="BC40" s="367"/>
      <c r="BD40" s="619"/>
      <c r="BE40" s="619"/>
      <c r="BF40" s="630"/>
      <c r="BG40" s="670" t="s">
        <v>425</v>
      </c>
      <c r="BH40" s="538"/>
      <c r="BI40" s="538"/>
      <c r="BJ40" s="538"/>
      <c r="BK40" s="538"/>
      <c r="BL40" s="7"/>
      <c r="BM40" s="493" t="s">
        <v>426</v>
      </c>
      <c r="BN40" s="493"/>
      <c r="BO40" s="493"/>
      <c r="BP40" s="493"/>
      <c r="BQ40" s="493"/>
      <c r="BR40" s="493"/>
      <c r="BS40" s="493"/>
      <c r="BT40" s="493"/>
      <c r="BU40" s="594"/>
      <c r="BV40" s="588">
        <v>96</v>
      </c>
      <c r="BW40" s="367"/>
      <c r="BX40" s="367"/>
      <c r="BY40" s="367"/>
      <c r="BZ40" s="367"/>
      <c r="CA40" s="367"/>
      <c r="CB40" s="599"/>
      <c r="CD40" s="593" t="s">
        <v>373</v>
      </c>
      <c r="CE40" s="493"/>
      <c r="CF40" s="493"/>
      <c r="CG40" s="493"/>
      <c r="CH40" s="493"/>
      <c r="CI40" s="493"/>
      <c r="CJ40" s="493"/>
      <c r="CK40" s="493"/>
      <c r="CL40" s="493"/>
      <c r="CM40" s="493"/>
      <c r="CN40" s="493"/>
      <c r="CO40" s="493"/>
      <c r="CP40" s="493"/>
      <c r="CQ40" s="594"/>
      <c r="CR40" s="588">
        <v>1784904</v>
      </c>
      <c r="CS40" s="367"/>
      <c r="CT40" s="367"/>
      <c r="CU40" s="367"/>
      <c r="CV40" s="367"/>
      <c r="CW40" s="367"/>
      <c r="CX40" s="367"/>
      <c r="CY40" s="589"/>
      <c r="CZ40" s="595">
        <v>2.6</v>
      </c>
      <c r="DA40" s="621"/>
      <c r="DB40" s="621"/>
      <c r="DC40" s="623"/>
      <c r="DD40" s="598">
        <v>505525</v>
      </c>
      <c r="DE40" s="367"/>
      <c r="DF40" s="367"/>
      <c r="DG40" s="367"/>
      <c r="DH40" s="367"/>
      <c r="DI40" s="367"/>
      <c r="DJ40" s="367"/>
      <c r="DK40" s="589"/>
      <c r="DL40" s="598">
        <v>294956</v>
      </c>
      <c r="DM40" s="367"/>
      <c r="DN40" s="367"/>
      <c r="DO40" s="367"/>
      <c r="DP40" s="367"/>
      <c r="DQ40" s="367"/>
      <c r="DR40" s="367"/>
      <c r="DS40" s="367"/>
      <c r="DT40" s="367"/>
      <c r="DU40" s="367"/>
      <c r="DV40" s="589"/>
      <c r="DW40" s="595">
        <v>0.9</v>
      </c>
      <c r="DX40" s="621"/>
      <c r="DY40" s="621"/>
      <c r="DZ40" s="621"/>
      <c r="EA40" s="621"/>
      <c r="EB40" s="621"/>
      <c r="EC40" s="622"/>
    </row>
    <row r="41" spans="2:133" ht="11.25" customHeight="1" x14ac:dyDescent="0.2">
      <c r="B41" s="610" t="s">
        <v>422</v>
      </c>
      <c r="C41" s="611"/>
      <c r="D41" s="611"/>
      <c r="E41" s="611"/>
      <c r="F41" s="611"/>
      <c r="G41" s="611"/>
      <c r="H41" s="611"/>
      <c r="I41" s="611"/>
      <c r="J41" s="611"/>
      <c r="K41" s="611"/>
      <c r="L41" s="611"/>
      <c r="M41" s="611"/>
      <c r="N41" s="611"/>
      <c r="O41" s="611"/>
      <c r="P41" s="611"/>
      <c r="Q41" s="612"/>
      <c r="R41" s="641">
        <v>73095850</v>
      </c>
      <c r="S41" s="642"/>
      <c r="T41" s="642"/>
      <c r="U41" s="642"/>
      <c r="V41" s="642"/>
      <c r="W41" s="642"/>
      <c r="X41" s="642"/>
      <c r="Y41" s="643"/>
      <c r="Z41" s="644">
        <v>100</v>
      </c>
      <c r="AA41" s="644"/>
      <c r="AB41" s="644"/>
      <c r="AC41" s="644"/>
      <c r="AD41" s="645">
        <v>33987644</v>
      </c>
      <c r="AE41" s="645"/>
      <c r="AF41" s="645"/>
      <c r="AG41" s="645"/>
      <c r="AH41" s="645"/>
      <c r="AI41" s="645"/>
      <c r="AJ41" s="645"/>
      <c r="AK41" s="645"/>
      <c r="AL41" s="646">
        <v>100</v>
      </c>
      <c r="AM41" s="633"/>
      <c r="AN41" s="633"/>
      <c r="AO41" s="647"/>
      <c r="AQ41" s="639" t="s">
        <v>427</v>
      </c>
      <c r="AR41" s="370"/>
      <c r="AS41" s="370"/>
      <c r="AT41" s="370"/>
      <c r="AU41" s="370"/>
      <c r="AV41" s="370"/>
      <c r="AW41" s="370"/>
      <c r="AX41" s="370"/>
      <c r="AY41" s="640"/>
      <c r="AZ41" s="588">
        <v>1365652</v>
      </c>
      <c r="BA41" s="367"/>
      <c r="BB41" s="367"/>
      <c r="BC41" s="367"/>
      <c r="BD41" s="619"/>
      <c r="BE41" s="619"/>
      <c r="BF41" s="630"/>
      <c r="BG41" s="670"/>
      <c r="BH41" s="538"/>
      <c r="BI41" s="538"/>
      <c r="BJ41" s="538"/>
      <c r="BK41" s="538"/>
      <c r="BL41" s="7"/>
      <c r="BM41" s="493" t="s">
        <v>346</v>
      </c>
      <c r="BN41" s="493"/>
      <c r="BO41" s="493"/>
      <c r="BP41" s="493"/>
      <c r="BQ41" s="493"/>
      <c r="BR41" s="493"/>
      <c r="BS41" s="493"/>
      <c r="BT41" s="493"/>
      <c r="BU41" s="594"/>
      <c r="BV41" s="588" t="s">
        <v>202</v>
      </c>
      <c r="BW41" s="367"/>
      <c r="BX41" s="367"/>
      <c r="BY41" s="367"/>
      <c r="BZ41" s="367"/>
      <c r="CA41" s="367"/>
      <c r="CB41" s="599"/>
      <c r="CD41" s="593" t="s">
        <v>289</v>
      </c>
      <c r="CE41" s="493"/>
      <c r="CF41" s="493"/>
      <c r="CG41" s="493"/>
      <c r="CH41" s="493"/>
      <c r="CI41" s="493"/>
      <c r="CJ41" s="493"/>
      <c r="CK41" s="493"/>
      <c r="CL41" s="493"/>
      <c r="CM41" s="493"/>
      <c r="CN41" s="493"/>
      <c r="CO41" s="493"/>
      <c r="CP41" s="493"/>
      <c r="CQ41" s="594"/>
      <c r="CR41" s="588" t="s">
        <v>202</v>
      </c>
      <c r="CS41" s="619"/>
      <c r="CT41" s="619"/>
      <c r="CU41" s="619"/>
      <c r="CV41" s="619"/>
      <c r="CW41" s="619"/>
      <c r="CX41" s="619"/>
      <c r="CY41" s="620"/>
      <c r="CZ41" s="595" t="s">
        <v>202</v>
      </c>
      <c r="DA41" s="621"/>
      <c r="DB41" s="621"/>
      <c r="DC41" s="623"/>
      <c r="DD41" s="598" t="s">
        <v>202</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428</v>
      </c>
      <c r="AR42" s="655"/>
      <c r="AS42" s="655"/>
      <c r="AT42" s="655"/>
      <c r="AU42" s="655"/>
      <c r="AV42" s="655"/>
      <c r="AW42" s="655"/>
      <c r="AX42" s="655"/>
      <c r="AY42" s="656"/>
      <c r="AZ42" s="641">
        <v>4287352</v>
      </c>
      <c r="BA42" s="642"/>
      <c r="BB42" s="642"/>
      <c r="BC42" s="642"/>
      <c r="BD42" s="632"/>
      <c r="BE42" s="632"/>
      <c r="BF42" s="634"/>
      <c r="BG42" s="554"/>
      <c r="BH42" s="555"/>
      <c r="BI42" s="555"/>
      <c r="BJ42" s="555"/>
      <c r="BK42" s="555"/>
      <c r="BL42" s="20"/>
      <c r="BM42" s="611" t="s">
        <v>429</v>
      </c>
      <c r="BN42" s="611"/>
      <c r="BO42" s="611"/>
      <c r="BP42" s="611"/>
      <c r="BQ42" s="611"/>
      <c r="BR42" s="611"/>
      <c r="BS42" s="611"/>
      <c r="BT42" s="611"/>
      <c r="BU42" s="612"/>
      <c r="BV42" s="641">
        <v>380</v>
      </c>
      <c r="BW42" s="642"/>
      <c r="BX42" s="642"/>
      <c r="BY42" s="642"/>
      <c r="BZ42" s="642"/>
      <c r="CA42" s="642"/>
      <c r="CB42" s="657"/>
      <c r="CD42" s="593" t="s">
        <v>280</v>
      </c>
      <c r="CE42" s="493"/>
      <c r="CF42" s="493"/>
      <c r="CG42" s="493"/>
      <c r="CH42" s="493"/>
      <c r="CI42" s="493"/>
      <c r="CJ42" s="493"/>
      <c r="CK42" s="493"/>
      <c r="CL42" s="493"/>
      <c r="CM42" s="493"/>
      <c r="CN42" s="493"/>
      <c r="CO42" s="493"/>
      <c r="CP42" s="493"/>
      <c r="CQ42" s="594"/>
      <c r="CR42" s="588">
        <v>9339576</v>
      </c>
      <c r="CS42" s="619"/>
      <c r="CT42" s="619"/>
      <c r="CU42" s="619"/>
      <c r="CV42" s="619"/>
      <c r="CW42" s="619"/>
      <c r="CX42" s="619"/>
      <c r="CY42" s="620"/>
      <c r="CZ42" s="595">
        <v>13.4</v>
      </c>
      <c r="DA42" s="621"/>
      <c r="DB42" s="621"/>
      <c r="DC42" s="623"/>
      <c r="DD42" s="598">
        <v>1545147</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55</v>
      </c>
      <c r="CD43" s="593" t="s">
        <v>64</v>
      </c>
      <c r="CE43" s="493"/>
      <c r="CF43" s="493"/>
      <c r="CG43" s="493"/>
      <c r="CH43" s="493"/>
      <c r="CI43" s="493"/>
      <c r="CJ43" s="493"/>
      <c r="CK43" s="493"/>
      <c r="CL43" s="493"/>
      <c r="CM43" s="493"/>
      <c r="CN43" s="493"/>
      <c r="CO43" s="493"/>
      <c r="CP43" s="493"/>
      <c r="CQ43" s="594"/>
      <c r="CR43" s="588">
        <v>148961</v>
      </c>
      <c r="CS43" s="619"/>
      <c r="CT43" s="619"/>
      <c r="CU43" s="619"/>
      <c r="CV43" s="619"/>
      <c r="CW43" s="619"/>
      <c r="CX43" s="619"/>
      <c r="CY43" s="620"/>
      <c r="CZ43" s="595">
        <v>0.2</v>
      </c>
      <c r="DA43" s="621"/>
      <c r="DB43" s="621"/>
      <c r="DC43" s="623"/>
      <c r="DD43" s="598">
        <v>148961</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407</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59" t="s">
        <v>177</v>
      </c>
      <c r="CE44" s="480"/>
      <c r="CF44" s="593" t="s">
        <v>430</v>
      </c>
      <c r="CG44" s="493"/>
      <c r="CH44" s="493"/>
      <c r="CI44" s="493"/>
      <c r="CJ44" s="493"/>
      <c r="CK44" s="493"/>
      <c r="CL44" s="493"/>
      <c r="CM44" s="493"/>
      <c r="CN44" s="493"/>
      <c r="CO44" s="493"/>
      <c r="CP44" s="493"/>
      <c r="CQ44" s="594"/>
      <c r="CR44" s="588">
        <v>8657502</v>
      </c>
      <c r="CS44" s="367"/>
      <c r="CT44" s="367"/>
      <c r="CU44" s="367"/>
      <c r="CV44" s="367"/>
      <c r="CW44" s="367"/>
      <c r="CX44" s="367"/>
      <c r="CY44" s="589"/>
      <c r="CZ44" s="595">
        <v>12.5</v>
      </c>
      <c r="DA44" s="373"/>
      <c r="DB44" s="373"/>
      <c r="DC44" s="600"/>
      <c r="DD44" s="598">
        <v>1342977</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268</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0"/>
      <c r="CE45" s="483"/>
      <c r="CF45" s="593" t="s">
        <v>431</v>
      </c>
      <c r="CG45" s="493"/>
      <c r="CH45" s="493"/>
      <c r="CI45" s="493"/>
      <c r="CJ45" s="493"/>
      <c r="CK45" s="493"/>
      <c r="CL45" s="493"/>
      <c r="CM45" s="493"/>
      <c r="CN45" s="493"/>
      <c r="CO45" s="493"/>
      <c r="CP45" s="493"/>
      <c r="CQ45" s="594"/>
      <c r="CR45" s="588">
        <v>2289246</v>
      </c>
      <c r="CS45" s="619"/>
      <c r="CT45" s="619"/>
      <c r="CU45" s="619"/>
      <c r="CV45" s="619"/>
      <c r="CW45" s="619"/>
      <c r="CX45" s="619"/>
      <c r="CY45" s="620"/>
      <c r="CZ45" s="595">
        <v>3.3</v>
      </c>
      <c r="DA45" s="621"/>
      <c r="DB45" s="621"/>
      <c r="DC45" s="623"/>
      <c r="DD45" s="598">
        <v>92932</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0"/>
      <c r="CE46" s="483"/>
      <c r="CF46" s="593" t="s">
        <v>433</v>
      </c>
      <c r="CG46" s="493"/>
      <c r="CH46" s="493"/>
      <c r="CI46" s="493"/>
      <c r="CJ46" s="493"/>
      <c r="CK46" s="493"/>
      <c r="CL46" s="493"/>
      <c r="CM46" s="493"/>
      <c r="CN46" s="493"/>
      <c r="CO46" s="493"/>
      <c r="CP46" s="493"/>
      <c r="CQ46" s="594"/>
      <c r="CR46" s="588">
        <v>6037437</v>
      </c>
      <c r="CS46" s="367"/>
      <c r="CT46" s="367"/>
      <c r="CU46" s="367"/>
      <c r="CV46" s="367"/>
      <c r="CW46" s="367"/>
      <c r="CX46" s="367"/>
      <c r="CY46" s="589"/>
      <c r="CZ46" s="595">
        <v>8.6999999999999993</v>
      </c>
      <c r="DA46" s="373"/>
      <c r="DB46" s="373"/>
      <c r="DC46" s="600"/>
      <c r="DD46" s="598">
        <v>1241040</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0"/>
      <c r="CE47" s="483"/>
      <c r="CF47" s="593" t="s">
        <v>435</v>
      </c>
      <c r="CG47" s="493"/>
      <c r="CH47" s="493"/>
      <c r="CI47" s="493"/>
      <c r="CJ47" s="493"/>
      <c r="CK47" s="493"/>
      <c r="CL47" s="493"/>
      <c r="CM47" s="493"/>
      <c r="CN47" s="493"/>
      <c r="CO47" s="493"/>
      <c r="CP47" s="493"/>
      <c r="CQ47" s="594"/>
      <c r="CR47" s="588">
        <v>682074</v>
      </c>
      <c r="CS47" s="619"/>
      <c r="CT47" s="619"/>
      <c r="CU47" s="619"/>
      <c r="CV47" s="619"/>
      <c r="CW47" s="619"/>
      <c r="CX47" s="619"/>
      <c r="CY47" s="620"/>
      <c r="CZ47" s="595">
        <v>1</v>
      </c>
      <c r="DA47" s="621"/>
      <c r="DB47" s="621"/>
      <c r="DC47" s="623"/>
      <c r="DD47" s="598">
        <v>202170</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0.8" x14ac:dyDescent="0.2">
      <c r="B48" s="41"/>
      <c r="CD48" s="561"/>
      <c r="CE48" s="563"/>
      <c r="CF48" s="593" t="s">
        <v>436</v>
      </c>
      <c r="CG48" s="493"/>
      <c r="CH48" s="493"/>
      <c r="CI48" s="493"/>
      <c r="CJ48" s="493"/>
      <c r="CK48" s="493"/>
      <c r="CL48" s="493"/>
      <c r="CM48" s="493"/>
      <c r="CN48" s="493"/>
      <c r="CO48" s="493"/>
      <c r="CP48" s="493"/>
      <c r="CQ48" s="594"/>
      <c r="CR48" s="588" t="s">
        <v>202</v>
      </c>
      <c r="CS48" s="367"/>
      <c r="CT48" s="367"/>
      <c r="CU48" s="367"/>
      <c r="CV48" s="367"/>
      <c r="CW48" s="367"/>
      <c r="CX48" s="367"/>
      <c r="CY48" s="589"/>
      <c r="CZ48" s="595" t="s">
        <v>202</v>
      </c>
      <c r="DA48" s="373"/>
      <c r="DB48" s="373"/>
      <c r="DC48" s="600"/>
      <c r="DD48" s="598" t="s">
        <v>202</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10" t="s">
        <v>195</v>
      </c>
      <c r="CE49" s="611"/>
      <c r="CF49" s="611"/>
      <c r="CG49" s="611"/>
      <c r="CH49" s="611"/>
      <c r="CI49" s="611"/>
      <c r="CJ49" s="611"/>
      <c r="CK49" s="611"/>
      <c r="CL49" s="611"/>
      <c r="CM49" s="611"/>
      <c r="CN49" s="611"/>
      <c r="CO49" s="611"/>
      <c r="CP49" s="611"/>
      <c r="CQ49" s="612"/>
      <c r="CR49" s="641">
        <v>69471701</v>
      </c>
      <c r="CS49" s="632"/>
      <c r="CT49" s="632"/>
      <c r="CU49" s="632"/>
      <c r="CV49" s="632"/>
      <c r="CW49" s="632"/>
      <c r="CX49" s="632"/>
      <c r="CY49" s="660"/>
      <c r="CZ49" s="646">
        <v>100</v>
      </c>
      <c r="DA49" s="661"/>
      <c r="DB49" s="661"/>
      <c r="DC49" s="662"/>
      <c r="DD49" s="663">
        <v>38480041</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FD1QNi5IxDJsT42CNMGtc1F5dV+lij8iMzJflefq/deVae1zJueu1aC61YJynN4wONUppSCU9kFuRWBO9xOSZw==" saltValue="ICXL1PO4AnJRoGQqZ+Nfk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0" zoomScale="70" zoomScaleNormal="70" zoomScaleSheetLayoutView="70" workbookViewId="0">
      <selection activeCell="AP23" sqref="AP23:AT23"/>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303</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131</v>
      </c>
      <c r="DK2" s="676"/>
      <c r="DL2" s="676"/>
      <c r="DM2" s="676"/>
      <c r="DN2" s="676"/>
      <c r="DO2" s="677"/>
      <c r="DP2" s="50"/>
      <c r="DQ2" s="675" t="s">
        <v>287</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437</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438</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702" t="s">
        <v>439</v>
      </c>
      <c r="B5" s="703"/>
      <c r="C5" s="703"/>
      <c r="D5" s="703"/>
      <c r="E5" s="703"/>
      <c r="F5" s="703"/>
      <c r="G5" s="703"/>
      <c r="H5" s="703"/>
      <c r="I5" s="703"/>
      <c r="J5" s="703"/>
      <c r="K5" s="703"/>
      <c r="L5" s="703"/>
      <c r="M5" s="703"/>
      <c r="N5" s="703"/>
      <c r="O5" s="703"/>
      <c r="P5" s="704"/>
      <c r="Q5" s="696" t="s">
        <v>180</v>
      </c>
      <c r="R5" s="697"/>
      <c r="S5" s="697"/>
      <c r="T5" s="697"/>
      <c r="U5" s="708"/>
      <c r="V5" s="696" t="s">
        <v>441</v>
      </c>
      <c r="W5" s="697"/>
      <c r="X5" s="697"/>
      <c r="Y5" s="697"/>
      <c r="Z5" s="708"/>
      <c r="AA5" s="696" t="s">
        <v>442</v>
      </c>
      <c r="AB5" s="697"/>
      <c r="AC5" s="697"/>
      <c r="AD5" s="697"/>
      <c r="AE5" s="697"/>
      <c r="AF5" s="986" t="s">
        <v>178</v>
      </c>
      <c r="AG5" s="697"/>
      <c r="AH5" s="697"/>
      <c r="AI5" s="697"/>
      <c r="AJ5" s="698"/>
      <c r="AK5" s="697" t="s">
        <v>443</v>
      </c>
      <c r="AL5" s="697"/>
      <c r="AM5" s="697"/>
      <c r="AN5" s="697"/>
      <c r="AO5" s="708"/>
      <c r="AP5" s="696" t="s">
        <v>444</v>
      </c>
      <c r="AQ5" s="697"/>
      <c r="AR5" s="697"/>
      <c r="AS5" s="697"/>
      <c r="AT5" s="708"/>
      <c r="AU5" s="696" t="s">
        <v>446</v>
      </c>
      <c r="AV5" s="697"/>
      <c r="AW5" s="697"/>
      <c r="AX5" s="697"/>
      <c r="AY5" s="698"/>
      <c r="AZ5" s="56"/>
      <c r="BA5" s="56"/>
      <c r="BB5" s="56"/>
      <c r="BC5" s="56"/>
      <c r="BD5" s="56"/>
      <c r="BE5" s="67"/>
      <c r="BF5" s="67"/>
      <c r="BG5" s="67"/>
      <c r="BH5" s="67"/>
      <c r="BI5" s="67"/>
      <c r="BJ5" s="67"/>
      <c r="BK5" s="67"/>
      <c r="BL5" s="67"/>
      <c r="BM5" s="67"/>
      <c r="BN5" s="67"/>
      <c r="BO5" s="67"/>
      <c r="BP5" s="67"/>
      <c r="BQ5" s="702" t="s">
        <v>165</v>
      </c>
      <c r="BR5" s="703"/>
      <c r="BS5" s="703"/>
      <c r="BT5" s="703"/>
      <c r="BU5" s="703"/>
      <c r="BV5" s="703"/>
      <c r="BW5" s="703"/>
      <c r="BX5" s="703"/>
      <c r="BY5" s="703"/>
      <c r="BZ5" s="703"/>
      <c r="CA5" s="703"/>
      <c r="CB5" s="703"/>
      <c r="CC5" s="703"/>
      <c r="CD5" s="703"/>
      <c r="CE5" s="703"/>
      <c r="CF5" s="703"/>
      <c r="CG5" s="704"/>
      <c r="CH5" s="696" t="s">
        <v>371</v>
      </c>
      <c r="CI5" s="697"/>
      <c r="CJ5" s="697"/>
      <c r="CK5" s="697"/>
      <c r="CL5" s="708"/>
      <c r="CM5" s="696" t="s">
        <v>325</v>
      </c>
      <c r="CN5" s="697"/>
      <c r="CO5" s="697"/>
      <c r="CP5" s="697"/>
      <c r="CQ5" s="708"/>
      <c r="CR5" s="696" t="s">
        <v>244</v>
      </c>
      <c r="CS5" s="697"/>
      <c r="CT5" s="697"/>
      <c r="CU5" s="697"/>
      <c r="CV5" s="708"/>
      <c r="CW5" s="696" t="s">
        <v>56</v>
      </c>
      <c r="CX5" s="697"/>
      <c r="CY5" s="697"/>
      <c r="CZ5" s="697"/>
      <c r="DA5" s="708"/>
      <c r="DB5" s="696" t="s">
        <v>449</v>
      </c>
      <c r="DC5" s="697"/>
      <c r="DD5" s="697"/>
      <c r="DE5" s="697"/>
      <c r="DF5" s="708"/>
      <c r="DG5" s="710" t="s">
        <v>242</v>
      </c>
      <c r="DH5" s="711"/>
      <c r="DI5" s="711"/>
      <c r="DJ5" s="711"/>
      <c r="DK5" s="712"/>
      <c r="DL5" s="710" t="s">
        <v>451</v>
      </c>
      <c r="DM5" s="711"/>
      <c r="DN5" s="711"/>
      <c r="DO5" s="711"/>
      <c r="DP5" s="712"/>
      <c r="DQ5" s="696" t="s">
        <v>453</v>
      </c>
      <c r="DR5" s="697"/>
      <c r="DS5" s="697"/>
      <c r="DT5" s="697"/>
      <c r="DU5" s="708"/>
      <c r="DV5" s="696" t="s">
        <v>446</v>
      </c>
      <c r="DW5" s="697"/>
      <c r="DX5" s="697"/>
      <c r="DY5" s="697"/>
      <c r="DZ5" s="698"/>
      <c r="EA5" s="67"/>
    </row>
    <row r="6" spans="1:131" s="47" customFormat="1" ht="26.25" customHeight="1" x14ac:dyDescent="0.2">
      <c r="A6" s="705"/>
      <c r="B6" s="706"/>
      <c r="C6" s="706"/>
      <c r="D6" s="706"/>
      <c r="E6" s="706"/>
      <c r="F6" s="706"/>
      <c r="G6" s="706"/>
      <c r="H6" s="706"/>
      <c r="I6" s="706"/>
      <c r="J6" s="706"/>
      <c r="K6" s="706"/>
      <c r="L6" s="706"/>
      <c r="M6" s="706"/>
      <c r="N6" s="706"/>
      <c r="O6" s="706"/>
      <c r="P6" s="707"/>
      <c r="Q6" s="699"/>
      <c r="R6" s="700"/>
      <c r="S6" s="700"/>
      <c r="T6" s="700"/>
      <c r="U6" s="709"/>
      <c r="V6" s="699"/>
      <c r="W6" s="700"/>
      <c r="X6" s="700"/>
      <c r="Y6" s="700"/>
      <c r="Z6" s="709"/>
      <c r="AA6" s="699"/>
      <c r="AB6" s="700"/>
      <c r="AC6" s="700"/>
      <c r="AD6" s="700"/>
      <c r="AE6" s="700"/>
      <c r="AF6" s="987"/>
      <c r="AG6" s="700"/>
      <c r="AH6" s="700"/>
      <c r="AI6" s="700"/>
      <c r="AJ6" s="701"/>
      <c r="AK6" s="700"/>
      <c r="AL6" s="700"/>
      <c r="AM6" s="700"/>
      <c r="AN6" s="700"/>
      <c r="AO6" s="709"/>
      <c r="AP6" s="699"/>
      <c r="AQ6" s="700"/>
      <c r="AR6" s="700"/>
      <c r="AS6" s="700"/>
      <c r="AT6" s="709"/>
      <c r="AU6" s="699"/>
      <c r="AV6" s="700"/>
      <c r="AW6" s="700"/>
      <c r="AX6" s="700"/>
      <c r="AY6" s="701"/>
      <c r="AZ6" s="56"/>
      <c r="BA6" s="56"/>
      <c r="BB6" s="56"/>
      <c r="BC6" s="56"/>
      <c r="BD6" s="56"/>
      <c r="BE6" s="67"/>
      <c r="BF6" s="67"/>
      <c r="BG6" s="67"/>
      <c r="BH6" s="67"/>
      <c r="BI6" s="67"/>
      <c r="BJ6" s="67"/>
      <c r="BK6" s="67"/>
      <c r="BL6" s="67"/>
      <c r="BM6" s="67"/>
      <c r="BN6" s="67"/>
      <c r="BO6" s="67"/>
      <c r="BP6" s="67"/>
      <c r="BQ6" s="705"/>
      <c r="BR6" s="706"/>
      <c r="BS6" s="706"/>
      <c r="BT6" s="706"/>
      <c r="BU6" s="706"/>
      <c r="BV6" s="706"/>
      <c r="BW6" s="706"/>
      <c r="BX6" s="706"/>
      <c r="BY6" s="706"/>
      <c r="BZ6" s="706"/>
      <c r="CA6" s="706"/>
      <c r="CB6" s="706"/>
      <c r="CC6" s="706"/>
      <c r="CD6" s="706"/>
      <c r="CE6" s="706"/>
      <c r="CF6" s="706"/>
      <c r="CG6" s="707"/>
      <c r="CH6" s="699"/>
      <c r="CI6" s="700"/>
      <c r="CJ6" s="700"/>
      <c r="CK6" s="700"/>
      <c r="CL6" s="709"/>
      <c r="CM6" s="699"/>
      <c r="CN6" s="700"/>
      <c r="CO6" s="700"/>
      <c r="CP6" s="700"/>
      <c r="CQ6" s="709"/>
      <c r="CR6" s="699"/>
      <c r="CS6" s="700"/>
      <c r="CT6" s="700"/>
      <c r="CU6" s="700"/>
      <c r="CV6" s="709"/>
      <c r="CW6" s="699"/>
      <c r="CX6" s="700"/>
      <c r="CY6" s="700"/>
      <c r="CZ6" s="700"/>
      <c r="DA6" s="709"/>
      <c r="DB6" s="699"/>
      <c r="DC6" s="700"/>
      <c r="DD6" s="700"/>
      <c r="DE6" s="700"/>
      <c r="DF6" s="709"/>
      <c r="DG6" s="713"/>
      <c r="DH6" s="714"/>
      <c r="DI6" s="714"/>
      <c r="DJ6" s="714"/>
      <c r="DK6" s="715"/>
      <c r="DL6" s="713"/>
      <c r="DM6" s="714"/>
      <c r="DN6" s="714"/>
      <c r="DO6" s="714"/>
      <c r="DP6" s="715"/>
      <c r="DQ6" s="699"/>
      <c r="DR6" s="700"/>
      <c r="DS6" s="700"/>
      <c r="DT6" s="700"/>
      <c r="DU6" s="709"/>
      <c r="DV6" s="699"/>
      <c r="DW6" s="700"/>
      <c r="DX6" s="700"/>
      <c r="DY6" s="700"/>
      <c r="DZ6" s="701"/>
      <c r="EA6" s="67"/>
    </row>
    <row r="7" spans="1:131" s="47" customFormat="1" ht="26.25" customHeight="1" x14ac:dyDescent="0.2">
      <c r="A7" s="51">
        <v>1</v>
      </c>
      <c r="B7" s="680" t="s">
        <v>454</v>
      </c>
      <c r="C7" s="681"/>
      <c r="D7" s="681"/>
      <c r="E7" s="681"/>
      <c r="F7" s="681"/>
      <c r="G7" s="681"/>
      <c r="H7" s="681"/>
      <c r="I7" s="681"/>
      <c r="J7" s="681"/>
      <c r="K7" s="681"/>
      <c r="L7" s="681"/>
      <c r="M7" s="681"/>
      <c r="N7" s="681"/>
      <c r="O7" s="681"/>
      <c r="P7" s="682"/>
      <c r="Q7" s="683">
        <v>73105</v>
      </c>
      <c r="R7" s="684"/>
      <c r="S7" s="684"/>
      <c r="T7" s="684"/>
      <c r="U7" s="684"/>
      <c r="V7" s="684">
        <v>69480</v>
      </c>
      <c r="W7" s="684"/>
      <c r="X7" s="684"/>
      <c r="Y7" s="684"/>
      <c r="Z7" s="684"/>
      <c r="AA7" s="684">
        <v>3624</v>
      </c>
      <c r="AB7" s="684"/>
      <c r="AC7" s="684"/>
      <c r="AD7" s="684"/>
      <c r="AE7" s="685"/>
      <c r="AF7" s="686">
        <v>2104</v>
      </c>
      <c r="AG7" s="687"/>
      <c r="AH7" s="687"/>
      <c r="AI7" s="687"/>
      <c r="AJ7" s="688"/>
      <c r="AK7" s="689">
        <v>3649</v>
      </c>
      <c r="AL7" s="684"/>
      <c r="AM7" s="684"/>
      <c r="AN7" s="684"/>
      <c r="AO7" s="684"/>
      <c r="AP7" s="684">
        <v>54690</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t="s">
        <v>13</v>
      </c>
      <c r="BT7" s="681"/>
      <c r="BU7" s="681"/>
      <c r="BV7" s="681"/>
      <c r="BW7" s="681"/>
      <c r="BX7" s="681"/>
      <c r="BY7" s="681"/>
      <c r="BZ7" s="681"/>
      <c r="CA7" s="681"/>
      <c r="CB7" s="681"/>
      <c r="CC7" s="681"/>
      <c r="CD7" s="681"/>
      <c r="CE7" s="681"/>
      <c r="CF7" s="681"/>
      <c r="CG7" s="682"/>
      <c r="CH7" s="692">
        <v>1</v>
      </c>
      <c r="CI7" s="693"/>
      <c r="CJ7" s="693"/>
      <c r="CK7" s="693"/>
      <c r="CL7" s="694"/>
      <c r="CM7" s="692">
        <v>119</v>
      </c>
      <c r="CN7" s="693"/>
      <c r="CO7" s="693"/>
      <c r="CP7" s="693"/>
      <c r="CQ7" s="694"/>
      <c r="CR7" s="692">
        <v>30</v>
      </c>
      <c r="CS7" s="693"/>
      <c r="CT7" s="693"/>
      <c r="CU7" s="693"/>
      <c r="CV7" s="694"/>
      <c r="CW7" s="692">
        <v>1</v>
      </c>
      <c r="CX7" s="693"/>
      <c r="CY7" s="693"/>
      <c r="CZ7" s="693"/>
      <c r="DA7" s="694"/>
      <c r="DB7" s="692" t="s">
        <v>202</v>
      </c>
      <c r="DC7" s="693"/>
      <c r="DD7" s="693"/>
      <c r="DE7" s="693"/>
      <c r="DF7" s="694"/>
      <c r="DG7" s="692" t="s">
        <v>202</v>
      </c>
      <c r="DH7" s="693"/>
      <c r="DI7" s="693"/>
      <c r="DJ7" s="693"/>
      <c r="DK7" s="694"/>
      <c r="DL7" s="692" t="s">
        <v>202</v>
      </c>
      <c r="DM7" s="693"/>
      <c r="DN7" s="693"/>
      <c r="DO7" s="693"/>
      <c r="DP7" s="694"/>
      <c r="DQ7" s="692" t="s">
        <v>202</v>
      </c>
      <c r="DR7" s="693"/>
      <c r="DS7" s="693"/>
      <c r="DT7" s="693"/>
      <c r="DU7" s="694"/>
      <c r="DV7" s="680"/>
      <c r="DW7" s="681"/>
      <c r="DX7" s="681"/>
      <c r="DY7" s="681"/>
      <c r="DZ7" s="695"/>
      <c r="EA7" s="67"/>
    </row>
    <row r="8" spans="1:131" s="47" customFormat="1" ht="26.25" customHeight="1" x14ac:dyDescent="0.2">
      <c r="A8" s="52">
        <v>2</v>
      </c>
      <c r="B8" s="716"/>
      <c r="C8" s="717"/>
      <c r="D8" s="717"/>
      <c r="E8" s="717"/>
      <c r="F8" s="717"/>
      <c r="G8" s="717"/>
      <c r="H8" s="717"/>
      <c r="I8" s="717"/>
      <c r="J8" s="717"/>
      <c r="K8" s="717"/>
      <c r="L8" s="717"/>
      <c r="M8" s="717"/>
      <c r="N8" s="717"/>
      <c r="O8" s="717"/>
      <c r="P8" s="718"/>
      <c r="Q8" s="719"/>
      <c r="R8" s="720"/>
      <c r="S8" s="720"/>
      <c r="T8" s="720"/>
      <c r="U8" s="720"/>
      <c r="V8" s="720"/>
      <c r="W8" s="720"/>
      <c r="X8" s="720"/>
      <c r="Y8" s="720"/>
      <c r="Z8" s="720"/>
      <c r="AA8" s="720"/>
      <c r="AB8" s="720"/>
      <c r="AC8" s="720"/>
      <c r="AD8" s="720"/>
      <c r="AE8" s="721"/>
      <c r="AF8" s="722"/>
      <c r="AG8" s="723"/>
      <c r="AH8" s="723"/>
      <c r="AI8" s="723"/>
      <c r="AJ8" s="724"/>
      <c r="AK8" s="725"/>
      <c r="AL8" s="720"/>
      <c r="AM8" s="720"/>
      <c r="AN8" s="720"/>
      <c r="AO8" s="720"/>
      <c r="AP8" s="720"/>
      <c r="AQ8" s="720"/>
      <c r="AR8" s="720"/>
      <c r="AS8" s="720"/>
      <c r="AT8" s="720"/>
      <c r="AU8" s="726"/>
      <c r="AV8" s="726"/>
      <c r="AW8" s="726"/>
      <c r="AX8" s="726"/>
      <c r="AY8" s="727"/>
      <c r="AZ8" s="56"/>
      <c r="BA8" s="56"/>
      <c r="BB8" s="56"/>
      <c r="BC8" s="56"/>
      <c r="BD8" s="56"/>
      <c r="BE8" s="67"/>
      <c r="BF8" s="67"/>
      <c r="BG8" s="67"/>
      <c r="BH8" s="67"/>
      <c r="BI8" s="67"/>
      <c r="BJ8" s="67"/>
      <c r="BK8" s="67"/>
      <c r="BL8" s="67"/>
      <c r="BM8" s="67"/>
      <c r="BN8" s="67"/>
      <c r="BO8" s="67"/>
      <c r="BP8" s="67"/>
      <c r="BQ8" s="52">
        <v>2</v>
      </c>
      <c r="BR8" s="72"/>
      <c r="BS8" s="716" t="s">
        <v>540</v>
      </c>
      <c r="BT8" s="717"/>
      <c r="BU8" s="717"/>
      <c r="BV8" s="717"/>
      <c r="BW8" s="717"/>
      <c r="BX8" s="717"/>
      <c r="BY8" s="717"/>
      <c r="BZ8" s="717"/>
      <c r="CA8" s="717"/>
      <c r="CB8" s="717"/>
      <c r="CC8" s="717"/>
      <c r="CD8" s="717"/>
      <c r="CE8" s="717"/>
      <c r="CF8" s="717"/>
      <c r="CG8" s="718"/>
      <c r="CH8" s="728">
        <v>17</v>
      </c>
      <c r="CI8" s="723"/>
      <c r="CJ8" s="723"/>
      <c r="CK8" s="723"/>
      <c r="CL8" s="729"/>
      <c r="CM8" s="728">
        <v>52</v>
      </c>
      <c r="CN8" s="723"/>
      <c r="CO8" s="723"/>
      <c r="CP8" s="723"/>
      <c r="CQ8" s="729"/>
      <c r="CR8" s="728">
        <v>19</v>
      </c>
      <c r="CS8" s="723"/>
      <c r="CT8" s="723"/>
      <c r="CU8" s="723"/>
      <c r="CV8" s="729"/>
      <c r="CW8" s="728" t="s">
        <v>202</v>
      </c>
      <c r="CX8" s="723"/>
      <c r="CY8" s="723"/>
      <c r="CZ8" s="723"/>
      <c r="DA8" s="729"/>
      <c r="DB8" s="728" t="s">
        <v>202</v>
      </c>
      <c r="DC8" s="723"/>
      <c r="DD8" s="723"/>
      <c r="DE8" s="723"/>
      <c r="DF8" s="729"/>
      <c r="DG8" s="728" t="s">
        <v>202</v>
      </c>
      <c r="DH8" s="723"/>
      <c r="DI8" s="723"/>
      <c r="DJ8" s="723"/>
      <c r="DK8" s="729"/>
      <c r="DL8" s="728" t="s">
        <v>202</v>
      </c>
      <c r="DM8" s="723"/>
      <c r="DN8" s="723"/>
      <c r="DO8" s="723"/>
      <c r="DP8" s="729"/>
      <c r="DQ8" s="728" t="s">
        <v>202</v>
      </c>
      <c r="DR8" s="723"/>
      <c r="DS8" s="723"/>
      <c r="DT8" s="723"/>
      <c r="DU8" s="729"/>
      <c r="DV8" s="716"/>
      <c r="DW8" s="717"/>
      <c r="DX8" s="717"/>
      <c r="DY8" s="717"/>
      <c r="DZ8" s="730"/>
      <c r="EA8" s="67"/>
    </row>
    <row r="9" spans="1:131" s="47" customFormat="1" ht="26.25" customHeight="1" x14ac:dyDescent="0.2">
      <c r="A9" s="52">
        <v>3</v>
      </c>
      <c r="B9" s="716"/>
      <c r="C9" s="717"/>
      <c r="D9" s="717"/>
      <c r="E9" s="717"/>
      <c r="F9" s="717"/>
      <c r="G9" s="717"/>
      <c r="H9" s="717"/>
      <c r="I9" s="717"/>
      <c r="J9" s="717"/>
      <c r="K9" s="717"/>
      <c r="L9" s="717"/>
      <c r="M9" s="717"/>
      <c r="N9" s="717"/>
      <c r="O9" s="717"/>
      <c r="P9" s="718"/>
      <c r="Q9" s="719"/>
      <c r="R9" s="720"/>
      <c r="S9" s="720"/>
      <c r="T9" s="720"/>
      <c r="U9" s="720"/>
      <c r="V9" s="720"/>
      <c r="W9" s="720"/>
      <c r="X9" s="720"/>
      <c r="Y9" s="720"/>
      <c r="Z9" s="720"/>
      <c r="AA9" s="720"/>
      <c r="AB9" s="720"/>
      <c r="AC9" s="720"/>
      <c r="AD9" s="720"/>
      <c r="AE9" s="721"/>
      <c r="AF9" s="722"/>
      <c r="AG9" s="723"/>
      <c r="AH9" s="723"/>
      <c r="AI9" s="723"/>
      <c r="AJ9" s="724"/>
      <c r="AK9" s="725"/>
      <c r="AL9" s="720"/>
      <c r="AM9" s="720"/>
      <c r="AN9" s="720"/>
      <c r="AO9" s="720"/>
      <c r="AP9" s="720"/>
      <c r="AQ9" s="720"/>
      <c r="AR9" s="720"/>
      <c r="AS9" s="720"/>
      <c r="AT9" s="720"/>
      <c r="AU9" s="726"/>
      <c r="AV9" s="726"/>
      <c r="AW9" s="726"/>
      <c r="AX9" s="726"/>
      <c r="AY9" s="727"/>
      <c r="AZ9" s="56"/>
      <c r="BA9" s="56"/>
      <c r="BB9" s="56"/>
      <c r="BC9" s="56"/>
      <c r="BD9" s="56"/>
      <c r="BE9" s="67"/>
      <c r="BF9" s="67"/>
      <c r="BG9" s="67"/>
      <c r="BH9" s="67"/>
      <c r="BI9" s="67"/>
      <c r="BJ9" s="67"/>
      <c r="BK9" s="67"/>
      <c r="BL9" s="67"/>
      <c r="BM9" s="67"/>
      <c r="BN9" s="67"/>
      <c r="BO9" s="67"/>
      <c r="BP9" s="67"/>
      <c r="BQ9" s="52">
        <v>3</v>
      </c>
      <c r="BR9" s="72"/>
      <c r="BS9" s="716" t="s">
        <v>41</v>
      </c>
      <c r="BT9" s="717"/>
      <c r="BU9" s="717"/>
      <c r="BV9" s="717"/>
      <c r="BW9" s="717"/>
      <c r="BX9" s="717"/>
      <c r="BY9" s="717"/>
      <c r="BZ9" s="717"/>
      <c r="CA9" s="717"/>
      <c r="CB9" s="717"/>
      <c r="CC9" s="717"/>
      <c r="CD9" s="717"/>
      <c r="CE9" s="717"/>
      <c r="CF9" s="717"/>
      <c r="CG9" s="718"/>
      <c r="CH9" s="728">
        <v>7</v>
      </c>
      <c r="CI9" s="723"/>
      <c r="CJ9" s="723"/>
      <c r="CK9" s="723"/>
      <c r="CL9" s="729"/>
      <c r="CM9" s="728">
        <v>21</v>
      </c>
      <c r="CN9" s="723"/>
      <c r="CO9" s="723"/>
      <c r="CP9" s="723"/>
      <c r="CQ9" s="729"/>
      <c r="CR9" s="728">
        <v>65</v>
      </c>
      <c r="CS9" s="723"/>
      <c r="CT9" s="723"/>
      <c r="CU9" s="723"/>
      <c r="CV9" s="729"/>
      <c r="CW9" s="728" t="s">
        <v>202</v>
      </c>
      <c r="CX9" s="723"/>
      <c r="CY9" s="723"/>
      <c r="CZ9" s="723"/>
      <c r="DA9" s="729"/>
      <c r="DB9" s="728" t="s">
        <v>202</v>
      </c>
      <c r="DC9" s="723"/>
      <c r="DD9" s="723"/>
      <c r="DE9" s="723"/>
      <c r="DF9" s="729"/>
      <c r="DG9" s="728" t="s">
        <v>202</v>
      </c>
      <c r="DH9" s="723"/>
      <c r="DI9" s="723"/>
      <c r="DJ9" s="723"/>
      <c r="DK9" s="729"/>
      <c r="DL9" s="728" t="s">
        <v>202</v>
      </c>
      <c r="DM9" s="723"/>
      <c r="DN9" s="723"/>
      <c r="DO9" s="723"/>
      <c r="DP9" s="729"/>
      <c r="DQ9" s="728" t="s">
        <v>202</v>
      </c>
      <c r="DR9" s="723"/>
      <c r="DS9" s="723"/>
      <c r="DT9" s="723"/>
      <c r="DU9" s="729"/>
      <c r="DV9" s="716"/>
      <c r="DW9" s="717"/>
      <c r="DX9" s="717"/>
      <c r="DY9" s="717"/>
      <c r="DZ9" s="730"/>
      <c r="EA9" s="67"/>
    </row>
    <row r="10" spans="1:131" s="47" customFormat="1" ht="26.25" customHeight="1" x14ac:dyDescent="0.2">
      <c r="A10" s="52">
        <v>4</v>
      </c>
      <c r="B10" s="716"/>
      <c r="C10" s="717"/>
      <c r="D10" s="717"/>
      <c r="E10" s="717"/>
      <c r="F10" s="717"/>
      <c r="G10" s="717"/>
      <c r="H10" s="717"/>
      <c r="I10" s="717"/>
      <c r="J10" s="717"/>
      <c r="K10" s="717"/>
      <c r="L10" s="717"/>
      <c r="M10" s="717"/>
      <c r="N10" s="717"/>
      <c r="O10" s="717"/>
      <c r="P10" s="718"/>
      <c r="Q10" s="719"/>
      <c r="R10" s="720"/>
      <c r="S10" s="720"/>
      <c r="T10" s="720"/>
      <c r="U10" s="720"/>
      <c r="V10" s="720"/>
      <c r="W10" s="720"/>
      <c r="X10" s="720"/>
      <c r="Y10" s="720"/>
      <c r="Z10" s="720"/>
      <c r="AA10" s="720"/>
      <c r="AB10" s="720"/>
      <c r="AC10" s="720"/>
      <c r="AD10" s="720"/>
      <c r="AE10" s="721"/>
      <c r="AF10" s="722"/>
      <c r="AG10" s="723"/>
      <c r="AH10" s="723"/>
      <c r="AI10" s="723"/>
      <c r="AJ10" s="724"/>
      <c r="AK10" s="725"/>
      <c r="AL10" s="720"/>
      <c r="AM10" s="720"/>
      <c r="AN10" s="720"/>
      <c r="AO10" s="720"/>
      <c r="AP10" s="720"/>
      <c r="AQ10" s="720"/>
      <c r="AR10" s="720"/>
      <c r="AS10" s="720"/>
      <c r="AT10" s="720"/>
      <c r="AU10" s="726"/>
      <c r="AV10" s="726"/>
      <c r="AW10" s="726"/>
      <c r="AX10" s="726"/>
      <c r="AY10" s="727"/>
      <c r="AZ10" s="56"/>
      <c r="BA10" s="56"/>
      <c r="BB10" s="56"/>
      <c r="BC10" s="56"/>
      <c r="BD10" s="56"/>
      <c r="BE10" s="67"/>
      <c r="BF10" s="67"/>
      <c r="BG10" s="67"/>
      <c r="BH10" s="67"/>
      <c r="BI10" s="67"/>
      <c r="BJ10" s="67"/>
      <c r="BK10" s="67"/>
      <c r="BL10" s="67"/>
      <c r="BM10" s="67"/>
      <c r="BN10" s="67"/>
      <c r="BO10" s="67"/>
      <c r="BP10" s="67"/>
      <c r="BQ10" s="52">
        <v>4</v>
      </c>
      <c r="BR10" s="72"/>
      <c r="BS10" s="716" t="s">
        <v>541</v>
      </c>
      <c r="BT10" s="717"/>
      <c r="BU10" s="717"/>
      <c r="BV10" s="717"/>
      <c r="BW10" s="717"/>
      <c r="BX10" s="717"/>
      <c r="BY10" s="717"/>
      <c r="BZ10" s="717"/>
      <c r="CA10" s="717"/>
      <c r="CB10" s="717"/>
      <c r="CC10" s="717"/>
      <c r="CD10" s="717"/>
      <c r="CE10" s="717"/>
      <c r="CF10" s="717"/>
      <c r="CG10" s="718"/>
      <c r="CH10" s="728">
        <v>19</v>
      </c>
      <c r="CI10" s="723"/>
      <c r="CJ10" s="723"/>
      <c r="CK10" s="723"/>
      <c r="CL10" s="729"/>
      <c r="CM10" s="728">
        <v>50</v>
      </c>
      <c r="CN10" s="723"/>
      <c r="CO10" s="723"/>
      <c r="CP10" s="723"/>
      <c r="CQ10" s="729"/>
      <c r="CR10" s="728">
        <v>6</v>
      </c>
      <c r="CS10" s="723"/>
      <c r="CT10" s="723"/>
      <c r="CU10" s="723"/>
      <c r="CV10" s="729"/>
      <c r="CW10" s="728" t="s">
        <v>202</v>
      </c>
      <c r="CX10" s="723"/>
      <c r="CY10" s="723"/>
      <c r="CZ10" s="723"/>
      <c r="DA10" s="729"/>
      <c r="DB10" s="728" t="s">
        <v>202</v>
      </c>
      <c r="DC10" s="723"/>
      <c r="DD10" s="723"/>
      <c r="DE10" s="723"/>
      <c r="DF10" s="729"/>
      <c r="DG10" s="728" t="s">
        <v>202</v>
      </c>
      <c r="DH10" s="723"/>
      <c r="DI10" s="723"/>
      <c r="DJ10" s="723"/>
      <c r="DK10" s="729"/>
      <c r="DL10" s="728" t="s">
        <v>202</v>
      </c>
      <c r="DM10" s="723"/>
      <c r="DN10" s="723"/>
      <c r="DO10" s="723"/>
      <c r="DP10" s="729"/>
      <c r="DQ10" s="728" t="s">
        <v>202</v>
      </c>
      <c r="DR10" s="723"/>
      <c r="DS10" s="723"/>
      <c r="DT10" s="723"/>
      <c r="DU10" s="729"/>
      <c r="DV10" s="716"/>
      <c r="DW10" s="717"/>
      <c r="DX10" s="717"/>
      <c r="DY10" s="717"/>
      <c r="DZ10" s="730"/>
      <c r="EA10" s="67"/>
    </row>
    <row r="11" spans="1:131" s="47" customFormat="1" ht="26.25" customHeight="1" x14ac:dyDescent="0.2">
      <c r="A11" s="52">
        <v>5</v>
      </c>
      <c r="B11" s="716"/>
      <c r="C11" s="717"/>
      <c r="D11" s="717"/>
      <c r="E11" s="717"/>
      <c r="F11" s="717"/>
      <c r="G11" s="717"/>
      <c r="H11" s="717"/>
      <c r="I11" s="717"/>
      <c r="J11" s="717"/>
      <c r="K11" s="717"/>
      <c r="L11" s="717"/>
      <c r="M11" s="717"/>
      <c r="N11" s="717"/>
      <c r="O11" s="717"/>
      <c r="P11" s="718"/>
      <c r="Q11" s="719"/>
      <c r="R11" s="720"/>
      <c r="S11" s="720"/>
      <c r="T11" s="720"/>
      <c r="U11" s="720"/>
      <c r="V11" s="720"/>
      <c r="W11" s="720"/>
      <c r="X11" s="720"/>
      <c r="Y11" s="720"/>
      <c r="Z11" s="720"/>
      <c r="AA11" s="720"/>
      <c r="AB11" s="720"/>
      <c r="AC11" s="720"/>
      <c r="AD11" s="720"/>
      <c r="AE11" s="721"/>
      <c r="AF11" s="722"/>
      <c r="AG11" s="723"/>
      <c r="AH11" s="723"/>
      <c r="AI11" s="723"/>
      <c r="AJ11" s="724"/>
      <c r="AK11" s="725"/>
      <c r="AL11" s="720"/>
      <c r="AM11" s="720"/>
      <c r="AN11" s="720"/>
      <c r="AO11" s="720"/>
      <c r="AP11" s="720"/>
      <c r="AQ11" s="720"/>
      <c r="AR11" s="720"/>
      <c r="AS11" s="720"/>
      <c r="AT11" s="720"/>
      <c r="AU11" s="726"/>
      <c r="AV11" s="726"/>
      <c r="AW11" s="726"/>
      <c r="AX11" s="726"/>
      <c r="AY11" s="727"/>
      <c r="AZ11" s="56"/>
      <c r="BA11" s="56"/>
      <c r="BB11" s="56"/>
      <c r="BC11" s="56"/>
      <c r="BD11" s="56"/>
      <c r="BE11" s="67"/>
      <c r="BF11" s="67"/>
      <c r="BG11" s="67"/>
      <c r="BH11" s="67"/>
      <c r="BI11" s="67"/>
      <c r="BJ11" s="67"/>
      <c r="BK11" s="67"/>
      <c r="BL11" s="67"/>
      <c r="BM11" s="67"/>
      <c r="BN11" s="67"/>
      <c r="BO11" s="67"/>
      <c r="BP11" s="67"/>
      <c r="BQ11" s="52">
        <v>5</v>
      </c>
      <c r="BR11" s="72"/>
      <c r="BS11" s="716" t="s">
        <v>542</v>
      </c>
      <c r="BT11" s="717"/>
      <c r="BU11" s="717"/>
      <c r="BV11" s="717"/>
      <c r="BW11" s="717"/>
      <c r="BX11" s="717"/>
      <c r="BY11" s="717"/>
      <c r="BZ11" s="717"/>
      <c r="CA11" s="717"/>
      <c r="CB11" s="717"/>
      <c r="CC11" s="717"/>
      <c r="CD11" s="717"/>
      <c r="CE11" s="717"/>
      <c r="CF11" s="717"/>
      <c r="CG11" s="718"/>
      <c r="CH11" s="728">
        <v>2</v>
      </c>
      <c r="CI11" s="723"/>
      <c r="CJ11" s="723"/>
      <c r="CK11" s="723"/>
      <c r="CL11" s="729"/>
      <c r="CM11" s="728">
        <v>19</v>
      </c>
      <c r="CN11" s="723"/>
      <c r="CO11" s="723"/>
      <c r="CP11" s="723"/>
      <c r="CQ11" s="729"/>
      <c r="CR11" s="728">
        <v>6</v>
      </c>
      <c r="CS11" s="723"/>
      <c r="CT11" s="723"/>
      <c r="CU11" s="723"/>
      <c r="CV11" s="729"/>
      <c r="CW11" s="728">
        <v>4</v>
      </c>
      <c r="CX11" s="723"/>
      <c r="CY11" s="723"/>
      <c r="CZ11" s="723"/>
      <c r="DA11" s="729"/>
      <c r="DB11" s="728" t="s">
        <v>202</v>
      </c>
      <c r="DC11" s="723"/>
      <c r="DD11" s="723"/>
      <c r="DE11" s="723"/>
      <c r="DF11" s="729"/>
      <c r="DG11" s="728" t="s">
        <v>202</v>
      </c>
      <c r="DH11" s="723"/>
      <c r="DI11" s="723"/>
      <c r="DJ11" s="723"/>
      <c r="DK11" s="729"/>
      <c r="DL11" s="728" t="s">
        <v>202</v>
      </c>
      <c r="DM11" s="723"/>
      <c r="DN11" s="723"/>
      <c r="DO11" s="723"/>
      <c r="DP11" s="729"/>
      <c r="DQ11" s="728" t="s">
        <v>202</v>
      </c>
      <c r="DR11" s="723"/>
      <c r="DS11" s="723"/>
      <c r="DT11" s="723"/>
      <c r="DU11" s="729"/>
      <c r="DV11" s="716"/>
      <c r="DW11" s="717"/>
      <c r="DX11" s="717"/>
      <c r="DY11" s="717"/>
      <c r="DZ11" s="730"/>
      <c r="EA11" s="67"/>
    </row>
    <row r="12" spans="1:131" s="47" customFormat="1" ht="26.25" customHeight="1" x14ac:dyDescent="0.2">
      <c r="A12" s="52">
        <v>6</v>
      </c>
      <c r="B12" s="716"/>
      <c r="C12" s="717"/>
      <c r="D12" s="717"/>
      <c r="E12" s="717"/>
      <c r="F12" s="717"/>
      <c r="G12" s="717"/>
      <c r="H12" s="717"/>
      <c r="I12" s="717"/>
      <c r="J12" s="717"/>
      <c r="K12" s="717"/>
      <c r="L12" s="717"/>
      <c r="M12" s="717"/>
      <c r="N12" s="717"/>
      <c r="O12" s="717"/>
      <c r="P12" s="718"/>
      <c r="Q12" s="719"/>
      <c r="R12" s="720"/>
      <c r="S12" s="720"/>
      <c r="T12" s="720"/>
      <c r="U12" s="720"/>
      <c r="V12" s="720"/>
      <c r="W12" s="720"/>
      <c r="X12" s="720"/>
      <c r="Y12" s="720"/>
      <c r="Z12" s="720"/>
      <c r="AA12" s="720"/>
      <c r="AB12" s="720"/>
      <c r="AC12" s="720"/>
      <c r="AD12" s="720"/>
      <c r="AE12" s="721"/>
      <c r="AF12" s="722"/>
      <c r="AG12" s="723"/>
      <c r="AH12" s="723"/>
      <c r="AI12" s="723"/>
      <c r="AJ12" s="724"/>
      <c r="AK12" s="725"/>
      <c r="AL12" s="720"/>
      <c r="AM12" s="720"/>
      <c r="AN12" s="720"/>
      <c r="AO12" s="720"/>
      <c r="AP12" s="720"/>
      <c r="AQ12" s="720"/>
      <c r="AR12" s="720"/>
      <c r="AS12" s="720"/>
      <c r="AT12" s="720"/>
      <c r="AU12" s="726"/>
      <c r="AV12" s="726"/>
      <c r="AW12" s="726"/>
      <c r="AX12" s="726"/>
      <c r="AY12" s="727"/>
      <c r="AZ12" s="56"/>
      <c r="BA12" s="56"/>
      <c r="BB12" s="56"/>
      <c r="BC12" s="56"/>
      <c r="BD12" s="56"/>
      <c r="BE12" s="67"/>
      <c r="BF12" s="67"/>
      <c r="BG12" s="67"/>
      <c r="BH12" s="67"/>
      <c r="BI12" s="67"/>
      <c r="BJ12" s="67"/>
      <c r="BK12" s="67"/>
      <c r="BL12" s="67"/>
      <c r="BM12" s="67"/>
      <c r="BN12" s="67"/>
      <c r="BO12" s="67"/>
      <c r="BP12" s="67"/>
      <c r="BQ12" s="52">
        <v>6</v>
      </c>
      <c r="BR12" s="72" t="s">
        <v>549</v>
      </c>
      <c r="BS12" s="716" t="s">
        <v>543</v>
      </c>
      <c r="BT12" s="717"/>
      <c r="BU12" s="717"/>
      <c r="BV12" s="717"/>
      <c r="BW12" s="717"/>
      <c r="BX12" s="717"/>
      <c r="BY12" s="717"/>
      <c r="BZ12" s="717"/>
      <c r="CA12" s="717"/>
      <c r="CB12" s="717"/>
      <c r="CC12" s="717"/>
      <c r="CD12" s="717"/>
      <c r="CE12" s="717"/>
      <c r="CF12" s="717"/>
      <c r="CG12" s="718"/>
      <c r="CH12" s="728">
        <v>-0.23400000000000001</v>
      </c>
      <c r="CI12" s="723"/>
      <c r="CJ12" s="723"/>
      <c r="CK12" s="723"/>
      <c r="CL12" s="729"/>
      <c r="CM12" s="728">
        <v>306</v>
      </c>
      <c r="CN12" s="723"/>
      <c r="CO12" s="723"/>
      <c r="CP12" s="723"/>
      <c r="CQ12" s="729"/>
      <c r="CR12" s="728">
        <v>6</v>
      </c>
      <c r="CS12" s="723"/>
      <c r="CT12" s="723"/>
      <c r="CU12" s="723"/>
      <c r="CV12" s="729"/>
      <c r="CW12" s="728" t="s">
        <v>202</v>
      </c>
      <c r="CX12" s="723"/>
      <c r="CY12" s="723"/>
      <c r="CZ12" s="723"/>
      <c r="DA12" s="729"/>
      <c r="DB12" s="728">
        <v>687</v>
      </c>
      <c r="DC12" s="723"/>
      <c r="DD12" s="723"/>
      <c r="DE12" s="723"/>
      <c r="DF12" s="729"/>
      <c r="DG12" s="728" t="s">
        <v>202</v>
      </c>
      <c r="DH12" s="723"/>
      <c r="DI12" s="723"/>
      <c r="DJ12" s="723"/>
      <c r="DK12" s="729"/>
      <c r="DL12" s="728" t="s">
        <v>202</v>
      </c>
      <c r="DM12" s="723"/>
      <c r="DN12" s="723"/>
      <c r="DO12" s="723"/>
      <c r="DP12" s="729"/>
      <c r="DQ12" s="728" t="s">
        <v>202</v>
      </c>
      <c r="DR12" s="723"/>
      <c r="DS12" s="723"/>
      <c r="DT12" s="723"/>
      <c r="DU12" s="729"/>
      <c r="DV12" s="716"/>
      <c r="DW12" s="717"/>
      <c r="DX12" s="717"/>
      <c r="DY12" s="717"/>
      <c r="DZ12" s="730"/>
      <c r="EA12" s="67"/>
    </row>
    <row r="13" spans="1:131" s="47" customFormat="1" ht="26.25" customHeight="1" x14ac:dyDescent="0.2">
      <c r="A13" s="52">
        <v>7</v>
      </c>
      <c r="B13" s="716"/>
      <c r="C13" s="717"/>
      <c r="D13" s="717"/>
      <c r="E13" s="717"/>
      <c r="F13" s="717"/>
      <c r="G13" s="717"/>
      <c r="H13" s="717"/>
      <c r="I13" s="717"/>
      <c r="J13" s="717"/>
      <c r="K13" s="717"/>
      <c r="L13" s="717"/>
      <c r="M13" s="717"/>
      <c r="N13" s="717"/>
      <c r="O13" s="717"/>
      <c r="P13" s="718"/>
      <c r="Q13" s="719"/>
      <c r="R13" s="720"/>
      <c r="S13" s="720"/>
      <c r="T13" s="720"/>
      <c r="U13" s="720"/>
      <c r="V13" s="720"/>
      <c r="W13" s="720"/>
      <c r="X13" s="720"/>
      <c r="Y13" s="720"/>
      <c r="Z13" s="720"/>
      <c r="AA13" s="720"/>
      <c r="AB13" s="720"/>
      <c r="AC13" s="720"/>
      <c r="AD13" s="720"/>
      <c r="AE13" s="721"/>
      <c r="AF13" s="722"/>
      <c r="AG13" s="723"/>
      <c r="AH13" s="723"/>
      <c r="AI13" s="723"/>
      <c r="AJ13" s="724"/>
      <c r="AK13" s="725"/>
      <c r="AL13" s="720"/>
      <c r="AM13" s="720"/>
      <c r="AN13" s="720"/>
      <c r="AO13" s="720"/>
      <c r="AP13" s="720"/>
      <c r="AQ13" s="720"/>
      <c r="AR13" s="720"/>
      <c r="AS13" s="720"/>
      <c r="AT13" s="720"/>
      <c r="AU13" s="726"/>
      <c r="AV13" s="726"/>
      <c r="AW13" s="726"/>
      <c r="AX13" s="726"/>
      <c r="AY13" s="727"/>
      <c r="AZ13" s="56"/>
      <c r="BA13" s="56"/>
      <c r="BB13" s="56"/>
      <c r="BC13" s="56"/>
      <c r="BD13" s="56"/>
      <c r="BE13" s="67"/>
      <c r="BF13" s="67"/>
      <c r="BG13" s="67"/>
      <c r="BH13" s="67"/>
      <c r="BI13" s="67"/>
      <c r="BJ13" s="67"/>
      <c r="BK13" s="67"/>
      <c r="BL13" s="67"/>
      <c r="BM13" s="67"/>
      <c r="BN13" s="67"/>
      <c r="BO13" s="67"/>
      <c r="BP13" s="67"/>
      <c r="BQ13" s="52">
        <v>7</v>
      </c>
      <c r="BR13" s="72"/>
      <c r="BS13" s="716" t="s">
        <v>263</v>
      </c>
      <c r="BT13" s="717"/>
      <c r="BU13" s="717"/>
      <c r="BV13" s="717"/>
      <c r="BW13" s="717"/>
      <c r="BX13" s="717"/>
      <c r="BY13" s="717"/>
      <c r="BZ13" s="717"/>
      <c r="CA13" s="717"/>
      <c r="CB13" s="717"/>
      <c r="CC13" s="717"/>
      <c r="CD13" s="717"/>
      <c r="CE13" s="717"/>
      <c r="CF13" s="717"/>
      <c r="CG13" s="718"/>
      <c r="CH13" s="728">
        <v>2</v>
      </c>
      <c r="CI13" s="723"/>
      <c r="CJ13" s="723"/>
      <c r="CK13" s="723"/>
      <c r="CL13" s="729"/>
      <c r="CM13" s="728">
        <v>34</v>
      </c>
      <c r="CN13" s="723"/>
      <c r="CO13" s="723"/>
      <c r="CP13" s="723"/>
      <c r="CQ13" s="729"/>
      <c r="CR13" s="728">
        <v>60</v>
      </c>
      <c r="CS13" s="723"/>
      <c r="CT13" s="723"/>
      <c r="CU13" s="723"/>
      <c r="CV13" s="729"/>
      <c r="CW13" s="728" t="s">
        <v>202</v>
      </c>
      <c r="CX13" s="723"/>
      <c r="CY13" s="723"/>
      <c r="CZ13" s="723"/>
      <c r="DA13" s="729"/>
      <c r="DB13" s="728" t="s">
        <v>202</v>
      </c>
      <c r="DC13" s="723"/>
      <c r="DD13" s="723"/>
      <c r="DE13" s="723"/>
      <c r="DF13" s="729"/>
      <c r="DG13" s="728" t="s">
        <v>202</v>
      </c>
      <c r="DH13" s="723"/>
      <c r="DI13" s="723"/>
      <c r="DJ13" s="723"/>
      <c r="DK13" s="729"/>
      <c r="DL13" s="728" t="s">
        <v>202</v>
      </c>
      <c r="DM13" s="723"/>
      <c r="DN13" s="723"/>
      <c r="DO13" s="723"/>
      <c r="DP13" s="729"/>
      <c r="DQ13" s="728" t="s">
        <v>202</v>
      </c>
      <c r="DR13" s="723"/>
      <c r="DS13" s="723"/>
      <c r="DT13" s="723"/>
      <c r="DU13" s="729"/>
      <c r="DV13" s="716"/>
      <c r="DW13" s="717"/>
      <c r="DX13" s="717"/>
      <c r="DY13" s="717"/>
      <c r="DZ13" s="730"/>
      <c r="EA13" s="67"/>
    </row>
    <row r="14" spans="1:131" s="47" customFormat="1" ht="26.25" customHeight="1" x14ac:dyDescent="0.2">
      <c r="A14" s="52">
        <v>8</v>
      </c>
      <c r="B14" s="716"/>
      <c r="C14" s="717"/>
      <c r="D14" s="717"/>
      <c r="E14" s="717"/>
      <c r="F14" s="717"/>
      <c r="G14" s="717"/>
      <c r="H14" s="717"/>
      <c r="I14" s="717"/>
      <c r="J14" s="717"/>
      <c r="K14" s="717"/>
      <c r="L14" s="717"/>
      <c r="M14" s="717"/>
      <c r="N14" s="717"/>
      <c r="O14" s="717"/>
      <c r="P14" s="718"/>
      <c r="Q14" s="719"/>
      <c r="R14" s="720"/>
      <c r="S14" s="720"/>
      <c r="T14" s="720"/>
      <c r="U14" s="720"/>
      <c r="V14" s="720"/>
      <c r="W14" s="720"/>
      <c r="X14" s="720"/>
      <c r="Y14" s="720"/>
      <c r="Z14" s="720"/>
      <c r="AA14" s="720"/>
      <c r="AB14" s="720"/>
      <c r="AC14" s="720"/>
      <c r="AD14" s="720"/>
      <c r="AE14" s="721"/>
      <c r="AF14" s="722"/>
      <c r="AG14" s="723"/>
      <c r="AH14" s="723"/>
      <c r="AI14" s="723"/>
      <c r="AJ14" s="724"/>
      <c r="AK14" s="725"/>
      <c r="AL14" s="720"/>
      <c r="AM14" s="720"/>
      <c r="AN14" s="720"/>
      <c r="AO14" s="720"/>
      <c r="AP14" s="720"/>
      <c r="AQ14" s="720"/>
      <c r="AR14" s="720"/>
      <c r="AS14" s="720"/>
      <c r="AT14" s="720"/>
      <c r="AU14" s="726"/>
      <c r="AV14" s="726"/>
      <c r="AW14" s="726"/>
      <c r="AX14" s="726"/>
      <c r="AY14" s="727"/>
      <c r="AZ14" s="56"/>
      <c r="BA14" s="56"/>
      <c r="BB14" s="56"/>
      <c r="BC14" s="56"/>
      <c r="BD14" s="56"/>
      <c r="BE14" s="67"/>
      <c r="BF14" s="67"/>
      <c r="BG14" s="67"/>
      <c r="BH14" s="67"/>
      <c r="BI14" s="67"/>
      <c r="BJ14" s="67"/>
      <c r="BK14" s="67"/>
      <c r="BL14" s="67"/>
      <c r="BM14" s="67"/>
      <c r="BN14" s="67"/>
      <c r="BO14" s="67"/>
      <c r="BP14" s="67"/>
      <c r="BQ14" s="52">
        <v>8</v>
      </c>
      <c r="BR14" s="72"/>
      <c r="BS14" s="716" t="s">
        <v>544</v>
      </c>
      <c r="BT14" s="717"/>
      <c r="BU14" s="717"/>
      <c r="BV14" s="717"/>
      <c r="BW14" s="717"/>
      <c r="BX14" s="717"/>
      <c r="BY14" s="717"/>
      <c r="BZ14" s="717"/>
      <c r="CA14" s="717"/>
      <c r="CB14" s="717"/>
      <c r="CC14" s="717"/>
      <c r="CD14" s="717"/>
      <c r="CE14" s="717"/>
      <c r="CF14" s="717"/>
      <c r="CG14" s="718"/>
      <c r="CH14" s="728">
        <v>4</v>
      </c>
      <c r="CI14" s="723"/>
      <c r="CJ14" s="723"/>
      <c r="CK14" s="723"/>
      <c r="CL14" s="729"/>
      <c r="CM14" s="728">
        <v>119</v>
      </c>
      <c r="CN14" s="723"/>
      <c r="CO14" s="723"/>
      <c r="CP14" s="723"/>
      <c r="CQ14" s="729"/>
      <c r="CR14" s="728">
        <v>100</v>
      </c>
      <c r="CS14" s="723"/>
      <c r="CT14" s="723"/>
      <c r="CU14" s="723"/>
      <c r="CV14" s="729"/>
      <c r="CW14" s="728" t="s">
        <v>202</v>
      </c>
      <c r="CX14" s="723"/>
      <c r="CY14" s="723"/>
      <c r="CZ14" s="723"/>
      <c r="DA14" s="729"/>
      <c r="DB14" s="728" t="s">
        <v>202</v>
      </c>
      <c r="DC14" s="723"/>
      <c r="DD14" s="723"/>
      <c r="DE14" s="723"/>
      <c r="DF14" s="729"/>
      <c r="DG14" s="728" t="s">
        <v>202</v>
      </c>
      <c r="DH14" s="723"/>
      <c r="DI14" s="723"/>
      <c r="DJ14" s="723"/>
      <c r="DK14" s="729"/>
      <c r="DL14" s="728" t="s">
        <v>202</v>
      </c>
      <c r="DM14" s="723"/>
      <c r="DN14" s="723"/>
      <c r="DO14" s="723"/>
      <c r="DP14" s="729"/>
      <c r="DQ14" s="728" t="s">
        <v>202</v>
      </c>
      <c r="DR14" s="723"/>
      <c r="DS14" s="723"/>
      <c r="DT14" s="723"/>
      <c r="DU14" s="729"/>
      <c r="DV14" s="716"/>
      <c r="DW14" s="717"/>
      <c r="DX14" s="717"/>
      <c r="DY14" s="717"/>
      <c r="DZ14" s="730"/>
      <c r="EA14" s="67"/>
    </row>
    <row r="15" spans="1:131" s="47" customFormat="1" ht="26.25" customHeight="1" x14ac:dyDescent="0.2">
      <c r="A15" s="52">
        <v>9</v>
      </c>
      <c r="B15" s="716"/>
      <c r="C15" s="717"/>
      <c r="D15" s="717"/>
      <c r="E15" s="717"/>
      <c r="F15" s="717"/>
      <c r="G15" s="717"/>
      <c r="H15" s="717"/>
      <c r="I15" s="717"/>
      <c r="J15" s="717"/>
      <c r="K15" s="717"/>
      <c r="L15" s="717"/>
      <c r="M15" s="717"/>
      <c r="N15" s="717"/>
      <c r="O15" s="717"/>
      <c r="P15" s="718"/>
      <c r="Q15" s="719"/>
      <c r="R15" s="720"/>
      <c r="S15" s="720"/>
      <c r="T15" s="720"/>
      <c r="U15" s="720"/>
      <c r="V15" s="720"/>
      <c r="W15" s="720"/>
      <c r="X15" s="720"/>
      <c r="Y15" s="720"/>
      <c r="Z15" s="720"/>
      <c r="AA15" s="720"/>
      <c r="AB15" s="720"/>
      <c r="AC15" s="720"/>
      <c r="AD15" s="720"/>
      <c r="AE15" s="721"/>
      <c r="AF15" s="722"/>
      <c r="AG15" s="723"/>
      <c r="AH15" s="723"/>
      <c r="AI15" s="723"/>
      <c r="AJ15" s="724"/>
      <c r="AK15" s="725"/>
      <c r="AL15" s="720"/>
      <c r="AM15" s="720"/>
      <c r="AN15" s="720"/>
      <c r="AO15" s="720"/>
      <c r="AP15" s="720"/>
      <c r="AQ15" s="720"/>
      <c r="AR15" s="720"/>
      <c r="AS15" s="720"/>
      <c r="AT15" s="720"/>
      <c r="AU15" s="726"/>
      <c r="AV15" s="726"/>
      <c r="AW15" s="726"/>
      <c r="AX15" s="726"/>
      <c r="AY15" s="727"/>
      <c r="AZ15" s="56"/>
      <c r="BA15" s="56"/>
      <c r="BB15" s="56"/>
      <c r="BC15" s="56"/>
      <c r="BD15" s="56"/>
      <c r="BE15" s="67"/>
      <c r="BF15" s="67"/>
      <c r="BG15" s="67"/>
      <c r="BH15" s="67"/>
      <c r="BI15" s="67"/>
      <c r="BJ15" s="67"/>
      <c r="BK15" s="67"/>
      <c r="BL15" s="67"/>
      <c r="BM15" s="67"/>
      <c r="BN15" s="67"/>
      <c r="BO15" s="67"/>
      <c r="BP15" s="67"/>
      <c r="BQ15" s="52">
        <v>9</v>
      </c>
      <c r="BR15" s="72"/>
      <c r="BS15" s="716" t="s">
        <v>545</v>
      </c>
      <c r="BT15" s="717"/>
      <c r="BU15" s="717"/>
      <c r="BV15" s="717"/>
      <c r="BW15" s="717"/>
      <c r="BX15" s="717"/>
      <c r="BY15" s="717"/>
      <c r="BZ15" s="717"/>
      <c r="CA15" s="717"/>
      <c r="CB15" s="717"/>
      <c r="CC15" s="717"/>
      <c r="CD15" s="717"/>
      <c r="CE15" s="717"/>
      <c r="CF15" s="717"/>
      <c r="CG15" s="718"/>
      <c r="CH15" s="728">
        <v>-13</v>
      </c>
      <c r="CI15" s="723"/>
      <c r="CJ15" s="723"/>
      <c r="CK15" s="723"/>
      <c r="CL15" s="729"/>
      <c r="CM15" s="728">
        <v>4</v>
      </c>
      <c r="CN15" s="723"/>
      <c r="CO15" s="723"/>
      <c r="CP15" s="723"/>
      <c r="CQ15" s="729"/>
      <c r="CR15" s="728">
        <v>28</v>
      </c>
      <c r="CS15" s="723"/>
      <c r="CT15" s="723"/>
      <c r="CU15" s="723"/>
      <c r="CV15" s="729"/>
      <c r="CW15" s="728">
        <v>4</v>
      </c>
      <c r="CX15" s="723"/>
      <c r="CY15" s="723"/>
      <c r="CZ15" s="723"/>
      <c r="DA15" s="729"/>
      <c r="DB15" s="728" t="s">
        <v>202</v>
      </c>
      <c r="DC15" s="723"/>
      <c r="DD15" s="723"/>
      <c r="DE15" s="723"/>
      <c r="DF15" s="729"/>
      <c r="DG15" s="728" t="s">
        <v>202</v>
      </c>
      <c r="DH15" s="723"/>
      <c r="DI15" s="723"/>
      <c r="DJ15" s="723"/>
      <c r="DK15" s="729"/>
      <c r="DL15" s="728" t="s">
        <v>202</v>
      </c>
      <c r="DM15" s="723"/>
      <c r="DN15" s="723"/>
      <c r="DO15" s="723"/>
      <c r="DP15" s="729"/>
      <c r="DQ15" s="728" t="s">
        <v>202</v>
      </c>
      <c r="DR15" s="723"/>
      <c r="DS15" s="723"/>
      <c r="DT15" s="723"/>
      <c r="DU15" s="729"/>
      <c r="DV15" s="716"/>
      <c r="DW15" s="717"/>
      <c r="DX15" s="717"/>
      <c r="DY15" s="717"/>
      <c r="DZ15" s="730"/>
      <c r="EA15" s="67"/>
    </row>
    <row r="16" spans="1:131" s="47" customFormat="1" ht="26.25" customHeight="1" x14ac:dyDescent="0.2">
      <c r="A16" s="52">
        <v>10</v>
      </c>
      <c r="B16" s="716"/>
      <c r="C16" s="717"/>
      <c r="D16" s="717"/>
      <c r="E16" s="717"/>
      <c r="F16" s="717"/>
      <c r="G16" s="717"/>
      <c r="H16" s="717"/>
      <c r="I16" s="717"/>
      <c r="J16" s="717"/>
      <c r="K16" s="717"/>
      <c r="L16" s="717"/>
      <c r="M16" s="717"/>
      <c r="N16" s="717"/>
      <c r="O16" s="717"/>
      <c r="P16" s="718"/>
      <c r="Q16" s="719"/>
      <c r="R16" s="720"/>
      <c r="S16" s="720"/>
      <c r="T16" s="720"/>
      <c r="U16" s="720"/>
      <c r="V16" s="720"/>
      <c r="W16" s="720"/>
      <c r="X16" s="720"/>
      <c r="Y16" s="720"/>
      <c r="Z16" s="720"/>
      <c r="AA16" s="720"/>
      <c r="AB16" s="720"/>
      <c r="AC16" s="720"/>
      <c r="AD16" s="720"/>
      <c r="AE16" s="721"/>
      <c r="AF16" s="722"/>
      <c r="AG16" s="723"/>
      <c r="AH16" s="723"/>
      <c r="AI16" s="723"/>
      <c r="AJ16" s="724"/>
      <c r="AK16" s="725"/>
      <c r="AL16" s="720"/>
      <c r="AM16" s="720"/>
      <c r="AN16" s="720"/>
      <c r="AO16" s="720"/>
      <c r="AP16" s="720"/>
      <c r="AQ16" s="720"/>
      <c r="AR16" s="720"/>
      <c r="AS16" s="720"/>
      <c r="AT16" s="720"/>
      <c r="AU16" s="726"/>
      <c r="AV16" s="726"/>
      <c r="AW16" s="726"/>
      <c r="AX16" s="726"/>
      <c r="AY16" s="727"/>
      <c r="AZ16" s="56"/>
      <c r="BA16" s="56"/>
      <c r="BB16" s="56"/>
      <c r="BC16" s="56"/>
      <c r="BD16" s="56"/>
      <c r="BE16" s="67"/>
      <c r="BF16" s="67"/>
      <c r="BG16" s="67"/>
      <c r="BH16" s="67"/>
      <c r="BI16" s="67"/>
      <c r="BJ16" s="67"/>
      <c r="BK16" s="67"/>
      <c r="BL16" s="67"/>
      <c r="BM16" s="67"/>
      <c r="BN16" s="67"/>
      <c r="BO16" s="67"/>
      <c r="BP16" s="67"/>
      <c r="BQ16" s="52">
        <v>10</v>
      </c>
      <c r="BR16" s="72"/>
      <c r="BS16" s="716" t="s">
        <v>546</v>
      </c>
      <c r="BT16" s="717"/>
      <c r="BU16" s="717"/>
      <c r="BV16" s="717"/>
      <c r="BW16" s="717"/>
      <c r="BX16" s="717"/>
      <c r="BY16" s="717"/>
      <c r="BZ16" s="717"/>
      <c r="CA16" s="717"/>
      <c r="CB16" s="717"/>
      <c r="CC16" s="717"/>
      <c r="CD16" s="717"/>
      <c r="CE16" s="717"/>
      <c r="CF16" s="717"/>
      <c r="CG16" s="718"/>
      <c r="CH16" s="728">
        <v>-3</v>
      </c>
      <c r="CI16" s="723"/>
      <c r="CJ16" s="723"/>
      <c r="CK16" s="723"/>
      <c r="CL16" s="729"/>
      <c r="CM16" s="728">
        <v>6</v>
      </c>
      <c r="CN16" s="723"/>
      <c r="CO16" s="723"/>
      <c r="CP16" s="723"/>
      <c r="CQ16" s="729"/>
      <c r="CR16" s="728">
        <v>12</v>
      </c>
      <c r="CS16" s="723"/>
      <c r="CT16" s="723"/>
      <c r="CU16" s="723"/>
      <c r="CV16" s="729"/>
      <c r="CW16" s="728">
        <v>0</v>
      </c>
      <c r="CX16" s="723"/>
      <c r="CY16" s="723"/>
      <c r="CZ16" s="723"/>
      <c r="DA16" s="729"/>
      <c r="DB16" s="728" t="s">
        <v>202</v>
      </c>
      <c r="DC16" s="723"/>
      <c r="DD16" s="723"/>
      <c r="DE16" s="723"/>
      <c r="DF16" s="729"/>
      <c r="DG16" s="728" t="s">
        <v>202</v>
      </c>
      <c r="DH16" s="723"/>
      <c r="DI16" s="723"/>
      <c r="DJ16" s="723"/>
      <c r="DK16" s="729"/>
      <c r="DL16" s="728" t="s">
        <v>202</v>
      </c>
      <c r="DM16" s="723"/>
      <c r="DN16" s="723"/>
      <c r="DO16" s="723"/>
      <c r="DP16" s="729"/>
      <c r="DQ16" s="728" t="s">
        <v>202</v>
      </c>
      <c r="DR16" s="723"/>
      <c r="DS16" s="723"/>
      <c r="DT16" s="723"/>
      <c r="DU16" s="729"/>
      <c r="DV16" s="716"/>
      <c r="DW16" s="717"/>
      <c r="DX16" s="717"/>
      <c r="DY16" s="717"/>
      <c r="DZ16" s="730"/>
      <c r="EA16" s="67"/>
    </row>
    <row r="17" spans="1:131" s="47" customFormat="1" ht="26.25" customHeight="1" x14ac:dyDescent="0.2">
      <c r="A17" s="52">
        <v>11</v>
      </c>
      <c r="B17" s="716"/>
      <c r="C17" s="717"/>
      <c r="D17" s="717"/>
      <c r="E17" s="717"/>
      <c r="F17" s="717"/>
      <c r="G17" s="717"/>
      <c r="H17" s="717"/>
      <c r="I17" s="717"/>
      <c r="J17" s="717"/>
      <c r="K17" s="717"/>
      <c r="L17" s="717"/>
      <c r="M17" s="717"/>
      <c r="N17" s="717"/>
      <c r="O17" s="717"/>
      <c r="P17" s="718"/>
      <c r="Q17" s="719"/>
      <c r="R17" s="720"/>
      <c r="S17" s="720"/>
      <c r="T17" s="720"/>
      <c r="U17" s="720"/>
      <c r="V17" s="720"/>
      <c r="W17" s="720"/>
      <c r="X17" s="720"/>
      <c r="Y17" s="720"/>
      <c r="Z17" s="720"/>
      <c r="AA17" s="720"/>
      <c r="AB17" s="720"/>
      <c r="AC17" s="720"/>
      <c r="AD17" s="720"/>
      <c r="AE17" s="721"/>
      <c r="AF17" s="722"/>
      <c r="AG17" s="723"/>
      <c r="AH17" s="723"/>
      <c r="AI17" s="723"/>
      <c r="AJ17" s="724"/>
      <c r="AK17" s="725"/>
      <c r="AL17" s="720"/>
      <c r="AM17" s="720"/>
      <c r="AN17" s="720"/>
      <c r="AO17" s="720"/>
      <c r="AP17" s="720"/>
      <c r="AQ17" s="720"/>
      <c r="AR17" s="720"/>
      <c r="AS17" s="720"/>
      <c r="AT17" s="720"/>
      <c r="AU17" s="726"/>
      <c r="AV17" s="726"/>
      <c r="AW17" s="726"/>
      <c r="AX17" s="726"/>
      <c r="AY17" s="727"/>
      <c r="AZ17" s="56"/>
      <c r="BA17" s="56"/>
      <c r="BB17" s="56"/>
      <c r="BC17" s="56"/>
      <c r="BD17" s="56"/>
      <c r="BE17" s="67"/>
      <c r="BF17" s="67"/>
      <c r="BG17" s="67"/>
      <c r="BH17" s="67"/>
      <c r="BI17" s="67"/>
      <c r="BJ17" s="67"/>
      <c r="BK17" s="67"/>
      <c r="BL17" s="67"/>
      <c r="BM17" s="67"/>
      <c r="BN17" s="67"/>
      <c r="BO17" s="67"/>
      <c r="BP17" s="67"/>
      <c r="BQ17" s="52">
        <v>11</v>
      </c>
      <c r="BR17" s="72"/>
      <c r="BS17" s="716" t="s">
        <v>547</v>
      </c>
      <c r="BT17" s="717"/>
      <c r="BU17" s="717"/>
      <c r="BV17" s="717"/>
      <c r="BW17" s="717"/>
      <c r="BX17" s="717"/>
      <c r="BY17" s="717"/>
      <c r="BZ17" s="717"/>
      <c r="CA17" s="717"/>
      <c r="CB17" s="717"/>
      <c r="CC17" s="717"/>
      <c r="CD17" s="717"/>
      <c r="CE17" s="717"/>
      <c r="CF17" s="717"/>
      <c r="CG17" s="718"/>
      <c r="CH17" s="728">
        <v>-34</v>
      </c>
      <c r="CI17" s="723"/>
      <c r="CJ17" s="723"/>
      <c r="CK17" s="723"/>
      <c r="CL17" s="729"/>
      <c r="CM17" s="728">
        <v>324</v>
      </c>
      <c r="CN17" s="723"/>
      <c r="CO17" s="723"/>
      <c r="CP17" s="723"/>
      <c r="CQ17" s="729"/>
      <c r="CR17" s="728">
        <v>30</v>
      </c>
      <c r="CS17" s="723"/>
      <c r="CT17" s="723"/>
      <c r="CU17" s="723"/>
      <c r="CV17" s="729"/>
      <c r="CW17" s="728" t="s">
        <v>202</v>
      </c>
      <c r="CX17" s="723"/>
      <c r="CY17" s="723"/>
      <c r="CZ17" s="723"/>
      <c r="DA17" s="729"/>
      <c r="DB17" s="728" t="s">
        <v>202</v>
      </c>
      <c r="DC17" s="723"/>
      <c r="DD17" s="723"/>
      <c r="DE17" s="723"/>
      <c r="DF17" s="729"/>
      <c r="DG17" s="728" t="s">
        <v>202</v>
      </c>
      <c r="DH17" s="723"/>
      <c r="DI17" s="723"/>
      <c r="DJ17" s="723"/>
      <c r="DK17" s="729"/>
      <c r="DL17" s="728" t="s">
        <v>202</v>
      </c>
      <c r="DM17" s="723"/>
      <c r="DN17" s="723"/>
      <c r="DO17" s="723"/>
      <c r="DP17" s="729"/>
      <c r="DQ17" s="728" t="s">
        <v>202</v>
      </c>
      <c r="DR17" s="723"/>
      <c r="DS17" s="723"/>
      <c r="DT17" s="723"/>
      <c r="DU17" s="729"/>
      <c r="DV17" s="716"/>
      <c r="DW17" s="717"/>
      <c r="DX17" s="717"/>
      <c r="DY17" s="717"/>
      <c r="DZ17" s="730"/>
      <c r="EA17" s="67"/>
    </row>
    <row r="18" spans="1:131" s="47" customFormat="1" ht="26.25" customHeight="1" x14ac:dyDescent="0.2">
      <c r="A18" s="52">
        <v>12</v>
      </c>
      <c r="B18" s="716"/>
      <c r="C18" s="717"/>
      <c r="D18" s="717"/>
      <c r="E18" s="717"/>
      <c r="F18" s="717"/>
      <c r="G18" s="717"/>
      <c r="H18" s="717"/>
      <c r="I18" s="717"/>
      <c r="J18" s="717"/>
      <c r="K18" s="717"/>
      <c r="L18" s="717"/>
      <c r="M18" s="717"/>
      <c r="N18" s="717"/>
      <c r="O18" s="717"/>
      <c r="P18" s="718"/>
      <c r="Q18" s="719"/>
      <c r="R18" s="720"/>
      <c r="S18" s="720"/>
      <c r="T18" s="720"/>
      <c r="U18" s="720"/>
      <c r="V18" s="720"/>
      <c r="W18" s="720"/>
      <c r="X18" s="720"/>
      <c r="Y18" s="720"/>
      <c r="Z18" s="720"/>
      <c r="AA18" s="720"/>
      <c r="AB18" s="720"/>
      <c r="AC18" s="720"/>
      <c r="AD18" s="720"/>
      <c r="AE18" s="721"/>
      <c r="AF18" s="722"/>
      <c r="AG18" s="723"/>
      <c r="AH18" s="723"/>
      <c r="AI18" s="723"/>
      <c r="AJ18" s="724"/>
      <c r="AK18" s="725"/>
      <c r="AL18" s="720"/>
      <c r="AM18" s="720"/>
      <c r="AN18" s="720"/>
      <c r="AO18" s="720"/>
      <c r="AP18" s="720"/>
      <c r="AQ18" s="720"/>
      <c r="AR18" s="720"/>
      <c r="AS18" s="720"/>
      <c r="AT18" s="720"/>
      <c r="AU18" s="726"/>
      <c r="AV18" s="726"/>
      <c r="AW18" s="726"/>
      <c r="AX18" s="726"/>
      <c r="AY18" s="727"/>
      <c r="AZ18" s="56"/>
      <c r="BA18" s="56"/>
      <c r="BB18" s="56"/>
      <c r="BC18" s="56"/>
      <c r="BD18" s="56"/>
      <c r="BE18" s="67"/>
      <c r="BF18" s="67"/>
      <c r="BG18" s="67"/>
      <c r="BH18" s="67"/>
      <c r="BI18" s="67"/>
      <c r="BJ18" s="67"/>
      <c r="BK18" s="67"/>
      <c r="BL18" s="67"/>
      <c r="BM18" s="67"/>
      <c r="BN18" s="67"/>
      <c r="BO18" s="67"/>
      <c r="BP18" s="67"/>
      <c r="BQ18" s="52">
        <v>12</v>
      </c>
      <c r="BR18" s="72"/>
      <c r="BS18" s="716" t="s">
        <v>548</v>
      </c>
      <c r="BT18" s="717"/>
      <c r="BU18" s="717"/>
      <c r="BV18" s="717"/>
      <c r="BW18" s="717"/>
      <c r="BX18" s="717"/>
      <c r="BY18" s="717"/>
      <c r="BZ18" s="717"/>
      <c r="CA18" s="717"/>
      <c r="CB18" s="717"/>
      <c r="CC18" s="717"/>
      <c r="CD18" s="717"/>
      <c r="CE18" s="717"/>
      <c r="CF18" s="717"/>
      <c r="CG18" s="718"/>
      <c r="CH18" s="728">
        <v>49</v>
      </c>
      <c r="CI18" s="723"/>
      <c r="CJ18" s="723"/>
      <c r="CK18" s="723"/>
      <c r="CL18" s="729"/>
      <c r="CM18" s="728">
        <v>-11843</v>
      </c>
      <c r="CN18" s="723"/>
      <c r="CO18" s="723"/>
      <c r="CP18" s="723"/>
      <c r="CQ18" s="729"/>
      <c r="CR18" s="728">
        <v>1</v>
      </c>
      <c r="CS18" s="723"/>
      <c r="CT18" s="723"/>
      <c r="CU18" s="723"/>
      <c r="CV18" s="729"/>
      <c r="CW18" s="728" t="s">
        <v>202</v>
      </c>
      <c r="CX18" s="723"/>
      <c r="CY18" s="723"/>
      <c r="CZ18" s="723"/>
      <c r="DA18" s="729"/>
      <c r="DB18" s="728">
        <v>106</v>
      </c>
      <c r="DC18" s="723"/>
      <c r="DD18" s="723"/>
      <c r="DE18" s="723"/>
      <c r="DF18" s="729"/>
      <c r="DG18" s="728" t="s">
        <v>202</v>
      </c>
      <c r="DH18" s="723"/>
      <c r="DI18" s="723"/>
      <c r="DJ18" s="723"/>
      <c r="DK18" s="729"/>
      <c r="DL18" s="728" t="s">
        <v>202</v>
      </c>
      <c r="DM18" s="723"/>
      <c r="DN18" s="723"/>
      <c r="DO18" s="723"/>
      <c r="DP18" s="729"/>
      <c r="DQ18" s="728" t="s">
        <v>202</v>
      </c>
      <c r="DR18" s="723"/>
      <c r="DS18" s="723"/>
      <c r="DT18" s="723"/>
      <c r="DU18" s="729"/>
      <c r="DV18" s="716"/>
      <c r="DW18" s="717"/>
      <c r="DX18" s="717"/>
      <c r="DY18" s="717"/>
      <c r="DZ18" s="730"/>
      <c r="EA18" s="67"/>
    </row>
    <row r="19" spans="1:131" s="47" customFormat="1" ht="26.25" customHeight="1" x14ac:dyDescent="0.2">
      <c r="A19" s="52">
        <v>13</v>
      </c>
      <c r="B19" s="716"/>
      <c r="C19" s="717"/>
      <c r="D19" s="717"/>
      <c r="E19" s="717"/>
      <c r="F19" s="717"/>
      <c r="G19" s="717"/>
      <c r="H19" s="717"/>
      <c r="I19" s="717"/>
      <c r="J19" s="717"/>
      <c r="K19" s="717"/>
      <c r="L19" s="717"/>
      <c r="M19" s="717"/>
      <c r="N19" s="717"/>
      <c r="O19" s="717"/>
      <c r="P19" s="718"/>
      <c r="Q19" s="719"/>
      <c r="R19" s="720"/>
      <c r="S19" s="720"/>
      <c r="T19" s="720"/>
      <c r="U19" s="720"/>
      <c r="V19" s="720"/>
      <c r="W19" s="720"/>
      <c r="X19" s="720"/>
      <c r="Y19" s="720"/>
      <c r="Z19" s="720"/>
      <c r="AA19" s="720"/>
      <c r="AB19" s="720"/>
      <c r="AC19" s="720"/>
      <c r="AD19" s="720"/>
      <c r="AE19" s="721"/>
      <c r="AF19" s="722"/>
      <c r="AG19" s="723"/>
      <c r="AH19" s="723"/>
      <c r="AI19" s="723"/>
      <c r="AJ19" s="724"/>
      <c r="AK19" s="725"/>
      <c r="AL19" s="720"/>
      <c r="AM19" s="720"/>
      <c r="AN19" s="720"/>
      <c r="AO19" s="720"/>
      <c r="AP19" s="720"/>
      <c r="AQ19" s="720"/>
      <c r="AR19" s="720"/>
      <c r="AS19" s="720"/>
      <c r="AT19" s="720"/>
      <c r="AU19" s="726"/>
      <c r="AV19" s="726"/>
      <c r="AW19" s="726"/>
      <c r="AX19" s="726"/>
      <c r="AY19" s="727"/>
      <c r="AZ19" s="56"/>
      <c r="BA19" s="56"/>
      <c r="BB19" s="56"/>
      <c r="BC19" s="56"/>
      <c r="BD19" s="56"/>
      <c r="BE19" s="67"/>
      <c r="BF19" s="67"/>
      <c r="BG19" s="67"/>
      <c r="BH19" s="67"/>
      <c r="BI19" s="67"/>
      <c r="BJ19" s="67"/>
      <c r="BK19" s="67"/>
      <c r="BL19" s="67"/>
      <c r="BM19" s="67"/>
      <c r="BN19" s="67"/>
      <c r="BO19" s="67"/>
      <c r="BP19" s="67"/>
      <c r="BQ19" s="52">
        <v>13</v>
      </c>
      <c r="BR19" s="72"/>
      <c r="BS19" s="716"/>
      <c r="BT19" s="717"/>
      <c r="BU19" s="717"/>
      <c r="BV19" s="717"/>
      <c r="BW19" s="717"/>
      <c r="BX19" s="717"/>
      <c r="BY19" s="717"/>
      <c r="BZ19" s="717"/>
      <c r="CA19" s="717"/>
      <c r="CB19" s="717"/>
      <c r="CC19" s="717"/>
      <c r="CD19" s="717"/>
      <c r="CE19" s="717"/>
      <c r="CF19" s="717"/>
      <c r="CG19" s="718"/>
      <c r="CH19" s="728"/>
      <c r="CI19" s="723"/>
      <c r="CJ19" s="723"/>
      <c r="CK19" s="723"/>
      <c r="CL19" s="729"/>
      <c r="CM19" s="728"/>
      <c r="CN19" s="723"/>
      <c r="CO19" s="723"/>
      <c r="CP19" s="723"/>
      <c r="CQ19" s="729"/>
      <c r="CR19" s="728"/>
      <c r="CS19" s="723"/>
      <c r="CT19" s="723"/>
      <c r="CU19" s="723"/>
      <c r="CV19" s="729"/>
      <c r="CW19" s="728"/>
      <c r="CX19" s="723"/>
      <c r="CY19" s="723"/>
      <c r="CZ19" s="723"/>
      <c r="DA19" s="729"/>
      <c r="DB19" s="728"/>
      <c r="DC19" s="723"/>
      <c r="DD19" s="723"/>
      <c r="DE19" s="723"/>
      <c r="DF19" s="729"/>
      <c r="DG19" s="728"/>
      <c r="DH19" s="723"/>
      <c r="DI19" s="723"/>
      <c r="DJ19" s="723"/>
      <c r="DK19" s="729"/>
      <c r="DL19" s="728"/>
      <c r="DM19" s="723"/>
      <c r="DN19" s="723"/>
      <c r="DO19" s="723"/>
      <c r="DP19" s="729"/>
      <c r="DQ19" s="728"/>
      <c r="DR19" s="723"/>
      <c r="DS19" s="723"/>
      <c r="DT19" s="723"/>
      <c r="DU19" s="729"/>
      <c r="DV19" s="716"/>
      <c r="DW19" s="717"/>
      <c r="DX19" s="717"/>
      <c r="DY19" s="717"/>
      <c r="DZ19" s="730"/>
      <c r="EA19" s="67"/>
    </row>
    <row r="20" spans="1:131" s="47" customFormat="1" ht="26.25" customHeight="1" x14ac:dyDescent="0.2">
      <c r="A20" s="52">
        <v>14</v>
      </c>
      <c r="B20" s="716"/>
      <c r="C20" s="717"/>
      <c r="D20" s="717"/>
      <c r="E20" s="717"/>
      <c r="F20" s="717"/>
      <c r="G20" s="717"/>
      <c r="H20" s="717"/>
      <c r="I20" s="717"/>
      <c r="J20" s="717"/>
      <c r="K20" s="717"/>
      <c r="L20" s="717"/>
      <c r="M20" s="717"/>
      <c r="N20" s="717"/>
      <c r="O20" s="717"/>
      <c r="P20" s="718"/>
      <c r="Q20" s="719"/>
      <c r="R20" s="720"/>
      <c r="S20" s="720"/>
      <c r="T20" s="720"/>
      <c r="U20" s="720"/>
      <c r="V20" s="720"/>
      <c r="W20" s="720"/>
      <c r="X20" s="720"/>
      <c r="Y20" s="720"/>
      <c r="Z20" s="720"/>
      <c r="AA20" s="720"/>
      <c r="AB20" s="720"/>
      <c r="AC20" s="720"/>
      <c r="AD20" s="720"/>
      <c r="AE20" s="721"/>
      <c r="AF20" s="722"/>
      <c r="AG20" s="723"/>
      <c r="AH20" s="723"/>
      <c r="AI20" s="723"/>
      <c r="AJ20" s="724"/>
      <c r="AK20" s="725"/>
      <c r="AL20" s="720"/>
      <c r="AM20" s="720"/>
      <c r="AN20" s="720"/>
      <c r="AO20" s="720"/>
      <c r="AP20" s="720"/>
      <c r="AQ20" s="720"/>
      <c r="AR20" s="720"/>
      <c r="AS20" s="720"/>
      <c r="AT20" s="720"/>
      <c r="AU20" s="726"/>
      <c r="AV20" s="726"/>
      <c r="AW20" s="726"/>
      <c r="AX20" s="726"/>
      <c r="AY20" s="727"/>
      <c r="AZ20" s="56"/>
      <c r="BA20" s="56"/>
      <c r="BB20" s="56"/>
      <c r="BC20" s="56"/>
      <c r="BD20" s="56"/>
      <c r="BE20" s="67"/>
      <c r="BF20" s="67"/>
      <c r="BG20" s="67"/>
      <c r="BH20" s="67"/>
      <c r="BI20" s="67"/>
      <c r="BJ20" s="67"/>
      <c r="BK20" s="67"/>
      <c r="BL20" s="67"/>
      <c r="BM20" s="67"/>
      <c r="BN20" s="67"/>
      <c r="BO20" s="67"/>
      <c r="BP20" s="67"/>
      <c r="BQ20" s="52">
        <v>14</v>
      </c>
      <c r="BR20" s="72"/>
      <c r="BS20" s="716"/>
      <c r="BT20" s="717"/>
      <c r="BU20" s="717"/>
      <c r="BV20" s="717"/>
      <c r="BW20" s="717"/>
      <c r="BX20" s="717"/>
      <c r="BY20" s="717"/>
      <c r="BZ20" s="717"/>
      <c r="CA20" s="717"/>
      <c r="CB20" s="717"/>
      <c r="CC20" s="717"/>
      <c r="CD20" s="717"/>
      <c r="CE20" s="717"/>
      <c r="CF20" s="717"/>
      <c r="CG20" s="718"/>
      <c r="CH20" s="728"/>
      <c r="CI20" s="723"/>
      <c r="CJ20" s="723"/>
      <c r="CK20" s="723"/>
      <c r="CL20" s="729"/>
      <c r="CM20" s="728"/>
      <c r="CN20" s="723"/>
      <c r="CO20" s="723"/>
      <c r="CP20" s="723"/>
      <c r="CQ20" s="729"/>
      <c r="CR20" s="728"/>
      <c r="CS20" s="723"/>
      <c r="CT20" s="723"/>
      <c r="CU20" s="723"/>
      <c r="CV20" s="729"/>
      <c r="CW20" s="728"/>
      <c r="CX20" s="723"/>
      <c r="CY20" s="723"/>
      <c r="CZ20" s="723"/>
      <c r="DA20" s="729"/>
      <c r="DB20" s="728"/>
      <c r="DC20" s="723"/>
      <c r="DD20" s="723"/>
      <c r="DE20" s="723"/>
      <c r="DF20" s="729"/>
      <c r="DG20" s="728"/>
      <c r="DH20" s="723"/>
      <c r="DI20" s="723"/>
      <c r="DJ20" s="723"/>
      <c r="DK20" s="729"/>
      <c r="DL20" s="728"/>
      <c r="DM20" s="723"/>
      <c r="DN20" s="723"/>
      <c r="DO20" s="723"/>
      <c r="DP20" s="729"/>
      <c r="DQ20" s="728"/>
      <c r="DR20" s="723"/>
      <c r="DS20" s="723"/>
      <c r="DT20" s="723"/>
      <c r="DU20" s="729"/>
      <c r="DV20" s="716"/>
      <c r="DW20" s="717"/>
      <c r="DX20" s="717"/>
      <c r="DY20" s="717"/>
      <c r="DZ20" s="730"/>
      <c r="EA20" s="67"/>
    </row>
    <row r="21" spans="1:131" s="47" customFormat="1" ht="26.25" customHeight="1" x14ac:dyDescent="0.2">
      <c r="A21" s="52">
        <v>15</v>
      </c>
      <c r="B21" s="716"/>
      <c r="C21" s="717"/>
      <c r="D21" s="717"/>
      <c r="E21" s="717"/>
      <c r="F21" s="717"/>
      <c r="G21" s="717"/>
      <c r="H21" s="717"/>
      <c r="I21" s="717"/>
      <c r="J21" s="717"/>
      <c r="K21" s="717"/>
      <c r="L21" s="717"/>
      <c r="M21" s="717"/>
      <c r="N21" s="717"/>
      <c r="O21" s="717"/>
      <c r="P21" s="718"/>
      <c r="Q21" s="719"/>
      <c r="R21" s="720"/>
      <c r="S21" s="720"/>
      <c r="T21" s="720"/>
      <c r="U21" s="720"/>
      <c r="V21" s="720"/>
      <c r="W21" s="720"/>
      <c r="X21" s="720"/>
      <c r="Y21" s="720"/>
      <c r="Z21" s="720"/>
      <c r="AA21" s="720"/>
      <c r="AB21" s="720"/>
      <c r="AC21" s="720"/>
      <c r="AD21" s="720"/>
      <c r="AE21" s="721"/>
      <c r="AF21" s="722"/>
      <c r="AG21" s="723"/>
      <c r="AH21" s="723"/>
      <c r="AI21" s="723"/>
      <c r="AJ21" s="724"/>
      <c r="AK21" s="725"/>
      <c r="AL21" s="720"/>
      <c r="AM21" s="720"/>
      <c r="AN21" s="720"/>
      <c r="AO21" s="720"/>
      <c r="AP21" s="720"/>
      <c r="AQ21" s="720"/>
      <c r="AR21" s="720"/>
      <c r="AS21" s="720"/>
      <c r="AT21" s="720"/>
      <c r="AU21" s="726"/>
      <c r="AV21" s="726"/>
      <c r="AW21" s="726"/>
      <c r="AX21" s="726"/>
      <c r="AY21" s="727"/>
      <c r="AZ21" s="56"/>
      <c r="BA21" s="56"/>
      <c r="BB21" s="56"/>
      <c r="BC21" s="56"/>
      <c r="BD21" s="56"/>
      <c r="BE21" s="67"/>
      <c r="BF21" s="67"/>
      <c r="BG21" s="67"/>
      <c r="BH21" s="67"/>
      <c r="BI21" s="67"/>
      <c r="BJ21" s="67"/>
      <c r="BK21" s="67"/>
      <c r="BL21" s="67"/>
      <c r="BM21" s="67"/>
      <c r="BN21" s="67"/>
      <c r="BO21" s="67"/>
      <c r="BP21" s="67"/>
      <c r="BQ21" s="52">
        <v>15</v>
      </c>
      <c r="BR21" s="72"/>
      <c r="BS21" s="716"/>
      <c r="BT21" s="717"/>
      <c r="BU21" s="717"/>
      <c r="BV21" s="717"/>
      <c r="BW21" s="717"/>
      <c r="BX21" s="717"/>
      <c r="BY21" s="717"/>
      <c r="BZ21" s="717"/>
      <c r="CA21" s="717"/>
      <c r="CB21" s="717"/>
      <c r="CC21" s="717"/>
      <c r="CD21" s="717"/>
      <c r="CE21" s="717"/>
      <c r="CF21" s="717"/>
      <c r="CG21" s="718"/>
      <c r="CH21" s="728"/>
      <c r="CI21" s="723"/>
      <c r="CJ21" s="723"/>
      <c r="CK21" s="723"/>
      <c r="CL21" s="729"/>
      <c r="CM21" s="728"/>
      <c r="CN21" s="723"/>
      <c r="CO21" s="723"/>
      <c r="CP21" s="723"/>
      <c r="CQ21" s="729"/>
      <c r="CR21" s="728"/>
      <c r="CS21" s="723"/>
      <c r="CT21" s="723"/>
      <c r="CU21" s="723"/>
      <c r="CV21" s="729"/>
      <c r="CW21" s="728"/>
      <c r="CX21" s="723"/>
      <c r="CY21" s="723"/>
      <c r="CZ21" s="723"/>
      <c r="DA21" s="729"/>
      <c r="DB21" s="728"/>
      <c r="DC21" s="723"/>
      <c r="DD21" s="723"/>
      <c r="DE21" s="723"/>
      <c r="DF21" s="729"/>
      <c r="DG21" s="728"/>
      <c r="DH21" s="723"/>
      <c r="DI21" s="723"/>
      <c r="DJ21" s="723"/>
      <c r="DK21" s="729"/>
      <c r="DL21" s="728"/>
      <c r="DM21" s="723"/>
      <c r="DN21" s="723"/>
      <c r="DO21" s="723"/>
      <c r="DP21" s="729"/>
      <c r="DQ21" s="728"/>
      <c r="DR21" s="723"/>
      <c r="DS21" s="723"/>
      <c r="DT21" s="723"/>
      <c r="DU21" s="729"/>
      <c r="DV21" s="716"/>
      <c r="DW21" s="717"/>
      <c r="DX21" s="717"/>
      <c r="DY21" s="717"/>
      <c r="DZ21" s="730"/>
      <c r="EA21" s="67"/>
    </row>
    <row r="22" spans="1:131" s="47" customFormat="1" ht="26.25" customHeight="1" x14ac:dyDescent="0.2">
      <c r="A22" s="52">
        <v>16</v>
      </c>
      <c r="B22" s="716"/>
      <c r="C22" s="717"/>
      <c r="D22" s="717"/>
      <c r="E22" s="717"/>
      <c r="F22" s="717"/>
      <c r="G22" s="717"/>
      <c r="H22" s="717"/>
      <c r="I22" s="717"/>
      <c r="J22" s="717"/>
      <c r="K22" s="717"/>
      <c r="L22" s="717"/>
      <c r="M22" s="717"/>
      <c r="N22" s="717"/>
      <c r="O22" s="717"/>
      <c r="P22" s="718"/>
      <c r="Q22" s="748"/>
      <c r="R22" s="749"/>
      <c r="S22" s="749"/>
      <c r="T22" s="749"/>
      <c r="U22" s="749"/>
      <c r="V22" s="749"/>
      <c r="W22" s="749"/>
      <c r="X22" s="749"/>
      <c r="Y22" s="749"/>
      <c r="Z22" s="749"/>
      <c r="AA22" s="749"/>
      <c r="AB22" s="749"/>
      <c r="AC22" s="749"/>
      <c r="AD22" s="749"/>
      <c r="AE22" s="750"/>
      <c r="AF22" s="722"/>
      <c r="AG22" s="723"/>
      <c r="AH22" s="723"/>
      <c r="AI22" s="723"/>
      <c r="AJ22" s="724"/>
      <c r="AK22" s="751"/>
      <c r="AL22" s="749"/>
      <c r="AM22" s="749"/>
      <c r="AN22" s="749"/>
      <c r="AO22" s="749"/>
      <c r="AP22" s="749"/>
      <c r="AQ22" s="749"/>
      <c r="AR22" s="749"/>
      <c r="AS22" s="749"/>
      <c r="AT22" s="749"/>
      <c r="AU22" s="752"/>
      <c r="AV22" s="752"/>
      <c r="AW22" s="752"/>
      <c r="AX22" s="752"/>
      <c r="AY22" s="753"/>
      <c r="AZ22" s="731" t="s">
        <v>456</v>
      </c>
      <c r="BA22" s="731"/>
      <c r="BB22" s="731"/>
      <c r="BC22" s="731"/>
      <c r="BD22" s="732"/>
      <c r="BE22" s="67"/>
      <c r="BF22" s="67"/>
      <c r="BG22" s="67"/>
      <c r="BH22" s="67"/>
      <c r="BI22" s="67"/>
      <c r="BJ22" s="67"/>
      <c r="BK22" s="67"/>
      <c r="BL22" s="67"/>
      <c r="BM22" s="67"/>
      <c r="BN22" s="67"/>
      <c r="BO22" s="67"/>
      <c r="BP22" s="67"/>
      <c r="BQ22" s="52">
        <v>16</v>
      </c>
      <c r="BR22" s="72"/>
      <c r="BS22" s="716"/>
      <c r="BT22" s="717"/>
      <c r="BU22" s="717"/>
      <c r="BV22" s="717"/>
      <c r="BW22" s="717"/>
      <c r="BX22" s="717"/>
      <c r="BY22" s="717"/>
      <c r="BZ22" s="717"/>
      <c r="CA22" s="717"/>
      <c r="CB22" s="717"/>
      <c r="CC22" s="717"/>
      <c r="CD22" s="717"/>
      <c r="CE22" s="717"/>
      <c r="CF22" s="717"/>
      <c r="CG22" s="718"/>
      <c r="CH22" s="728"/>
      <c r="CI22" s="723"/>
      <c r="CJ22" s="723"/>
      <c r="CK22" s="723"/>
      <c r="CL22" s="729"/>
      <c r="CM22" s="728"/>
      <c r="CN22" s="723"/>
      <c r="CO22" s="723"/>
      <c r="CP22" s="723"/>
      <c r="CQ22" s="729"/>
      <c r="CR22" s="728"/>
      <c r="CS22" s="723"/>
      <c r="CT22" s="723"/>
      <c r="CU22" s="723"/>
      <c r="CV22" s="729"/>
      <c r="CW22" s="728"/>
      <c r="CX22" s="723"/>
      <c r="CY22" s="723"/>
      <c r="CZ22" s="723"/>
      <c r="DA22" s="729"/>
      <c r="DB22" s="728"/>
      <c r="DC22" s="723"/>
      <c r="DD22" s="723"/>
      <c r="DE22" s="723"/>
      <c r="DF22" s="729"/>
      <c r="DG22" s="728"/>
      <c r="DH22" s="723"/>
      <c r="DI22" s="723"/>
      <c r="DJ22" s="723"/>
      <c r="DK22" s="729"/>
      <c r="DL22" s="728"/>
      <c r="DM22" s="723"/>
      <c r="DN22" s="723"/>
      <c r="DO22" s="723"/>
      <c r="DP22" s="729"/>
      <c r="DQ22" s="728"/>
      <c r="DR22" s="723"/>
      <c r="DS22" s="723"/>
      <c r="DT22" s="723"/>
      <c r="DU22" s="729"/>
      <c r="DV22" s="716"/>
      <c r="DW22" s="717"/>
      <c r="DX22" s="717"/>
      <c r="DY22" s="717"/>
      <c r="DZ22" s="730"/>
      <c r="EA22" s="67"/>
    </row>
    <row r="23" spans="1:131" s="47" customFormat="1" ht="26.25" customHeight="1" x14ac:dyDescent="0.2">
      <c r="A23" s="53" t="s">
        <v>253</v>
      </c>
      <c r="B23" s="733" t="s">
        <v>307</v>
      </c>
      <c r="C23" s="734"/>
      <c r="D23" s="734"/>
      <c r="E23" s="734"/>
      <c r="F23" s="734"/>
      <c r="G23" s="734"/>
      <c r="H23" s="734"/>
      <c r="I23" s="734"/>
      <c r="J23" s="734"/>
      <c r="K23" s="734"/>
      <c r="L23" s="734"/>
      <c r="M23" s="734"/>
      <c r="N23" s="734"/>
      <c r="O23" s="734"/>
      <c r="P23" s="735"/>
      <c r="Q23" s="736">
        <v>73105</v>
      </c>
      <c r="R23" s="737"/>
      <c r="S23" s="737"/>
      <c r="T23" s="737"/>
      <c r="U23" s="737"/>
      <c r="V23" s="737">
        <v>69480</v>
      </c>
      <c r="W23" s="737"/>
      <c r="X23" s="737"/>
      <c r="Y23" s="737"/>
      <c r="Z23" s="737"/>
      <c r="AA23" s="737">
        <v>3624</v>
      </c>
      <c r="AB23" s="737"/>
      <c r="AC23" s="737"/>
      <c r="AD23" s="737"/>
      <c r="AE23" s="738"/>
      <c r="AF23" s="739">
        <v>2104</v>
      </c>
      <c r="AG23" s="737"/>
      <c r="AH23" s="737"/>
      <c r="AI23" s="737"/>
      <c r="AJ23" s="740"/>
      <c r="AK23" s="741"/>
      <c r="AL23" s="742"/>
      <c r="AM23" s="742"/>
      <c r="AN23" s="742"/>
      <c r="AO23" s="742"/>
      <c r="AP23" s="737">
        <v>54690</v>
      </c>
      <c r="AQ23" s="737"/>
      <c r="AR23" s="737"/>
      <c r="AS23" s="737"/>
      <c r="AT23" s="737"/>
      <c r="AU23" s="743"/>
      <c r="AV23" s="743"/>
      <c r="AW23" s="743"/>
      <c r="AX23" s="743"/>
      <c r="AY23" s="744"/>
      <c r="AZ23" s="745" t="s">
        <v>202</v>
      </c>
      <c r="BA23" s="746"/>
      <c r="BB23" s="746"/>
      <c r="BC23" s="746"/>
      <c r="BD23" s="747"/>
      <c r="BE23" s="67"/>
      <c r="BF23" s="67"/>
      <c r="BG23" s="67"/>
      <c r="BH23" s="67"/>
      <c r="BI23" s="67"/>
      <c r="BJ23" s="67"/>
      <c r="BK23" s="67"/>
      <c r="BL23" s="67"/>
      <c r="BM23" s="67"/>
      <c r="BN23" s="67"/>
      <c r="BO23" s="67"/>
      <c r="BP23" s="67"/>
      <c r="BQ23" s="52">
        <v>17</v>
      </c>
      <c r="BR23" s="72"/>
      <c r="BS23" s="716"/>
      <c r="BT23" s="717"/>
      <c r="BU23" s="717"/>
      <c r="BV23" s="717"/>
      <c r="BW23" s="717"/>
      <c r="BX23" s="717"/>
      <c r="BY23" s="717"/>
      <c r="BZ23" s="717"/>
      <c r="CA23" s="717"/>
      <c r="CB23" s="717"/>
      <c r="CC23" s="717"/>
      <c r="CD23" s="717"/>
      <c r="CE23" s="717"/>
      <c r="CF23" s="717"/>
      <c r="CG23" s="718"/>
      <c r="CH23" s="728"/>
      <c r="CI23" s="723"/>
      <c r="CJ23" s="723"/>
      <c r="CK23" s="723"/>
      <c r="CL23" s="729"/>
      <c r="CM23" s="728"/>
      <c r="CN23" s="723"/>
      <c r="CO23" s="723"/>
      <c r="CP23" s="723"/>
      <c r="CQ23" s="729"/>
      <c r="CR23" s="728"/>
      <c r="CS23" s="723"/>
      <c r="CT23" s="723"/>
      <c r="CU23" s="723"/>
      <c r="CV23" s="729"/>
      <c r="CW23" s="728"/>
      <c r="CX23" s="723"/>
      <c r="CY23" s="723"/>
      <c r="CZ23" s="723"/>
      <c r="DA23" s="729"/>
      <c r="DB23" s="728"/>
      <c r="DC23" s="723"/>
      <c r="DD23" s="723"/>
      <c r="DE23" s="723"/>
      <c r="DF23" s="729"/>
      <c r="DG23" s="728"/>
      <c r="DH23" s="723"/>
      <c r="DI23" s="723"/>
      <c r="DJ23" s="723"/>
      <c r="DK23" s="729"/>
      <c r="DL23" s="728"/>
      <c r="DM23" s="723"/>
      <c r="DN23" s="723"/>
      <c r="DO23" s="723"/>
      <c r="DP23" s="729"/>
      <c r="DQ23" s="728"/>
      <c r="DR23" s="723"/>
      <c r="DS23" s="723"/>
      <c r="DT23" s="723"/>
      <c r="DU23" s="729"/>
      <c r="DV23" s="716"/>
      <c r="DW23" s="717"/>
      <c r="DX23" s="717"/>
      <c r="DY23" s="717"/>
      <c r="DZ23" s="730"/>
      <c r="EA23" s="67"/>
    </row>
    <row r="24" spans="1:131" s="47" customFormat="1" ht="26.25" customHeight="1" x14ac:dyDescent="0.2">
      <c r="A24" s="754" t="s">
        <v>386</v>
      </c>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56"/>
      <c r="BA24" s="56"/>
      <c r="BB24" s="56"/>
      <c r="BC24" s="56"/>
      <c r="BD24" s="56"/>
      <c r="BE24" s="67"/>
      <c r="BF24" s="67"/>
      <c r="BG24" s="67"/>
      <c r="BH24" s="67"/>
      <c r="BI24" s="67"/>
      <c r="BJ24" s="67"/>
      <c r="BK24" s="67"/>
      <c r="BL24" s="67"/>
      <c r="BM24" s="67"/>
      <c r="BN24" s="67"/>
      <c r="BO24" s="67"/>
      <c r="BP24" s="67"/>
      <c r="BQ24" s="52">
        <v>18</v>
      </c>
      <c r="BR24" s="72"/>
      <c r="BS24" s="716"/>
      <c r="BT24" s="717"/>
      <c r="BU24" s="717"/>
      <c r="BV24" s="717"/>
      <c r="BW24" s="717"/>
      <c r="BX24" s="717"/>
      <c r="BY24" s="717"/>
      <c r="BZ24" s="717"/>
      <c r="CA24" s="717"/>
      <c r="CB24" s="717"/>
      <c r="CC24" s="717"/>
      <c r="CD24" s="717"/>
      <c r="CE24" s="717"/>
      <c r="CF24" s="717"/>
      <c r="CG24" s="718"/>
      <c r="CH24" s="728"/>
      <c r="CI24" s="723"/>
      <c r="CJ24" s="723"/>
      <c r="CK24" s="723"/>
      <c r="CL24" s="729"/>
      <c r="CM24" s="728"/>
      <c r="CN24" s="723"/>
      <c r="CO24" s="723"/>
      <c r="CP24" s="723"/>
      <c r="CQ24" s="729"/>
      <c r="CR24" s="728"/>
      <c r="CS24" s="723"/>
      <c r="CT24" s="723"/>
      <c r="CU24" s="723"/>
      <c r="CV24" s="729"/>
      <c r="CW24" s="728"/>
      <c r="CX24" s="723"/>
      <c r="CY24" s="723"/>
      <c r="CZ24" s="723"/>
      <c r="DA24" s="729"/>
      <c r="DB24" s="728"/>
      <c r="DC24" s="723"/>
      <c r="DD24" s="723"/>
      <c r="DE24" s="723"/>
      <c r="DF24" s="729"/>
      <c r="DG24" s="728"/>
      <c r="DH24" s="723"/>
      <c r="DI24" s="723"/>
      <c r="DJ24" s="723"/>
      <c r="DK24" s="729"/>
      <c r="DL24" s="728"/>
      <c r="DM24" s="723"/>
      <c r="DN24" s="723"/>
      <c r="DO24" s="723"/>
      <c r="DP24" s="729"/>
      <c r="DQ24" s="728"/>
      <c r="DR24" s="723"/>
      <c r="DS24" s="723"/>
      <c r="DT24" s="723"/>
      <c r="DU24" s="729"/>
      <c r="DV24" s="716"/>
      <c r="DW24" s="717"/>
      <c r="DX24" s="717"/>
      <c r="DY24" s="717"/>
      <c r="DZ24" s="730"/>
      <c r="EA24" s="67"/>
    </row>
    <row r="25" spans="1:131" ht="26.25" customHeight="1" x14ac:dyDescent="0.2">
      <c r="A25" s="678" t="s">
        <v>417</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716"/>
      <c r="BT25" s="717"/>
      <c r="BU25" s="717"/>
      <c r="BV25" s="717"/>
      <c r="BW25" s="717"/>
      <c r="BX25" s="717"/>
      <c r="BY25" s="717"/>
      <c r="BZ25" s="717"/>
      <c r="CA25" s="717"/>
      <c r="CB25" s="717"/>
      <c r="CC25" s="717"/>
      <c r="CD25" s="717"/>
      <c r="CE25" s="717"/>
      <c r="CF25" s="717"/>
      <c r="CG25" s="718"/>
      <c r="CH25" s="728"/>
      <c r="CI25" s="723"/>
      <c r="CJ25" s="723"/>
      <c r="CK25" s="723"/>
      <c r="CL25" s="729"/>
      <c r="CM25" s="728"/>
      <c r="CN25" s="723"/>
      <c r="CO25" s="723"/>
      <c r="CP25" s="723"/>
      <c r="CQ25" s="729"/>
      <c r="CR25" s="728"/>
      <c r="CS25" s="723"/>
      <c r="CT25" s="723"/>
      <c r="CU25" s="723"/>
      <c r="CV25" s="729"/>
      <c r="CW25" s="728"/>
      <c r="CX25" s="723"/>
      <c r="CY25" s="723"/>
      <c r="CZ25" s="723"/>
      <c r="DA25" s="729"/>
      <c r="DB25" s="728"/>
      <c r="DC25" s="723"/>
      <c r="DD25" s="723"/>
      <c r="DE25" s="723"/>
      <c r="DF25" s="729"/>
      <c r="DG25" s="728"/>
      <c r="DH25" s="723"/>
      <c r="DI25" s="723"/>
      <c r="DJ25" s="723"/>
      <c r="DK25" s="729"/>
      <c r="DL25" s="728"/>
      <c r="DM25" s="723"/>
      <c r="DN25" s="723"/>
      <c r="DO25" s="723"/>
      <c r="DP25" s="729"/>
      <c r="DQ25" s="728"/>
      <c r="DR25" s="723"/>
      <c r="DS25" s="723"/>
      <c r="DT25" s="723"/>
      <c r="DU25" s="729"/>
      <c r="DV25" s="716"/>
      <c r="DW25" s="717"/>
      <c r="DX25" s="717"/>
      <c r="DY25" s="717"/>
      <c r="DZ25" s="730"/>
      <c r="EA25" s="48"/>
    </row>
    <row r="26" spans="1:131" ht="26.25" customHeight="1" x14ac:dyDescent="0.2">
      <c r="A26" s="702" t="s">
        <v>439</v>
      </c>
      <c r="B26" s="703"/>
      <c r="C26" s="703"/>
      <c r="D26" s="703"/>
      <c r="E26" s="703"/>
      <c r="F26" s="703"/>
      <c r="G26" s="703"/>
      <c r="H26" s="703"/>
      <c r="I26" s="703"/>
      <c r="J26" s="703"/>
      <c r="K26" s="703"/>
      <c r="L26" s="703"/>
      <c r="M26" s="703"/>
      <c r="N26" s="703"/>
      <c r="O26" s="703"/>
      <c r="P26" s="704"/>
      <c r="Q26" s="696" t="s">
        <v>458</v>
      </c>
      <c r="R26" s="697"/>
      <c r="S26" s="697"/>
      <c r="T26" s="697"/>
      <c r="U26" s="708"/>
      <c r="V26" s="696" t="s">
        <v>459</v>
      </c>
      <c r="W26" s="697"/>
      <c r="X26" s="697"/>
      <c r="Y26" s="697"/>
      <c r="Z26" s="708"/>
      <c r="AA26" s="696" t="s">
        <v>460</v>
      </c>
      <c r="AB26" s="697"/>
      <c r="AC26" s="697"/>
      <c r="AD26" s="697"/>
      <c r="AE26" s="697"/>
      <c r="AF26" s="1001" t="s">
        <v>249</v>
      </c>
      <c r="AG26" s="1002"/>
      <c r="AH26" s="1002"/>
      <c r="AI26" s="1002"/>
      <c r="AJ26" s="1003"/>
      <c r="AK26" s="697" t="s">
        <v>390</v>
      </c>
      <c r="AL26" s="697"/>
      <c r="AM26" s="697"/>
      <c r="AN26" s="697"/>
      <c r="AO26" s="708"/>
      <c r="AP26" s="696" t="s">
        <v>363</v>
      </c>
      <c r="AQ26" s="697"/>
      <c r="AR26" s="697"/>
      <c r="AS26" s="697"/>
      <c r="AT26" s="708"/>
      <c r="AU26" s="696" t="s">
        <v>461</v>
      </c>
      <c r="AV26" s="697"/>
      <c r="AW26" s="697"/>
      <c r="AX26" s="697"/>
      <c r="AY26" s="708"/>
      <c r="AZ26" s="696" t="s">
        <v>462</v>
      </c>
      <c r="BA26" s="697"/>
      <c r="BB26" s="697"/>
      <c r="BC26" s="697"/>
      <c r="BD26" s="708"/>
      <c r="BE26" s="696" t="s">
        <v>446</v>
      </c>
      <c r="BF26" s="697"/>
      <c r="BG26" s="697"/>
      <c r="BH26" s="697"/>
      <c r="BI26" s="698"/>
      <c r="BJ26" s="56"/>
      <c r="BK26" s="56"/>
      <c r="BL26" s="56"/>
      <c r="BM26" s="56"/>
      <c r="BN26" s="56"/>
      <c r="BO26" s="55"/>
      <c r="BP26" s="55"/>
      <c r="BQ26" s="52">
        <v>20</v>
      </c>
      <c r="BR26" s="72"/>
      <c r="BS26" s="716"/>
      <c r="BT26" s="717"/>
      <c r="BU26" s="717"/>
      <c r="BV26" s="717"/>
      <c r="BW26" s="717"/>
      <c r="BX26" s="717"/>
      <c r="BY26" s="717"/>
      <c r="BZ26" s="717"/>
      <c r="CA26" s="717"/>
      <c r="CB26" s="717"/>
      <c r="CC26" s="717"/>
      <c r="CD26" s="717"/>
      <c r="CE26" s="717"/>
      <c r="CF26" s="717"/>
      <c r="CG26" s="718"/>
      <c r="CH26" s="728"/>
      <c r="CI26" s="723"/>
      <c r="CJ26" s="723"/>
      <c r="CK26" s="723"/>
      <c r="CL26" s="729"/>
      <c r="CM26" s="728"/>
      <c r="CN26" s="723"/>
      <c r="CO26" s="723"/>
      <c r="CP26" s="723"/>
      <c r="CQ26" s="729"/>
      <c r="CR26" s="728"/>
      <c r="CS26" s="723"/>
      <c r="CT26" s="723"/>
      <c r="CU26" s="723"/>
      <c r="CV26" s="729"/>
      <c r="CW26" s="728"/>
      <c r="CX26" s="723"/>
      <c r="CY26" s="723"/>
      <c r="CZ26" s="723"/>
      <c r="DA26" s="729"/>
      <c r="DB26" s="728"/>
      <c r="DC26" s="723"/>
      <c r="DD26" s="723"/>
      <c r="DE26" s="723"/>
      <c r="DF26" s="729"/>
      <c r="DG26" s="728"/>
      <c r="DH26" s="723"/>
      <c r="DI26" s="723"/>
      <c r="DJ26" s="723"/>
      <c r="DK26" s="729"/>
      <c r="DL26" s="728"/>
      <c r="DM26" s="723"/>
      <c r="DN26" s="723"/>
      <c r="DO26" s="723"/>
      <c r="DP26" s="729"/>
      <c r="DQ26" s="728"/>
      <c r="DR26" s="723"/>
      <c r="DS26" s="723"/>
      <c r="DT26" s="723"/>
      <c r="DU26" s="729"/>
      <c r="DV26" s="716"/>
      <c r="DW26" s="717"/>
      <c r="DX26" s="717"/>
      <c r="DY26" s="717"/>
      <c r="DZ26" s="730"/>
      <c r="EA26" s="48"/>
    </row>
    <row r="27" spans="1:131" ht="26.25" customHeight="1" x14ac:dyDescent="0.2">
      <c r="A27" s="705"/>
      <c r="B27" s="706"/>
      <c r="C27" s="706"/>
      <c r="D27" s="706"/>
      <c r="E27" s="706"/>
      <c r="F27" s="706"/>
      <c r="G27" s="706"/>
      <c r="H27" s="706"/>
      <c r="I27" s="706"/>
      <c r="J27" s="706"/>
      <c r="K27" s="706"/>
      <c r="L27" s="706"/>
      <c r="M27" s="706"/>
      <c r="N27" s="706"/>
      <c r="O27" s="706"/>
      <c r="P27" s="707"/>
      <c r="Q27" s="699"/>
      <c r="R27" s="700"/>
      <c r="S27" s="700"/>
      <c r="T27" s="700"/>
      <c r="U27" s="709"/>
      <c r="V27" s="699"/>
      <c r="W27" s="700"/>
      <c r="X27" s="700"/>
      <c r="Y27" s="700"/>
      <c r="Z27" s="709"/>
      <c r="AA27" s="699"/>
      <c r="AB27" s="700"/>
      <c r="AC27" s="700"/>
      <c r="AD27" s="700"/>
      <c r="AE27" s="700"/>
      <c r="AF27" s="1004"/>
      <c r="AG27" s="1005"/>
      <c r="AH27" s="1005"/>
      <c r="AI27" s="1005"/>
      <c r="AJ27" s="1006"/>
      <c r="AK27" s="700"/>
      <c r="AL27" s="700"/>
      <c r="AM27" s="700"/>
      <c r="AN27" s="700"/>
      <c r="AO27" s="709"/>
      <c r="AP27" s="699"/>
      <c r="AQ27" s="700"/>
      <c r="AR27" s="700"/>
      <c r="AS27" s="700"/>
      <c r="AT27" s="709"/>
      <c r="AU27" s="699"/>
      <c r="AV27" s="700"/>
      <c r="AW27" s="700"/>
      <c r="AX27" s="700"/>
      <c r="AY27" s="709"/>
      <c r="AZ27" s="699"/>
      <c r="BA27" s="700"/>
      <c r="BB27" s="700"/>
      <c r="BC27" s="700"/>
      <c r="BD27" s="709"/>
      <c r="BE27" s="699"/>
      <c r="BF27" s="700"/>
      <c r="BG27" s="700"/>
      <c r="BH27" s="700"/>
      <c r="BI27" s="701"/>
      <c r="BJ27" s="56"/>
      <c r="BK27" s="56"/>
      <c r="BL27" s="56"/>
      <c r="BM27" s="56"/>
      <c r="BN27" s="56"/>
      <c r="BO27" s="55"/>
      <c r="BP27" s="55"/>
      <c r="BQ27" s="52">
        <v>21</v>
      </c>
      <c r="BR27" s="72"/>
      <c r="BS27" s="716"/>
      <c r="BT27" s="717"/>
      <c r="BU27" s="717"/>
      <c r="BV27" s="717"/>
      <c r="BW27" s="717"/>
      <c r="BX27" s="717"/>
      <c r="BY27" s="717"/>
      <c r="BZ27" s="717"/>
      <c r="CA27" s="717"/>
      <c r="CB27" s="717"/>
      <c r="CC27" s="717"/>
      <c r="CD27" s="717"/>
      <c r="CE27" s="717"/>
      <c r="CF27" s="717"/>
      <c r="CG27" s="718"/>
      <c r="CH27" s="728"/>
      <c r="CI27" s="723"/>
      <c r="CJ27" s="723"/>
      <c r="CK27" s="723"/>
      <c r="CL27" s="729"/>
      <c r="CM27" s="728"/>
      <c r="CN27" s="723"/>
      <c r="CO27" s="723"/>
      <c r="CP27" s="723"/>
      <c r="CQ27" s="729"/>
      <c r="CR27" s="728"/>
      <c r="CS27" s="723"/>
      <c r="CT27" s="723"/>
      <c r="CU27" s="723"/>
      <c r="CV27" s="729"/>
      <c r="CW27" s="728"/>
      <c r="CX27" s="723"/>
      <c r="CY27" s="723"/>
      <c r="CZ27" s="723"/>
      <c r="DA27" s="729"/>
      <c r="DB27" s="728"/>
      <c r="DC27" s="723"/>
      <c r="DD27" s="723"/>
      <c r="DE27" s="723"/>
      <c r="DF27" s="729"/>
      <c r="DG27" s="728"/>
      <c r="DH27" s="723"/>
      <c r="DI27" s="723"/>
      <c r="DJ27" s="723"/>
      <c r="DK27" s="729"/>
      <c r="DL27" s="728"/>
      <c r="DM27" s="723"/>
      <c r="DN27" s="723"/>
      <c r="DO27" s="723"/>
      <c r="DP27" s="729"/>
      <c r="DQ27" s="728"/>
      <c r="DR27" s="723"/>
      <c r="DS27" s="723"/>
      <c r="DT27" s="723"/>
      <c r="DU27" s="729"/>
      <c r="DV27" s="716"/>
      <c r="DW27" s="717"/>
      <c r="DX27" s="717"/>
      <c r="DY27" s="717"/>
      <c r="DZ27" s="730"/>
      <c r="EA27" s="48"/>
    </row>
    <row r="28" spans="1:131" ht="26.25" customHeight="1" x14ac:dyDescent="0.2">
      <c r="A28" s="54">
        <v>1</v>
      </c>
      <c r="B28" s="680" t="s">
        <v>463</v>
      </c>
      <c r="C28" s="681"/>
      <c r="D28" s="681"/>
      <c r="E28" s="681"/>
      <c r="F28" s="681"/>
      <c r="G28" s="681"/>
      <c r="H28" s="681"/>
      <c r="I28" s="681"/>
      <c r="J28" s="681"/>
      <c r="K28" s="681"/>
      <c r="L28" s="681"/>
      <c r="M28" s="681"/>
      <c r="N28" s="681"/>
      <c r="O28" s="681"/>
      <c r="P28" s="682"/>
      <c r="Q28" s="755">
        <v>13437</v>
      </c>
      <c r="R28" s="756"/>
      <c r="S28" s="756"/>
      <c r="T28" s="756"/>
      <c r="U28" s="756"/>
      <c r="V28" s="756">
        <v>13020</v>
      </c>
      <c r="W28" s="756"/>
      <c r="X28" s="756"/>
      <c r="Y28" s="756"/>
      <c r="Z28" s="756"/>
      <c r="AA28" s="756">
        <v>417</v>
      </c>
      <c r="AB28" s="756"/>
      <c r="AC28" s="756"/>
      <c r="AD28" s="756"/>
      <c r="AE28" s="757"/>
      <c r="AF28" s="758">
        <v>417</v>
      </c>
      <c r="AG28" s="756"/>
      <c r="AH28" s="756"/>
      <c r="AI28" s="756"/>
      <c r="AJ28" s="759"/>
      <c r="AK28" s="760">
        <v>1370</v>
      </c>
      <c r="AL28" s="756"/>
      <c r="AM28" s="756"/>
      <c r="AN28" s="756"/>
      <c r="AO28" s="756"/>
      <c r="AP28" s="756" t="s">
        <v>202</v>
      </c>
      <c r="AQ28" s="756"/>
      <c r="AR28" s="756"/>
      <c r="AS28" s="756"/>
      <c r="AT28" s="756"/>
      <c r="AU28" s="756" t="s">
        <v>202</v>
      </c>
      <c r="AV28" s="756"/>
      <c r="AW28" s="756"/>
      <c r="AX28" s="756"/>
      <c r="AY28" s="756"/>
      <c r="AZ28" s="761" t="s">
        <v>202</v>
      </c>
      <c r="BA28" s="761"/>
      <c r="BB28" s="761"/>
      <c r="BC28" s="761"/>
      <c r="BD28" s="761"/>
      <c r="BE28" s="762"/>
      <c r="BF28" s="762"/>
      <c r="BG28" s="762"/>
      <c r="BH28" s="762"/>
      <c r="BI28" s="763"/>
      <c r="BJ28" s="56"/>
      <c r="BK28" s="56"/>
      <c r="BL28" s="56"/>
      <c r="BM28" s="56"/>
      <c r="BN28" s="56"/>
      <c r="BO28" s="55"/>
      <c r="BP28" s="55"/>
      <c r="BQ28" s="52">
        <v>22</v>
      </c>
      <c r="BR28" s="72"/>
      <c r="BS28" s="716"/>
      <c r="BT28" s="717"/>
      <c r="BU28" s="717"/>
      <c r="BV28" s="717"/>
      <c r="BW28" s="717"/>
      <c r="BX28" s="717"/>
      <c r="BY28" s="717"/>
      <c r="BZ28" s="717"/>
      <c r="CA28" s="717"/>
      <c r="CB28" s="717"/>
      <c r="CC28" s="717"/>
      <c r="CD28" s="717"/>
      <c r="CE28" s="717"/>
      <c r="CF28" s="717"/>
      <c r="CG28" s="718"/>
      <c r="CH28" s="728"/>
      <c r="CI28" s="723"/>
      <c r="CJ28" s="723"/>
      <c r="CK28" s="723"/>
      <c r="CL28" s="729"/>
      <c r="CM28" s="728"/>
      <c r="CN28" s="723"/>
      <c r="CO28" s="723"/>
      <c r="CP28" s="723"/>
      <c r="CQ28" s="729"/>
      <c r="CR28" s="728"/>
      <c r="CS28" s="723"/>
      <c r="CT28" s="723"/>
      <c r="CU28" s="723"/>
      <c r="CV28" s="729"/>
      <c r="CW28" s="728"/>
      <c r="CX28" s="723"/>
      <c r="CY28" s="723"/>
      <c r="CZ28" s="723"/>
      <c r="DA28" s="729"/>
      <c r="DB28" s="728"/>
      <c r="DC28" s="723"/>
      <c r="DD28" s="723"/>
      <c r="DE28" s="723"/>
      <c r="DF28" s="729"/>
      <c r="DG28" s="728"/>
      <c r="DH28" s="723"/>
      <c r="DI28" s="723"/>
      <c r="DJ28" s="723"/>
      <c r="DK28" s="729"/>
      <c r="DL28" s="728"/>
      <c r="DM28" s="723"/>
      <c r="DN28" s="723"/>
      <c r="DO28" s="723"/>
      <c r="DP28" s="729"/>
      <c r="DQ28" s="728"/>
      <c r="DR28" s="723"/>
      <c r="DS28" s="723"/>
      <c r="DT28" s="723"/>
      <c r="DU28" s="729"/>
      <c r="DV28" s="716"/>
      <c r="DW28" s="717"/>
      <c r="DX28" s="717"/>
      <c r="DY28" s="717"/>
      <c r="DZ28" s="730"/>
      <c r="EA28" s="48"/>
    </row>
    <row r="29" spans="1:131" ht="26.25" customHeight="1" x14ac:dyDescent="0.2">
      <c r="A29" s="54">
        <v>2</v>
      </c>
      <c r="B29" s="716" t="s">
        <v>31</v>
      </c>
      <c r="C29" s="717"/>
      <c r="D29" s="717"/>
      <c r="E29" s="717"/>
      <c r="F29" s="717"/>
      <c r="G29" s="717"/>
      <c r="H29" s="717"/>
      <c r="I29" s="717"/>
      <c r="J29" s="717"/>
      <c r="K29" s="717"/>
      <c r="L29" s="717"/>
      <c r="M29" s="717"/>
      <c r="N29" s="717"/>
      <c r="O29" s="717"/>
      <c r="P29" s="718"/>
      <c r="Q29" s="719">
        <v>14325</v>
      </c>
      <c r="R29" s="720"/>
      <c r="S29" s="720"/>
      <c r="T29" s="720"/>
      <c r="U29" s="720"/>
      <c r="V29" s="720">
        <v>14014</v>
      </c>
      <c r="W29" s="720"/>
      <c r="X29" s="720"/>
      <c r="Y29" s="720"/>
      <c r="Z29" s="720"/>
      <c r="AA29" s="720">
        <v>311</v>
      </c>
      <c r="AB29" s="720"/>
      <c r="AC29" s="720"/>
      <c r="AD29" s="720"/>
      <c r="AE29" s="721"/>
      <c r="AF29" s="722">
        <v>311</v>
      </c>
      <c r="AG29" s="723"/>
      <c r="AH29" s="723"/>
      <c r="AI29" s="723"/>
      <c r="AJ29" s="724"/>
      <c r="AK29" s="725">
        <v>2299</v>
      </c>
      <c r="AL29" s="720"/>
      <c r="AM29" s="720"/>
      <c r="AN29" s="720"/>
      <c r="AO29" s="720"/>
      <c r="AP29" s="720" t="s">
        <v>202</v>
      </c>
      <c r="AQ29" s="720"/>
      <c r="AR29" s="720"/>
      <c r="AS29" s="720"/>
      <c r="AT29" s="720"/>
      <c r="AU29" s="720" t="s">
        <v>202</v>
      </c>
      <c r="AV29" s="720"/>
      <c r="AW29" s="720"/>
      <c r="AX29" s="720"/>
      <c r="AY29" s="720"/>
      <c r="AZ29" s="764" t="s">
        <v>202</v>
      </c>
      <c r="BA29" s="764"/>
      <c r="BB29" s="764"/>
      <c r="BC29" s="764"/>
      <c r="BD29" s="764"/>
      <c r="BE29" s="726"/>
      <c r="BF29" s="726"/>
      <c r="BG29" s="726"/>
      <c r="BH29" s="726"/>
      <c r="BI29" s="727"/>
      <c r="BJ29" s="56"/>
      <c r="BK29" s="56"/>
      <c r="BL29" s="56"/>
      <c r="BM29" s="56"/>
      <c r="BN29" s="56"/>
      <c r="BO29" s="55"/>
      <c r="BP29" s="55"/>
      <c r="BQ29" s="52">
        <v>23</v>
      </c>
      <c r="BR29" s="72"/>
      <c r="BS29" s="716"/>
      <c r="BT29" s="717"/>
      <c r="BU29" s="717"/>
      <c r="BV29" s="717"/>
      <c r="BW29" s="717"/>
      <c r="BX29" s="717"/>
      <c r="BY29" s="717"/>
      <c r="BZ29" s="717"/>
      <c r="CA29" s="717"/>
      <c r="CB29" s="717"/>
      <c r="CC29" s="717"/>
      <c r="CD29" s="717"/>
      <c r="CE29" s="717"/>
      <c r="CF29" s="717"/>
      <c r="CG29" s="718"/>
      <c r="CH29" s="728"/>
      <c r="CI29" s="723"/>
      <c r="CJ29" s="723"/>
      <c r="CK29" s="723"/>
      <c r="CL29" s="729"/>
      <c r="CM29" s="728"/>
      <c r="CN29" s="723"/>
      <c r="CO29" s="723"/>
      <c r="CP29" s="723"/>
      <c r="CQ29" s="729"/>
      <c r="CR29" s="728"/>
      <c r="CS29" s="723"/>
      <c r="CT29" s="723"/>
      <c r="CU29" s="723"/>
      <c r="CV29" s="729"/>
      <c r="CW29" s="728"/>
      <c r="CX29" s="723"/>
      <c r="CY29" s="723"/>
      <c r="CZ29" s="723"/>
      <c r="DA29" s="729"/>
      <c r="DB29" s="728"/>
      <c r="DC29" s="723"/>
      <c r="DD29" s="723"/>
      <c r="DE29" s="723"/>
      <c r="DF29" s="729"/>
      <c r="DG29" s="728"/>
      <c r="DH29" s="723"/>
      <c r="DI29" s="723"/>
      <c r="DJ29" s="723"/>
      <c r="DK29" s="729"/>
      <c r="DL29" s="728"/>
      <c r="DM29" s="723"/>
      <c r="DN29" s="723"/>
      <c r="DO29" s="723"/>
      <c r="DP29" s="729"/>
      <c r="DQ29" s="728"/>
      <c r="DR29" s="723"/>
      <c r="DS29" s="723"/>
      <c r="DT29" s="723"/>
      <c r="DU29" s="729"/>
      <c r="DV29" s="716"/>
      <c r="DW29" s="717"/>
      <c r="DX29" s="717"/>
      <c r="DY29" s="717"/>
      <c r="DZ29" s="730"/>
      <c r="EA29" s="48"/>
    </row>
    <row r="30" spans="1:131" ht="26.25" customHeight="1" x14ac:dyDescent="0.2">
      <c r="A30" s="54">
        <v>3</v>
      </c>
      <c r="B30" s="716" t="s">
        <v>226</v>
      </c>
      <c r="C30" s="717"/>
      <c r="D30" s="717"/>
      <c r="E30" s="717"/>
      <c r="F30" s="717"/>
      <c r="G30" s="717"/>
      <c r="H30" s="717"/>
      <c r="I30" s="717"/>
      <c r="J30" s="717"/>
      <c r="K30" s="717"/>
      <c r="L30" s="717"/>
      <c r="M30" s="717"/>
      <c r="N30" s="717"/>
      <c r="O30" s="717"/>
      <c r="P30" s="718"/>
      <c r="Q30" s="719">
        <v>1750</v>
      </c>
      <c r="R30" s="720"/>
      <c r="S30" s="720"/>
      <c r="T30" s="720"/>
      <c r="U30" s="720"/>
      <c r="V30" s="720">
        <v>1727</v>
      </c>
      <c r="W30" s="720"/>
      <c r="X30" s="720"/>
      <c r="Y30" s="720"/>
      <c r="Z30" s="720"/>
      <c r="AA30" s="720">
        <v>23</v>
      </c>
      <c r="AB30" s="720"/>
      <c r="AC30" s="720"/>
      <c r="AD30" s="720"/>
      <c r="AE30" s="721"/>
      <c r="AF30" s="722">
        <v>23</v>
      </c>
      <c r="AG30" s="723"/>
      <c r="AH30" s="723"/>
      <c r="AI30" s="723"/>
      <c r="AJ30" s="724"/>
      <c r="AK30" s="725">
        <v>509</v>
      </c>
      <c r="AL30" s="720"/>
      <c r="AM30" s="720"/>
      <c r="AN30" s="720"/>
      <c r="AO30" s="720"/>
      <c r="AP30" s="720" t="s">
        <v>202</v>
      </c>
      <c r="AQ30" s="720"/>
      <c r="AR30" s="720"/>
      <c r="AS30" s="720"/>
      <c r="AT30" s="720"/>
      <c r="AU30" s="720" t="s">
        <v>202</v>
      </c>
      <c r="AV30" s="720"/>
      <c r="AW30" s="720"/>
      <c r="AX30" s="720"/>
      <c r="AY30" s="720"/>
      <c r="AZ30" s="764" t="s">
        <v>202</v>
      </c>
      <c r="BA30" s="764"/>
      <c r="BB30" s="764"/>
      <c r="BC30" s="764"/>
      <c r="BD30" s="764"/>
      <c r="BE30" s="726"/>
      <c r="BF30" s="726"/>
      <c r="BG30" s="726"/>
      <c r="BH30" s="726"/>
      <c r="BI30" s="727"/>
      <c r="BJ30" s="56"/>
      <c r="BK30" s="56"/>
      <c r="BL30" s="56"/>
      <c r="BM30" s="56"/>
      <c r="BN30" s="56"/>
      <c r="BO30" s="55"/>
      <c r="BP30" s="55"/>
      <c r="BQ30" s="52">
        <v>24</v>
      </c>
      <c r="BR30" s="72"/>
      <c r="BS30" s="716"/>
      <c r="BT30" s="717"/>
      <c r="BU30" s="717"/>
      <c r="BV30" s="717"/>
      <c r="BW30" s="717"/>
      <c r="BX30" s="717"/>
      <c r="BY30" s="717"/>
      <c r="BZ30" s="717"/>
      <c r="CA30" s="717"/>
      <c r="CB30" s="717"/>
      <c r="CC30" s="717"/>
      <c r="CD30" s="717"/>
      <c r="CE30" s="717"/>
      <c r="CF30" s="717"/>
      <c r="CG30" s="718"/>
      <c r="CH30" s="728"/>
      <c r="CI30" s="723"/>
      <c r="CJ30" s="723"/>
      <c r="CK30" s="723"/>
      <c r="CL30" s="729"/>
      <c r="CM30" s="728"/>
      <c r="CN30" s="723"/>
      <c r="CO30" s="723"/>
      <c r="CP30" s="723"/>
      <c r="CQ30" s="729"/>
      <c r="CR30" s="728"/>
      <c r="CS30" s="723"/>
      <c r="CT30" s="723"/>
      <c r="CU30" s="723"/>
      <c r="CV30" s="729"/>
      <c r="CW30" s="728"/>
      <c r="CX30" s="723"/>
      <c r="CY30" s="723"/>
      <c r="CZ30" s="723"/>
      <c r="DA30" s="729"/>
      <c r="DB30" s="728"/>
      <c r="DC30" s="723"/>
      <c r="DD30" s="723"/>
      <c r="DE30" s="723"/>
      <c r="DF30" s="729"/>
      <c r="DG30" s="728"/>
      <c r="DH30" s="723"/>
      <c r="DI30" s="723"/>
      <c r="DJ30" s="723"/>
      <c r="DK30" s="729"/>
      <c r="DL30" s="728"/>
      <c r="DM30" s="723"/>
      <c r="DN30" s="723"/>
      <c r="DO30" s="723"/>
      <c r="DP30" s="729"/>
      <c r="DQ30" s="728"/>
      <c r="DR30" s="723"/>
      <c r="DS30" s="723"/>
      <c r="DT30" s="723"/>
      <c r="DU30" s="729"/>
      <c r="DV30" s="716"/>
      <c r="DW30" s="717"/>
      <c r="DX30" s="717"/>
      <c r="DY30" s="717"/>
      <c r="DZ30" s="730"/>
      <c r="EA30" s="48"/>
    </row>
    <row r="31" spans="1:131" ht="26.25" customHeight="1" x14ac:dyDescent="0.2">
      <c r="A31" s="54">
        <v>4</v>
      </c>
      <c r="B31" s="716" t="s">
        <v>464</v>
      </c>
      <c r="C31" s="717"/>
      <c r="D31" s="717"/>
      <c r="E31" s="717"/>
      <c r="F31" s="717"/>
      <c r="G31" s="717"/>
      <c r="H31" s="717"/>
      <c r="I31" s="717"/>
      <c r="J31" s="717"/>
      <c r="K31" s="717"/>
      <c r="L31" s="717"/>
      <c r="M31" s="717"/>
      <c r="N31" s="717"/>
      <c r="O31" s="717"/>
      <c r="P31" s="718"/>
      <c r="Q31" s="719">
        <v>2348</v>
      </c>
      <c r="R31" s="720"/>
      <c r="S31" s="720"/>
      <c r="T31" s="720"/>
      <c r="U31" s="720"/>
      <c r="V31" s="720">
        <v>2007</v>
      </c>
      <c r="W31" s="720"/>
      <c r="X31" s="720"/>
      <c r="Y31" s="720"/>
      <c r="Z31" s="720"/>
      <c r="AA31" s="720">
        <v>341</v>
      </c>
      <c r="AB31" s="720"/>
      <c r="AC31" s="720"/>
      <c r="AD31" s="720"/>
      <c r="AE31" s="721"/>
      <c r="AF31" s="722">
        <v>1983</v>
      </c>
      <c r="AG31" s="723"/>
      <c r="AH31" s="723"/>
      <c r="AI31" s="723"/>
      <c r="AJ31" s="724"/>
      <c r="AK31" s="725">
        <v>194</v>
      </c>
      <c r="AL31" s="720"/>
      <c r="AM31" s="720"/>
      <c r="AN31" s="720"/>
      <c r="AO31" s="720"/>
      <c r="AP31" s="720">
        <v>8360</v>
      </c>
      <c r="AQ31" s="720"/>
      <c r="AR31" s="720"/>
      <c r="AS31" s="720"/>
      <c r="AT31" s="720"/>
      <c r="AU31" s="720">
        <v>201</v>
      </c>
      <c r="AV31" s="720"/>
      <c r="AW31" s="720"/>
      <c r="AX31" s="720"/>
      <c r="AY31" s="720"/>
      <c r="AZ31" s="764" t="s">
        <v>202</v>
      </c>
      <c r="BA31" s="764"/>
      <c r="BB31" s="764"/>
      <c r="BC31" s="764"/>
      <c r="BD31" s="764"/>
      <c r="BE31" s="726" t="s">
        <v>465</v>
      </c>
      <c r="BF31" s="726"/>
      <c r="BG31" s="726"/>
      <c r="BH31" s="726"/>
      <c r="BI31" s="727"/>
      <c r="BJ31" s="56"/>
      <c r="BK31" s="56"/>
      <c r="BL31" s="56"/>
      <c r="BM31" s="56"/>
      <c r="BN31" s="56"/>
      <c r="BO31" s="55"/>
      <c r="BP31" s="55"/>
      <c r="BQ31" s="52">
        <v>25</v>
      </c>
      <c r="BR31" s="72"/>
      <c r="BS31" s="716"/>
      <c r="BT31" s="717"/>
      <c r="BU31" s="717"/>
      <c r="BV31" s="717"/>
      <c r="BW31" s="717"/>
      <c r="BX31" s="717"/>
      <c r="BY31" s="717"/>
      <c r="BZ31" s="717"/>
      <c r="CA31" s="717"/>
      <c r="CB31" s="717"/>
      <c r="CC31" s="717"/>
      <c r="CD31" s="717"/>
      <c r="CE31" s="717"/>
      <c r="CF31" s="717"/>
      <c r="CG31" s="718"/>
      <c r="CH31" s="728"/>
      <c r="CI31" s="723"/>
      <c r="CJ31" s="723"/>
      <c r="CK31" s="723"/>
      <c r="CL31" s="729"/>
      <c r="CM31" s="728"/>
      <c r="CN31" s="723"/>
      <c r="CO31" s="723"/>
      <c r="CP31" s="723"/>
      <c r="CQ31" s="729"/>
      <c r="CR31" s="728"/>
      <c r="CS31" s="723"/>
      <c r="CT31" s="723"/>
      <c r="CU31" s="723"/>
      <c r="CV31" s="729"/>
      <c r="CW31" s="728"/>
      <c r="CX31" s="723"/>
      <c r="CY31" s="723"/>
      <c r="CZ31" s="723"/>
      <c r="DA31" s="729"/>
      <c r="DB31" s="728"/>
      <c r="DC31" s="723"/>
      <c r="DD31" s="723"/>
      <c r="DE31" s="723"/>
      <c r="DF31" s="729"/>
      <c r="DG31" s="728"/>
      <c r="DH31" s="723"/>
      <c r="DI31" s="723"/>
      <c r="DJ31" s="723"/>
      <c r="DK31" s="729"/>
      <c r="DL31" s="728"/>
      <c r="DM31" s="723"/>
      <c r="DN31" s="723"/>
      <c r="DO31" s="723"/>
      <c r="DP31" s="729"/>
      <c r="DQ31" s="728"/>
      <c r="DR31" s="723"/>
      <c r="DS31" s="723"/>
      <c r="DT31" s="723"/>
      <c r="DU31" s="729"/>
      <c r="DV31" s="716"/>
      <c r="DW31" s="717"/>
      <c r="DX31" s="717"/>
      <c r="DY31" s="717"/>
      <c r="DZ31" s="730"/>
      <c r="EA31" s="48"/>
    </row>
    <row r="32" spans="1:131" ht="26.25" customHeight="1" x14ac:dyDescent="0.2">
      <c r="A32" s="54">
        <v>5</v>
      </c>
      <c r="B32" s="716" t="s">
        <v>356</v>
      </c>
      <c r="C32" s="717"/>
      <c r="D32" s="717"/>
      <c r="E32" s="717"/>
      <c r="F32" s="717"/>
      <c r="G32" s="717"/>
      <c r="H32" s="717"/>
      <c r="I32" s="717"/>
      <c r="J32" s="717"/>
      <c r="K32" s="717"/>
      <c r="L32" s="717"/>
      <c r="M32" s="717"/>
      <c r="N32" s="717"/>
      <c r="O32" s="717"/>
      <c r="P32" s="718"/>
      <c r="Q32" s="719">
        <v>3312</v>
      </c>
      <c r="R32" s="720"/>
      <c r="S32" s="720"/>
      <c r="T32" s="720"/>
      <c r="U32" s="720"/>
      <c r="V32" s="720">
        <v>3286</v>
      </c>
      <c r="W32" s="720"/>
      <c r="X32" s="720"/>
      <c r="Y32" s="720"/>
      <c r="Z32" s="720"/>
      <c r="AA32" s="720">
        <v>26</v>
      </c>
      <c r="AB32" s="720"/>
      <c r="AC32" s="720"/>
      <c r="AD32" s="720"/>
      <c r="AE32" s="721"/>
      <c r="AF32" s="722">
        <v>488</v>
      </c>
      <c r="AG32" s="723"/>
      <c r="AH32" s="723"/>
      <c r="AI32" s="723"/>
      <c r="AJ32" s="724"/>
      <c r="AK32" s="725">
        <v>1356</v>
      </c>
      <c r="AL32" s="720"/>
      <c r="AM32" s="720"/>
      <c r="AN32" s="720"/>
      <c r="AO32" s="720"/>
      <c r="AP32" s="720">
        <v>23677</v>
      </c>
      <c r="AQ32" s="720"/>
      <c r="AR32" s="720"/>
      <c r="AS32" s="720"/>
      <c r="AT32" s="720"/>
      <c r="AU32" s="720">
        <v>9518</v>
      </c>
      <c r="AV32" s="720"/>
      <c r="AW32" s="720"/>
      <c r="AX32" s="720"/>
      <c r="AY32" s="720"/>
      <c r="AZ32" s="764" t="s">
        <v>202</v>
      </c>
      <c r="BA32" s="764"/>
      <c r="BB32" s="764"/>
      <c r="BC32" s="764"/>
      <c r="BD32" s="764"/>
      <c r="BE32" s="726" t="s">
        <v>465</v>
      </c>
      <c r="BF32" s="726"/>
      <c r="BG32" s="726"/>
      <c r="BH32" s="726"/>
      <c r="BI32" s="727"/>
      <c r="BJ32" s="56"/>
      <c r="BK32" s="56"/>
      <c r="BL32" s="56"/>
      <c r="BM32" s="56"/>
      <c r="BN32" s="56"/>
      <c r="BO32" s="55"/>
      <c r="BP32" s="55"/>
      <c r="BQ32" s="52">
        <v>26</v>
      </c>
      <c r="BR32" s="72"/>
      <c r="BS32" s="716"/>
      <c r="BT32" s="717"/>
      <c r="BU32" s="717"/>
      <c r="BV32" s="717"/>
      <c r="BW32" s="717"/>
      <c r="BX32" s="717"/>
      <c r="BY32" s="717"/>
      <c r="BZ32" s="717"/>
      <c r="CA32" s="717"/>
      <c r="CB32" s="717"/>
      <c r="CC32" s="717"/>
      <c r="CD32" s="717"/>
      <c r="CE32" s="717"/>
      <c r="CF32" s="717"/>
      <c r="CG32" s="718"/>
      <c r="CH32" s="728"/>
      <c r="CI32" s="723"/>
      <c r="CJ32" s="723"/>
      <c r="CK32" s="723"/>
      <c r="CL32" s="729"/>
      <c r="CM32" s="728"/>
      <c r="CN32" s="723"/>
      <c r="CO32" s="723"/>
      <c r="CP32" s="723"/>
      <c r="CQ32" s="729"/>
      <c r="CR32" s="728"/>
      <c r="CS32" s="723"/>
      <c r="CT32" s="723"/>
      <c r="CU32" s="723"/>
      <c r="CV32" s="729"/>
      <c r="CW32" s="728"/>
      <c r="CX32" s="723"/>
      <c r="CY32" s="723"/>
      <c r="CZ32" s="723"/>
      <c r="DA32" s="729"/>
      <c r="DB32" s="728"/>
      <c r="DC32" s="723"/>
      <c r="DD32" s="723"/>
      <c r="DE32" s="723"/>
      <c r="DF32" s="729"/>
      <c r="DG32" s="728"/>
      <c r="DH32" s="723"/>
      <c r="DI32" s="723"/>
      <c r="DJ32" s="723"/>
      <c r="DK32" s="729"/>
      <c r="DL32" s="728"/>
      <c r="DM32" s="723"/>
      <c r="DN32" s="723"/>
      <c r="DO32" s="723"/>
      <c r="DP32" s="729"/>
      <c r="DQ32" s="728"/>
      <c r="DR32" s="723"/>
      <c r="DS32" s="723"/>
      <c r="DT32" s="723"/>
      <c r="DU32" s="729"/>
      <c r="DV32" s="716"/>
      <c r="DW32" s="717"/>
      <c r="DX32" s="717"/>
      <c r="DY32" s="717"/>
      <c r="DZ32" s="730"/>
      <c r="EA32" s="48"/>
    </row>
    <row r="33" spans="1:131" ht="26.25" customHeight="1" x14ac:dyDescent="0.2">
      <c r="A33" s="54">
        <v>6</v>
      </c>
      <c r="B33" s="716" t="s">
        <v>247</v>
      </c>
      <c r="C33" s="717"/>
      <c r="D33" s="717"/>
      <c r="E33" s="717"/>
      <c r="F33" s="717"/>
      <c r="G33" s="717"/>
      <c r="H33" s="717"/>
      <c r="I33" s="717"/>
      <c r="J33" s="717"/>
      <c r="K33" s="717"/>
      <c r="L33" s="717"/>
      <c r="M33" s="717"/>
      <c r="N33" s="717"/>
      <c r="O33" s="717"/>
      <c r="P33" s="718"/>
      <c r="Q33" s="719">
        <v>0</v>
      </c>
      <c r="R33" s="720"/>
      <c r="S33" s="720"/>
      <c r="T33" s="720"/>
      <c r="U33" s="720"/>
      <c r="V33" s="720">
        <v>0</v>
      </c>
      <c r="W33" s="720"/>
      <c r="X33" s="720"/>
      <c r="Y33" s="720"/>
      <c r="Z33" s="720"/>
      <c r="AA33" s="720" t="s">
        <v>202</v>
      </c>
      <c r="AB33" s="720"/>
      <c r="AC33" s="720"/>
      <c r="AD33" s="720"/>
      <c r="AE33" s="721"/>
      <c r="AF33" s="722" t="s">
        <v>202</v>
      </c>
      <c r="AG33" s="723"/>
      <c r="AH33" s="723"/>
      <c r="AI33" s="723"/>
      <c r="AJ33" s="724"/>
      <c r="AK33" s="725" t="s">
        <v>202</v>
      </c>
      <c r="AL33" s="720"/>
      <c r="AM33" s="720"/>
      <c r="AN33" s="720"/>
      <c r="AO33" s="720"/>
      <c r="AP33" s="720" t="s">
        <v>202</v>
      </c>
      <c r="AQ33" s="720"/>
      <c r="AR33" s="720"/>
      <c r="AS33" s="720"/>
      <c r="AT33" s="720"/>
      <c r="AU33" s="720" t="s">
        <v>202</v>
      </c>
      <c r="AV33" s="720"/>
      <c r="AW33" s="720"/>
      <c r="AX33" s="720"/>
      <c r="AY33" s="720"/>
      <c r="AZ33" s="764" t="s">
        <v>202</v>
      </c>
      <c r="BA33" s="764"/>
      <c r="BB33" s="764"/>
      <c r="BC33" s="764"/>
      <c r="BD33" s="764"/>
      <c r="BE33" s="726" t="s">
        <v>27</v>
      </c>
      <c r="BF33" s="726"/>
      <c r="BG33" s="726"/>
      <c r="BH33" s="726"/>
      <c r="BI33" s="727"/>
      <c r="BJ33" s="56"/>
      <c r="BK33" s="56"/>
      <c r="BL33" s="56"/>
      <c r="BM33" s="56"/>
      <c r="BN33" s="56"/>
      <c r="BO33" s="55"/>
      <c r="BP33" s="55"/>
      <c r="BQ33" s="52">
        <v>27</v>
      </c>
      <c r="BR33" s="72"/>
      <c r="BS33" s="716"/>
      <c r="BT33" s="717"/>
      <c r="BU33" s="717"/>
      <c r="BV33" s="717"/>
      <c r="BW33" s="717"/>
      <c r="BX33" s="717"/>
      <c r="BY33" s="717"/>
      <c r="BZ33" s="717"/>
      <c r="CA33" s="717"/>
      <c r="CB33" s="717"/>
      <c r="CC33" s="717"/>
      <c r="CD33" s="717"/>
      <c r="CE33" s="717"/>
      <c r="CF33" s="717"/>
      <c r="CG33" s="718"/>
      <c r="CH33" s="728"/>
      <c r="CI33" s="723"/>
      <c r="CJ33" s="723"/>
      <c r="CK33" s="723"/>
      <c r="CL33" s="729"/>
      <c r="CM33" s="728"/>
      <c r="CN33" s="723"/>
      <c r="CO33" s="723"/>
      <c r="CP33" s="723"/>
      <c r="CQ33" s="729"/>
      <c r="CR33" s="728"/>
      <c r="CS33" s="723"/>
      <c r="CT33" s="723"/>
      <c r="CU33" s="723"/>
      <c r="CV33" s="729"/>
      <c r="CW33" s="728"/>
      <c r="CX33" s="723"/>
      <c r="CY33" s="723"/>
      <c r="CZ33" s="723"/>
      <c r="DA33" s="729"/>
      <c r="DB33" s="728"/>
      <c r="DC33" s="723"/>
      <c r="DD33" s="723"/>
      <c r="DE33" s="723"/>
      <c r="DF33" s="729"/>
      <c r="DG33" s="728"/>
      <c r="DH33" s="723"/>
      <c r="DI33" s="723"/>
      <c r="DJ33" s="723"/>
      <c r="DK33" s="729"/>
      <c r="DL33" s="728"/>
      <c r="DM33" s="723"/>
      <c r="DN33" s="723"/>
      <c r="DO33" s="723"/>
      <c r="DP33" s="729"/>
      <c r="DQ33" s="728"/>
      <c r="DR33" s="723"/>
      <c r="DS33" s="723"/>
      <c r="DT33" s="723"/>
      <c r="DU33" s="729"/>
      <c r="DV33" s="716"/>
      <c r="DW33" s="717"/>
      <c r="DX33" s="717"/>
      <c r="DY33" s="717"/>
      <c r="DZ33" s="730"/>
      <c r="EA33" s="48"/>
    </row>
    <row r="34" spans="1:131" ht="26.25" customHeight="1" x14ac:dyDescent="0.2">
      <c r="A34" s="54">
        <v>7</v>
      </c>
      <c r="B34" s="716"/>
      <c r="C34" s="717"/>
      <c r="D34" s="717"/>
      <c r="E34" s="717"/>
      <c r="F34" s="717"/>
      <c r="G34" s="717"/>
      <c r="H34" s="717"/>
      <c r="I34" s="717"/>
      <c r="J34" s="717"/>
      <c r="K34" s="717"/>
      <c r="L34" s="717"/>
      <c r="M34" s="717"/>
      <c r="N34" s="717"/>
      <c r="O34" s="717"/>
      <c r="P34" s="718"/>
      <c r="Q34" s="719"/>
      <c r="R34" s="720"/>
      <c r="S34" s="720"/>
      <c r="T34" s="720"/>
      <c r="U34" s="720"/>
      <c r="V34" s="720"/>
      <c r="W34" s="720"/>
      <c r="X34" s="720"/>
      <c r="Y34" s="720"/>
      <c r="Z34" s="720"/>
      <c r="AA34" s="720"/>
      <c r="AB34" s="720"/>
      <c r="AC34" s="720"/>
      <c r="AD34" s="720"/>
      <c r="AE34" s="721"/>
      <c r="AF34" s="722"/>
      <c r="AG34" s="723"/>
      <c r="AH34" s="723"/>
      <c r="AI34" s="723"/>
      <c r="AJ34" s="724"/>
      <c r="AK34" s="725"/>
      <c r="AL34" s="720"/>
      <c r="AM34" s="720"/>
      <c r="AN34" s="720"/>
      <c r="AO34" s="720"/>
      <c r="AP34" s="720"/>
      <c r="AQ34" s="720"/>
      <c r="AR34" s="720"/>
      <c r="AS34" s="720"/>
      <c r="AT34" s="720"/>
      <c r="AU34" s="720"/>
      <c r="AV34" s="720"/>
      <c r="AW34" s="720"/>
      <c r="AX34" s="720"/>
      <c r="AY34" s="720"/>
      <c r="AZ34" s="764"/>
      <c r="BA34" s="764"/>
      <c r="BB34" s="764"/>
      <c r="BC34" s="764"/>
      <c r="BD34" s="764"/>
      <c r="BE34" s="726"/>
      <c r="BF34" s="726"/>
      <c r="BG34" s="726"/>
      <c r="BH34" s="726"/>
      <c r="BI34" s="727"/>
      <c r="BJ34" s="56"/>
      <c r="BK34" s="56"/>
      <c r="BL34" s="56"/>
      <c r="BM34" s="56"/>
      <c r="BN34" s="56"/>
      <c r="BO34" s="55"/>
      <c r="BP34" s="55"/>
      <c r="BQ34" s="52">
        <v>28</v>
      </c>
      <c r="BR34" s="72"/>
      <c r="BS34" s="716"/>
      <c r="BT34" s="717"/>
      <c r="BU34" s="717"/>
      <c r="BV34" s="717"/>
      <c r="BW34" s="717"/>
      <c r="BX34" s="717"/>
      <c r="BY34" s="717"/>
      <c r="BZ34" s="717"/>
      <c r="CA34" s="717"/>
      <c r="CB34" s="717"/>
      <c r="CC34" s="717"/>
      <c r="CD34" s="717"/>
      <c r="CE34" s="717"/>
      <c r="CF34" s="717"/>
      <c r="CG34" s="718"/>
      <c r="CH34" s="728"/>
      <c r="CI34" s="723"/>
      <c r="CJ34" s="723"/>
      <c r="CK34" s="723"/>
      <c r="CL34" s="729"/>
      <c r="CM34" s="728"/>
      <c r="CN34" s="723"/>
      <c r="CO34" s="723"/>
      <c r="CP34" s="723"/>
      <c r="CQ34" s="729"/>
      <c r="CR34" s="728"/>
      <c r="CS34" s="723"/>
      <c r="CT34" s="723"/>
      <c r="CU34" s="723"/>
      <c r="CV34" s="729"/>
      <c r="CW34" s="728"/>
      <c r="CX34" s="723"/>
      <c r="CY34" s="723"/>
      <c r="CZ34" s="723"/>
      <c r="DA34" s="729"/>
      <c r="DB34" s="728"/>
      <c r="DC34" s="723"/>
      <c r="DD34" s="723"/>
      <c r="DE34" s="723"/>
      <c r="DF34" s="729"/>
      <c r="DG34" s="728"/>
      <c r="DH34" s="723"/>
      <c r="DI34" s="723"/>
      <c r="DJ34" s="723"/>
      <c r="DK34" s="729"/>
      <c r="DL34" s="728"/>
      <c r="DM34" s="723"/>
      <c r="DN34" s="723"/>
      <c r="DO34" s="723"/>
      <c r="DP34" s="729"/>
      <c r="DQ34" s="728"/>
      <c r="DR34" s="723"/>
      <c r="DS34" s="723"/>
      <c r="DT34" s="723"/>
      <c r="DU34" s="729"/>
      <c r="DV34" s="716"/>
      <c r="DW34" s="717"/>
      <c r="DX34" s="717"/>
      <c r="DY34" s="717"/>
      <c r="DZ34" s="730"/>
      <c r="EA34" s="48"/>
    </row>
    <row r="35" spans="1:131" ht="26.25" customHeight="1" x14ac:dyDescent="0.2">
      <c r="A35" s="54">
        <v>8</v>
      </c>
      <c r="B35" s="716"/>
      <c r="C35" s="717"/>
      <c r="D35" s="717"/>
      <c r="E35" s="717"/>
      <c r="F35" s="717"/>
      <c r="G35" s="717"/>
      <c r="H35" s="717"/>
      <c r="I35" s="717"/>
      <c r="J35" s="717"/>
      <c r="K35" s="717"/>
      <c r="L35" s="717"/>
      <c r="M35" s="717"/>
      <c r="N35" s="717"/>
      <c r="O35" s="717"/>
      <c r="P35" s="718"/>
      <c r="Q35" s="719"/>
      <c r="R35" s="720"/>
      <c r="S35" s="720"/>
      <c r="T35" s="720"/>
      <c r="U35" s="720"/>
      <c r="V35" s="720"/>
      <c r="W35" s="720"/>
      <c r="X35" s="720"/>
      <c r="Y35" s="720"/>
      <c r="Z35" s="720"/>
      <c r="AA35" s="720"/>
      <c r="AB35" s="720"/>
      <c r="AC35" s="720"/>
      <c r="AD35" s="720"/>
      <c r="AE35" s="721"/>
      <c r="AF35" s="722"/>
      <c r="AG35" s="723"/>
      <c r="AH35" s="723"/>
      <c r="AI35" s="723"/>
      <c r="AJ35" s="724"/>
      <c r="AK35" s="725"/>
      <c r="AL35" s="720"/>
      <c r="AM35" s="720"/>
      <c r="AN35" s="720"/>
      <c r="AO35" s="720"/>
      <c r="AP35" s="720"/>
      <c r="AQ35" s="720"/>
      <c r="AR35" s="720"/>
      <c r="AS35" s="720"/>
      <c r="AT35" s="720"/>
      <c r="AU35" s="720"/>
      <c r="AV35" s="720"/>
      <c r="AW35" s="720"/>
      <c r="AX35" s="720"/>
      <c r="AY35" s="720"/>
      <c r="AZ35" s="764"/>
      <c r="BA35" s="764"/>
      <c r="BB35" s="764"/>
      <c r="BC35" s="764"/>
      <c r="BD35" s="764"/>
      <c r="BE35" s="726"/>
      <c r="BF35" s="726"/>
      <c r="BG35" s="726"/>
      <c r="BH35" s="726"/>
      <c r="BI35" s="727"/>
      <c r="BJ35" s="56"/>
      <c r="BK35" s="56"/>
      <c r="BL35" s="56"/>
      <c r="BM35" s="56"/>
      <c r="BN35" s="56"/>
      <c r="BO35" s="55"/>
      <c r="BP35" s="55"/>
      <c r="BQ35" s="52">
        <v>29</v>
      </c>
      <c r="BR35" s="72"/>
      <c r="BS35" s="716"/>
      <c r="BT35" s="717"/>
      <c r="BU35" s="717"/>
      <c r="BV35" s="717"/>
      <c r="BW35" s="717"/>
      <c r="BX35" s="717"/>
      <c r="BY35" s="717"/>
      <c r="BZ35" s="717"/>
      <c r="CA35" s="717"/>
      <c r="CB35" s="717"/>
      <c r="CC35" s="717"/>
      <c r="CD35" s="717"/>
      <c r="CE35" s="717"/>
      <c r="CF35" s="717"/>
      <c r="CG35" s="718"/>
      <c r="CH35" s="728"/>
      <c r="CI35" s="723"/>
      <c r="CJ35" s="723"/>
      <c r="CK35" s="723"/>
      <c r="CL35" s="729"/>
      <c r="CM35" s="728"/>
      <c r="CN35" s="723"/>
      <c r="CO35" s="723"/>
      <c r="CP35" s="723"/>
      <c r="CQ35" s="729"/>
      <c r="CR35" s="728"/>
      <c r="CS35" s="723"/>
      <c r="CT35" s="723"/>
      <c r="CU35" s="723"/>
      <c r="CV35" s="729"/>
      <c r="CW35" s="728"/>
      <c r="CX35" s="723"/>
      <c r="CY35" s="723"/>
      <c r="CZ35" s="723"/>
      <c r="DA35" s="729"/>
      <c r="DB35" s="728"/>
      <c r="DC35" s="723"/>
      <c r="DD35" s="723"/>
      <c r="DE35" s="723"/>
      <c r="DF35" s="729"/>
      <c r="DG35" s="728"/>
      <c r="DH35" s="723"/>
      <c r="DI35" s="723"/>
      <c r="DJ35" s="723"/>
      <c r="DK35" s="729"/>
      <c r="DL35" s="728"/>
      <c r="DM35" s="723"/>
      <c r="DN35" s="723"/>
      <c r="DO35" s="723"/>
      <c r="DP35" s="729"/>
      <c r="DQ35" s="728"/>
      <c r="DR35" s="723"/>
      <c r="DS35" s="723"/>
      <c r="DT35" s="723"/>
      <c r="DU35" s="729"/>
      <c r="DV35" s="716"/>
      <c r="DW35" s="717"/>
      <c r="DX35" s="717"/>
      <c r="DY35" s="717"/>
      <c r="DZ35" s="730"/>
      <c r="EA35" s="48"/>
    </row>
    <row r="36" spans="1:131" ht="26.25" customHeight="1" x14ac:dyDescent="0.2">
      <c r="A36" s="54">
        <v>9</v>
      </c>
      <c r="B36" s="716"/>
      <c r="C36" s="717"/>
      <c r="D36" s="717"/>
      <c r="E36" s="717"/>
      <c r="F36" s="717"/>
      <c r="G36" s="717"/>
      <c r="H36" s="717"/>
      <c r="I36" s="717"/>
      <c r="J36" s="717"/>
      <c r="K36" s="717"/>
      <c r="L36" s="717"/>
      <c r="M36" s="717"/>
      <c r="N36" s="717"/>
      <c r="O36" s="717"/>
      <c r="P36" s="718"/>
      <c r="Q36" s="719"/>
      <c r="R36" s="720"/>
      <c r="S36" s="720"/>
      <c r="T36" s="720"/>
      <c r="U36" s="720"/>
      <c r="V36" s="720"/>
      <c r="W36" s="720"/>
      <c r="X36" s="720"/>
      <c r="Y36" s="720"/>
      <c r="Z36" s="720"/>
      <c r="AA36" s="720"/>
      <c r="AB36" s="720"/>
      <c r="AC36" s="720"/>
      <c r="AD36" s="720"/>
      <c r="AE36" s="721"/>
      <c r="AF36" s="722"/>
      <c r="AG36" s="723"/>
      <c r="AH36" s="723"/>
      <c r="AI36" s="723"/>
      <c r="AJ36" s="724"/>
      <c r="AK36" s="725"/>
      <c r="AL36" s="720"/>
      <c r="AM36" s="720"/>
      <c r="AN36" s="720"/>
      <c r="AO36" s="720"/>
      <c r="AP36" s="720"/>
      <c r="AQ36" s="720"/>
      <c r="AR36" s="720"/>
      <c r="AS36" s="720"/>
      <c r="AT36" s="720"/>
      <c r="AU36" s="720"/>
      <c r="AV36" s="720"/>
      <c r="AW36" s="720"/>
      <c r="AX36" s="720"/>
      <c r="AY36" s="720"/>
      <c r="AZ36" s="764"/>
      <c r="BA36" s="764"/>
      <c r="BB36" s="764"/>
      <c r="BC36" s="764"/>
      <c r="BD36" s="764"/>
      <c r="BE36" s="726"/>
      <c r="BF36" s="726"/>
      <c r="BG36" s="726"/>
      <c r="BH36" s="726"/>
      <c r="BI36" s="727"/>
      <c r="BJ36" s="56"/>
      <c r="BK36" s="56"/>
      <c r="BL36" s="56"/>
      <c r="BM36" s="56"/>
      <c r="BN36" s="56"/>
      <c r="BO36" s="55"/>
      <c r="BP36" s="55"/>
      <c r="BQ36" s="52">
        <v>30</v>
      </c>
      <c r="BR36" s="72"/>
      <c r="BS36" s="716"/>
      <c r="BT36" s="717"/>
      <c r="BU36" s="717"/>
      <c r="BV36" s="717"/>
      <c r="BW36" s="717"/>
      <c r="BX36" s="717"/>
      <c r="BY36" s="717"/>
      <c r="BZ36" s="717"/>
      <c r="CA36" s="717"/>
      <c r="CB36" s="717"/>
      <c r="CC36" s="717"/>
      <c r="CD36" s="717"/>
      <c r="CE36" s="717"/>
      <c r="CF36" s="717"/>
      <c r="CG36" s="718"/>
      <c r="CH36" s="728"/>
      <c r="CI36" s="723"/>
      <c r="CJ36" s="723"/>
      <c r="CK36" s="723"/>
      <c r="CL36" s="729"/>
      <c r="CM36" s="728"/>
      <c r="CN36" s="723"/>
      <c r="CO36" s="723"/>
      <c r="CP36" s="723"/>
      <c r="CQ36" s="729"/>
      <c r="CR36" s="728"/>
      <c r="CS36" s="723"/>
      <c r="CT36" s="723"/>
      <c r="CU36" s="723"/>
      <c r="CV36" s="729"/>
      <c r="CW36" s="728"/>
      <c r="CX36" s="723"/>
      <c r="CY36" s="723"/>
      <c r="CZ36" s="723"/>
      <c r="DA36" s="729"/>
      <c r="DB36" s="728"/>
      <c r="DC36" s="723"/>
      <c r="DD36" s="723"/>
      <c r="DE36" s="723"/>
      <c r="DF36" s="729"/>
      <c r="DG36" s="728"/>
      <c r="DH36" s="723"/>
      <c r="DI36" s="723"/>
      <c r="DJ36" s="723"/>
      <c r="DK36" s="729"/>
      <c r="DL36" s="728"/>
      <c r="DM36" s="723"/>
      <c r="DN36" s="723"/>
      <c r="DO36" s="723"/>
      <c r="DP36" s="729"/>
      <c r="DQ36" s="728"/>
      <c r="DR36" s="723"/>
      <c r="DS36" s="723"/>
      <c r="DT36" s="723"/>
      <c r="DU36" s="729"/>
      <c r="DV36" s="716"/>
      <c r="DW36" s="717"/>
      <c r="DX36" s="717"/>
      <c r="DY36" s="717"/>
      <c r="DZ36" s="730"/>
      <c r="EA36" s="48"/>
    </row>
    <row r="37" spans="1:131" ht="26.25" customHeight="1" x14ac:dyDescent="0.2">
      <c r="A37" s="54">
        <v>10</v>
      </c>
      <c r="B37" s="716"/>
      <c r="C37" s="717"/>
      <c r="D37" s="717"/>
      <c r="E37" s="717"/>
      <c r="F37" s="717"/>
      <c r="G37" s="717"/>
      <c r="H37" s="717"/>
      <c r="I37" s="717"/>
      <c r="J37" s="717"/>
      <c r="K37" s="717"/>
      <c r="L37" s="717"/>
      <c r="M37" s="717"/>
      <c r="N37" s="717"/>
      <c r="O37" s="717"/>
      <c r="P37" s="718"/>
      <c r="Q37" s="719"/>
      <c r="R37" s="720"/>
      <c r="S37" s="720"/>
      <c r="T37" s="720"/>
      <c r="U37" s="720"/>
      <c r="V37" s="720"/>
      <c r="W37" s="720"/>
      <c r="X37" s="720"/>
      <c r="Y37" s="720"/>
      <c r="Z37" s="720"/>
      <c r="AA37" s="720"/>
      <c r="AB37" s="720"/>
      <c r="AC37" s="720"/>
      <c r="AD37" s="720"/>
      <c r="AE37" s="721"/>
      <c r="AF37" s="722"/>
      <c r="AG37" s="723"/>
      <c r="AH37" s="723"/>
      <c r="AI37" s="723"/>
      <c r="AJ37" s="724"/>
      <c r="AK37" s="725"/>
      <c r="AL37" s="720"/>
      <c r="AM37" s="720"/>
      <c r="AN37" s="720"/>
      <c r="AO37" s="720"/>
      <c r="AP37" s="720"/>
      <c r="AQ37" s="720"/>
      <c r="AR37" s="720"/>
      <c r="AS37" s="720"/>
      <c r="AT37" s="720"/>
      <c r="AU37" s="720"/>
      <c r="AV37" s="720"/>
      <c r="AW37" s="720"/>
      <c r="AX37" s="720"/>
      <c r="AY37" s="720"/>
      <c r="AZ37" s="764"/>
      <c r="BA37" s="764"/>
      <c r="BB37" s="764"/>
      <c r="BC37" s="764"/>
      <c r="BD37" s="764"/>
      <c r="BE37" s="726"/>
      <c r="BF37" s="726"/>
      <c r="BG37" s="726"/>
      <c r="BH37" s="726"/>
      <c r="BI37" s="727"/>
      <c r="BJ37" s="56"/>
      <c r="BK37" s="56"/>
      <c r="BL37" s="56"/>
      <c r="BM37" s="56"/>
      <c r="BN37" s="56"/>
      <c r="BO37" s="55"/>
      <c r="BP37" s="55"/>
      <c r="BQ37" s="52">
        <v>31</v>
      </c>
      <c r="BR37" s="72"/>
      <c r="BS37" s="716"/>
      <c r="BT37" s="717"/>
      <c r="BU37" s="717"/>
      <c r="BV37" s="717"/>
      <c r="BW37" s="717"/>
      <c r="BX37" s="717"/>
      <c r="BY37" s="717"/>
      <c r="BZ37" s="717"/>
      <c r="CA37" s="717"/>
      <c r="CB37" s="717"/>
      <c r="CC37" s="717"/>
      <c r="CD37" s="717"/>
      <c r="CE37" s="717"/>
      <c r="CF37" s="717"/>
      <c r="CG37" s="718"/>
      <c r="CH37" s="728"/>
      <c r="CI37" s="723"/>
      <c r="CJ37" s="723"/>
      <c r="CK37" s="723"/>
      <c r="CL37" s="729"/>
      <c r="CM37" s="728"/>
      <c r="CN37" s="723"/>
      <c r="CO37" s="723"/>
      <c r="CP37" s="723"/>
      <c r="CQ37" s="729"/>
      <c r="CR37" s="728"/>
      <c r="CS37" s="723"/>
      <c r="CT37" s="723"/>
      <c r="CU37" s="723"/>
      <c r="CV37" s="729"/>
      <c r="CW37" s="728"/>
      <c r="CX37" s="723"/>
      <c r="CY37" s="723"/>
      <c r="CZ37" s="723"/>
      <c r="DA37" s="729"/>
      <c r="DB37" s="728"/>
      <c r="DC37" s="723"/>
      <c r="DD37" s="723"/>
      <c r="DE37" s="723"/>
      <c r="DF37" s="729"/>
      <c r="DG37" s="728"/>
      <c r="DH37" s="723"/>
      <c r="DI37" s="723"/>
      <c r="DJ37" s="723"/>
      <c r="DK37" s="729"/>
      <c r="DL37" s="728"/>
      <c r="DM37" s="723"/>
      <c r="DN37" s="723"/>
      <c r="DO37" s="723"/>
      <c r="DP37" s="729"/>
      <c r="DQ37" s="728"/>
      <c r="DR37" s="723"/>
      <c r="DS37" s="723"/>
      <c r="DT37" s="723"/>
      <c r="DU37" s="729"/>
      <c r="DV37" s="716"/>
      <c r="DW37" s="717"/>
      <c r="DX37" s="717"/>
      <c r="DY37" s="717"/>
      <c r="DZ37" s="730"/>
      <c r="EA37" s="48"/>
    </row>
    <row r="38" spans="1:131" ht="26.25" customHeight="1" x14ac:dyDescent="0.2">
      <c r="A38" s="54">
        <v>11</v>
      </c>
      <c r="B38" s="716"/>
      <c r="C38" s="717"/>
      <c r="D38" s="717"/>
      <c r="E38" s="717"/>
      <c r="F38" s="717"/>
      <c r="G38" s="717"/>
      <c r="H38" s="717"/>
      <c r="I38" s="717"/>
      <c r="J38" s="717"/>
      <c r="K38" s="717"/>
      <c r="L38" s="717"/>
      <c r="M38" s="717"/>
      <c r="N38" s="717"/>
      <c r="O38" s="717"/>
      <c r="P38" s="718"/>
      <c r="Q38" s="719"/>
      <c r="R38" s="720"/>
      <c r="S38" s="720"/>
      <c r="T38" s="720"/>
      <c r="U38" s="720"/>
      <c r="V38" s="720"/>
      <c r="W38" s="720"/>
      <c r="X38" s="720"/>
      <c r="Y38" s="720"/>
      <c r="Z38" s="720"/>
      <c r="AA38" s="720"/>
      <c r="AB38" s="720"/>
      <c r="AC38" s="720"/>
      <c r="AD38" s="720"/>
      <c r="AE38" s="721"/>
      <c r="AF38" s="722"/>
      <c r="AG38" s="723"/>
      <c r="AH38" s="723"/>
      <c r="AI38" s="723"/>
      <c r="AJ38" s="724"/>
      <c r="AK38" s="725"/>
      <c r="AL38" s="720"/>
      <c r="AM38" s="720"/>
      <c r="AN38" s="720"/>
      <c r="AO38" s="720"/>
      <c r="AP38" s="720"/>
      <c r="AQ38" s="720"/>
      <c r="AR38" s="720"/>
      <c r="AS38" s="720"/>
      <c r="AT38" s="720"/>
      <c r="AU38" s="720"/>
      <c r="AV38" s="720"/>
      <c r="AW38" s="720"/>
      <c r="AX38" s="720"/>
      <c r="AY38" s="720"/>
      <c r="AZ38" s="764"/>
      <c r="BA38" s="764"/>
      <c r="BB38" s="764"/>
      <c r="BC38" s="764"/>
      <c r="BD38" s="764"/>
      <c r="BE38" s="726"/>
      <c r="BF38" s="726"/>
      <c r="BG38" s="726"/>
      <c r="BH38" s="726"/>
      <c r="BI38" s="727"/>
      <c r="BJ38" s="56"/>
      <c r="BK38" s="56"/>
      <c r="BL38" s="56"/>
      <c r="BM38" s="56"/>
      <c r="BN38" s="56"/>
      <c r="BO38" s="55"/>
      <c r="BP38" s="55"/>
      <c r="BQ38" s="52">
        <v>32</v>
      </c>
      <c r="BR38" s="72"/>
      <c r="BS38" s="716"/>
      <c r="BT38" s="717"/>
      <c r="BU38" s="717"/>
      <c r="BV38" s="717"/>
      <c r="BW38" s="717"/>
      <c r="BX38" s="717"/>
      <c r="BY38" s="717"/>
      <c r="BZ38" s="717"/>
      <c r="CA38" s="717"/>
      <c r="CB38" s="717"/>
      <c r="CC38" s="717"/>
      <c r="CD38" s="717"/>
      <c r="CE38" s="717"/>
      <c r="CF38" s="717"/>
      <c r="CG38" s="718"/>
      <c r="CH38" s="728"/>
      <c r="CI38" s="723"/>
      <c r="CJ38" s="723"/>
      <c r="CK38" s="723"/>
      <c r="CL38" s="729"/>
      <c r="CM38" s="728"/>
      <c r="CN38" s="723"/>
      <c r="CO38" s="723"/>
      <c r="CP38" s="723"/>
      <c r="CQ38" s="729"/>
      <c r="CR38" s="728"/>
      <c r="CS38" s="723"/>
      <c r="CT38" s="723"/>
      <c r="CU38" s="723"/>
      <c r="CV38" s="729"/>
      <c r="CW38" s="728"/>
      <c r="CX38" s="723"/>
      <c r="CY38" s="723"/>
      <c r="CZ38" s="723"/>
      <c r="DA38" s="729"/>
      <c r="DB38" s="728"/>
      <c r="DC38" s="723"/>
      <c r="DD38" s="723"/>
      <c r="DE38" s="723"/>
      <c r="DF38" s="729"/>
      <c r="DG38" s="728"/>
      <c r="DH38" s="723"/>
      <c r="DI38" s="723"/>
      <c r="DJ38" s="723"/>
      <c r="DK38" s="729"/>
      <c r="DL38" s="728"/>
      <c r="DM38" s="723"/>
      <c r="DN38" s="723"/>
      <c r="DO38" s="723"/>
      <c r="DP38" s="729"/>
      <c r="DQ38" s="728"/>
      <c r="DR38" s="723"/>
      <c r="DS38" s="723"/>
      <c r="DT38" s="723"/>
      <c r="DU38" s="729"/>
      <c r="DV38" s="716"/>
      <c r="DW38" s="717"/>
      <c r="DX38" s="717"/>
      <c r="DY38" s="717"/>
      <c r="DZ38" s="730"/>
      <c r="EA38" s="48"/>
    </row>
    <row r="39" spans="1:131" ht="26.25" customHeight="1" x14ac:dyDescent="0.2">
      <c r="A39" s="54">
        <v>12</v>
      </c>
      <c r="B39" s="716"/>
      <c r="C39" s="717"/>
      <c r="D39" s="717"/>
      <c r="E39" s="717"/>
      <c r="F39" s="717"/>
      <c r="G39" s="717"/>
      <c r="H39" s="717"/>
      <c r="I39" s="717"/>
      <c r="J39" s="717"/>
      <c r="K39" s="717"/>
      <c r="L39" s="717"/>
      <c r="M39" s="717"/>
      <c r="N39" s="717"/>
      <c r="O39" s="717"/>
      <c r="P39" s="718"/>
      <c r="Q39" s="719"/>
      <c r="R39" s="720"/>
      <c r="S39" s="720"/>
      <c r="T39" s="720"/>
      <c r="U39" s="720"/>
      <c r="V39" s="720"/>
      <c r="W39" s="720"/>
      <c r="X39" s="720"/>
      <c r="Y39" s="720"/>
      <c r="Z39" s="720"/>
      <c r="AA39" s="720"/>
      <c r="AB39" s="720"/>
      <c r="AC39" s="720"/>
      <c r="AD39" s="720"/>
      <c r="AE39" s="721"/>
      <c r="AF39" s="722"/>
      <c r="AG39" s="723"/>
      <c r="AH39" s="723"/>
      <c r="AI39" s="723"/>
      <c r="AJ39" s="724"/>
      <c r="AK39" s="725"/>
      <c r="AL39" s="720"/>
      <c r="AM39" s="720"/>
      <c r="AN39" s="720"/>
      <c r="AO39" s="720"/>
      <c r="AP39" s="720"/>
      <c r="AQ39" s="720"/>
      <c r="AR39" s="720"/>
      <c r="AS39" s="720"/>
      <c r="AT39" s="720"/>
      <c r="AU39" s="720"/>
      <c r="AV39" s="720"/>
      <c r="AW39" s="720"/>
      <c r="AX39" s="720"/>
      <c r="AY39" s="720"/>
      <c r="AZ39" s="764"/>
      <c r="BA39" s="764"/>
      <c r="BB39" s="764"/>
      <c r="BC39" s="764"/>
      <c r="BD39" s="764"/>
      <c r="BE39" s="726"/>
      <c r="BF39" s="726"/>
      <c r="BG39" s="726"/>
      <c r="BH39" s="726"/>
      <c r="BI39" s="727"/>
      <c r="BJ39" s="56"/>
      <c r="BK39" s="56"/>
      <c r="BL39" s="56"/>
      <c r="BM39" s="56"/>
      <c r="BN39" s="56"/>
      <c r="BO39" s="55"/>
      <c r="BP39" s="55"/>
      <c r="BQ39" s="52">
        <v>33</v>
      </c>
      <c r="BR39" s="72"/>
      <c r="BS39" s="716"/>
      <c r="BT39" s="717"/>
      <c r="BU39" s="717"/>
      <c r="BV39" s="717"/>
      <c r="BW39" s="717"/>
      <c r="BX39" s="717"/>
      <c r="BY39" s="717"/>
      <c r="BZ39" s="717"/>
      <c r="CA39" s="717"/>
      <c r="CB39" s="717"/>
      <c r="CC39" s="717"/>
      <c r="CD39" s="717"/>
      <c r="CE39" s="717"/>
      <c r="CF39" s="717"/>
      <c r="CG39" s="718"/>
      <c r="CH39" s="728"/>
      <c r="CI39" s="723"/>
      <c r="CJ39" s="723"/>
      <c r="CK39" s="723"/>
      <c r="CL39" s="729"/>
      <c r="CM39" s="728"/>
      <c r="CN39" s="723"/>
      <c r="CO39" s="723"/>
      <c r="CP39" s="723"/>
      <c r="CQ39" s="729"/>
      <c r="CR39" s="728"/>
      <c r="CS39" s="723"/>
      <c r="CT39" s="723"/>
      <c r="CU39" s="723"/>
      <c r="CV39" s="729"/>
      <c r="CW39" s="728"/>
      <c r="CX39" s="723"/>
      <c r="CY39" s="723"/>
      <c r="CZ39" s="723"/>
      <c r="DA39" s="729"/>
      <c r="DB39" s="728"/>
      <c r="DC39" s="723"/>
      <c r="DD39" s="723"/>
      <c r="DE39" s="723"/>
      <c r="DF39" s="729"/>
      <c r="DG39" s="728"/>
      <c r="DH39" s="723"/>
      <c r="DI39" s="723"/>
      <c r="DJ39" s="723"/>
      <c r="DK39" s="729"/>
      <c r="DL39" s="728"/>
      <c r="DM39" s="723"/>
      <c r="DN39" s="723"/>
      <c r="DO39" s="723"/>
      <c r="DP39" s="729"/>
      <c r="DQ39" s="728"/>
      <c r="DR39" s="723"/>
      <c r="DS39" s="723"/>
      <c r="DT39" s="723"/>
      <c r="DU39" s="729"/>
      <c r="DV39" s="716"/>
      <c r="DW39" s="717"/>
      <c r="DX39" s="717"/>
      <c r="DY39" s="717"/>
      <c r="DZ39" s="730"/>
      <c r="EA39" s="48"/>
    </row>
    <row r="40" spans="1:131" ht="26.25" customHeight="1" x14ac:dyDescent="0.2">
      <c r="A40" s="52">
        <v>13</v>
      </c>
      <c r="B40" s="716"/>
      <c r="C40" s="717"/>
      <c r="D40" s="717"/>
      <c r="E40" s="717"/>
      <c r="F40" s="717"/>
      <c r="G40" s="717"/>
      <c r="H40" s="717"/>
      <c r="I40" s="717"/>
      <c r="J40" s="717"/>
      <c r="K40" s="717"/>
      <c r="L40" s="717"/>
      <c r="M40" s="717"/>
      <c r="N40" s="717"/>
      <c r="O40" s="717"/>
      <c r="P40" s="718"/>
      <c r="Q40" s="719"/>
      <c r="R40" s="720"/>
      <c r="S40" s="720"/>
      <c r="T40" s="720"/>
      <c r="U40" s="720"/>
      <c r="V40" s="720"/>
      <c r="W40" s="720"/>
      <c r="X40" s="720"/>
      <c r="Y40" s="720"/>
      <c r="Z40" s="720"/>
      <c r="AA40" s="720"/>
      <c r="AB40" s="720"/>
      <c r="AC40" s="720"/>
      <c r="AD40" s="720"/>
      <c r="AE40" s="721"/>
      <c r="AF40" s="722"/>
      <c r="AG40" s="723"/>
      <c r="AH40" s="723"/>
      <c r="AI40" s="723"/>
      <c r="AJ40" s="724"/>
      <c r="AK40" s="725"/>
      <c r="AL40" s="720"/>
      <c r="AM40" s="720"/>
      <c r="AN40" s="720"/>
      <c r="AO40" s="720"/>
      <c r="AP40" s="720"/>
      <c r="AQ40" s="720"/>
      <c r="AR40" s="720"/>
      <c r="AS40" s="720"/>
      <c r="AT40" s="720"/>
      <c r="AU40" s="720"/>
      <c r="AV40" s="720"/>
      <c r="AW40" s="720"/>
      <c r="AX40" s="720"/>
      <c r="AY40" s="720"/>
      <c r="AZ40" s="764"/>
      <c r="BA40" s="764"/>
      <c r="BB40" s="764"/>
      <c r="BC40" s="764"/>
      <c r="BD40" s="764"/>
      <c r="BE40" s="726"/>
      <c r="BF40" s="726"/>
      <c r="BG40" s="726"/>
      <c r="BH40" s="726"/>
      <c r="BI40" s="727"/>
      <c r="BJ40" s="56"/>
      <c r="BK40" s="56"/>
      <c r="BL40" s="56"/>
      <c r="BM40" s="56"/>
      <c r="BN40" s="56"/>
      <c r="BO40" s="55"/>
      <c r="BP40" s="55"/>
      <c r="BQ40" s="52">
        <v>34</v>
      </c>
      <c r="BR40" s="72"/>
      <c r="BS40" s="716"/>
      <c r="BT40" s="717"/>
      <c r="BU40" s="717"/>
      <c r="BV40" s="717"/>
      <c r="BW40" s="717"/>
      <c r="BX40" s="717"/>
      <c r="BY40" s="717"/>
      <c r="BZ40" s="717"/>
      <c r="CA40" s="717"/>
      <c r="CB40" s="717"/>
      <c r="CC40" s="717"/>
      <c r="CD40" s="717"/>
      <c r="CE40" s="717"/>
      <c r="CF40" s="717"/>
      <c r="CG40" s="718"/>
      <c r="CH40" s="728"/>
      <c r="CI40" s="723"/>
      <c r="CJ40" s="723"/>
      <c r="CK40" s="723"/>
      <c r="CL40" s="729"/>
      <c r="CM40" s="728"/>
      <c r="CN40" s="723"/>
      <c r="CO40" s="723"/>
      <c r="CP40" s="723"/>
      <c r="CQ40" s="729"/>
      <c r="CR40" s="728"/>
      <c r="CS40" s="723"/>
      <c r="CT40" s="723"/>
      <c r="CU40" s="723"/>
      <c r="CV40" s="729"/>
      <c r="CW40" s="728"/>
      <c r="CX40" s="723"/>
      <c r="CY40" s="723"/>
      <c r="CZ40" s="723"/>
      <c r="DA40" s="729"/>
      <c r="DB40" s="728"/>
      <c r="DC40" s="723"/>
      <c r="DD40" s="723"/>
      <c r="DE40" s="723"/>
      <c r="DF40" s="729"/>
      <c r="DG40" s="728"/>
      <c r="DH40" s="723"/>
      <c r="DI40" s="723"/>
      <c r="DJ40" s="723"/>
      <c r="DK40" s="729"/>
      <c r="DL40" s="728"/>
      <c r="DM40" s="723"/>
      <c r="DN40" s="723"/>
      <c r="DO40" s="723"/>
      <c r="DP40" s="729"/>
      <c r="DQ40" s="728"/>
      <c r="DR40" s="723"/>
      <c r="DS40" s="723"/>
      <c r="DT40" s="723"/>
      <c r="DU40" s="729"/>
      <c r="DV40" s="716"/>
      <c r="DW40" s="717"/>
      <c r="DX40" s="717"/>
      <c r="DY40" s="717"/>
      <c r="DZ40" s="730"/>
      <c r="EA40" s="48"/>
    </row>
    <row r="41" spans="1:131" ht="26.25" customHeight="1" x14ac:dyDescent="0.2">
      <c r="A41" s="52">
        <v>14</v>
      </c>
      <c r="B41" s="716"/>
      <c r="C41" s="717"/>
      <c r="D41" s="717"/>
      <c r="E41" s="717"/>
      <c r="F41" s="717"/>
      <c r="G41" s="717"/>
      <c r="H41" s="717"/>
      <c r="I41" s="717"/>
      <c r="J41" s="717"/>
      <c r="K41" s="717"/>
      <c r="L41" s="717"/>
      <c r="M41" s="717"/>
      <c r="N41" s="717"/>
      <c r="O41" s="717"/>
      <c r="P41" s="718"/>
      <c r="Q41" s="719"/>
      <c r="R41" s="720"/>
      <c r="S41" s="720"/>
      <c r="T41" s="720"/>
      <c r="U41" s="720"/>
      <c r="V41" s="720"/>
      <c r="W41" s="720"/>
      <c r="X41" s="720"/>
      <c r="Y41" s="720"/>
      <c r="Z41" s="720"/>
      <c r="AA41" s="720"/>
      <c r="AB41" s="720"/>
      <c r="AC41" s="720"/>
      <c r="AD41" s="720"/>
      <c r="AE41" s="721"/>
      <c r="AF41" s="722"/>
      <c r="AG41" s="723"/>
      <c r="AH41" s="723"/>
      <c r="AI41" s="723"/>
      <c r="AJ41" s="724"/>
      <c r="AK41" s="725"/>
      <c r="AL41" s="720"/>
      <c r="AM41" s="720"/>
      <c r="AN41" s="720"/>
      <c r="AO41" s="720"/>
      <c r="AP41" s="720"/>
      <c r="AQ41" s="720"/>
      <c r="AR41" s="720"/>
      <c r="AS41" s="720"/>
      <c r="AT41" s="720"/>
      <c r="AU41" s="720"/>
      <c r="AV41" s="720"/>
      <c r="AW41" s="720"/>
      <c r="AX41" s="720"/>
      <c r="AY41" s="720"/>
      <c r="AZ41" s="764"/>
      <c r="BA41" s="764"/>
      <c r="BB41" s="764"/>
      <c r="BC41" s="764"/>
      <c r="BD41" s="764"/>
      <c r="BE41" s="726"/>
      <c r="BF41" s="726"/>
      <c r="BG41" s="726"/>
      <c r="BH41" s="726"/>
      <c r="BI41" s="727"/>
      <c r="BJ41" s="56"/>
      <c r="BK41" s="56"/>
      <c r="BL41" s="56"/>
      <c r="BM41" s="56"/>
      <c r="BN41" s="56"/>
      <c r="BO41" s="55"/>
      <c r="BP41" s="55"/>
      <c r="BQ41" s="52">
        <v>35</v>
      </c>
      <c r="BR41" s="72"/>
      <c r="BS41" s="716"/>
      <c r="BT41" s="717"/>
      <c r="BU41" s="717"/>
      <c r="BV41" s="717"/>
      <c r="BW41" s="717"/>
      <c r="BX41" s="717"/>
      <c r="BY41" s="717"/>
      <c r="BZ41" s="717"/>
      <c r="CA41" s="717"/>
      <c r="CB41" s="717"/>
      <c r="CC41" s="717"/>
      <c r="CD41" s="717"/>
      <c r="CE41" s="717"/>
      <c r="CF41" s="717"/>
      <c r="CG41" s="718"/>
      <c r="CH41" s="728"/>
      <c r="CI41" s="723"/>
      <c r="CJ41" s="723"/>
      <c r="CK41" s="723"/>
      <c r="CL41" s="729"/>
      <c r="CM41" s="728"/>
      <c r="CN41" s="723"/>
      <c r="CO41" s="723"/>
      <c r="CP41" s="723"/>
      <c r="CQ41" s="729"/>
      <c r="CR41" s="728"/>
      <c r="CS41" s="723"/>
      <c r="CT41" s="723"/>
      <c r="CU41" s="723"/>
      <c r="CV41" s="729"/>
      <c r="CW41" s="728"/>
      <c r="CX41" s="723"/>
      <c r="CY41" s="723"/>
      <c r="CZ41" s="723"/>
      <c r="DA41" s="729"/>
      <c r="DB41" s="728"/>
      <c r="DC41" s="723"/>
      <c r="DD41" s="723"/>
      <c r="DE41" s="723"/>
      <c r="DF41" s="729"/>
      <c r="DG41" s="728"/>
      <c r="DH41" s="723"/>
      <c r="DI41" s="723"/>
      <c r="DJ41" s="723"/>
      <c r="DK41" s="729"/>
      <c r="DL41" s="728"/>
      <c r="DM41" s="723"/>
      <c r="DN41" s="723"/>
      <c r="DO41" s="723"/>
      <c r="DP41" s="729"/>
      <c r="DQ41" s="728"/>
      <c r="DR41" s="723"/>
      <c r="DS41" s="723"/>
      <c r="DT41" s="723"/>
      <c r="DU41" s="729"/>
      <c r="DV41" s="716"/>
      <c r="DW41" s="717"/>
      <c r="DX41" s="717"/>
      <c r="DY41" s="717"/>
      <c r="DZ41" s="730"/>
      <c r="EA41" s="48"/>
    </row>
    <row r="42" spans="1:131" ht="26.25" customHeight="1" x14ac:dyDescent="0.2">
      <c r="A42" s="52">
        <v>15</v>
      </c>
      <c r="B42" s="716"/>
      <c r="C42" s="717"/>
      <c r="D42" s="717"/>
      <c r="E42" s="717"/>
      <c r="F42" s="717"/>
      <c r="G42" s="717"/>
      <c r="H42" s="717"/>
      <c r="I42" s="717"/>
      <c r="J42" s="717"/>
      <c r="K42" s="717"/>
      <c r="L42" s="717"/>
      <c r="M42" s="717"/>
      <c r="N42" s="717"/>
      <c r="O42" s="717"/>
      <c r="P42" s="718"/>
      <c r="Q42" s="719"/>
      <c r="R42" s="720"/>
      <c r="S42" s="720"/>
      <c r="T42" s="720"/>
      <c r="U42" s="720"/>
      <c r="V42" s="720"/>
      <c r="W42" s="720"/>
      <c r="X42" s="720"/>
      <c r="Y42" s="720"/>
      <c r="Z42" s="720"/>
      <c r="AA42" s="720"/>
      <c r="AB42" s="720"/>
      <c r="AC42" s="720"/>
      <c r="AD42" s="720"/>
      <c r="AE42" s="721"/>
      <c r="AF42" s="722"/>
      <c r="AG42" s="723"/>
      <c r="AH42" s="723"/>
      <c r="AI42" s="723"/>
      <c r="AJ42" s="724"/>
      <c r="AK42" s="725"/>
      <c r="AL42" s="720"/>
      <c r="AM42" s="720"/>
      <c r="AN42" s="720"/>
      <c r="AO42" s="720"/>
      <c r="AP42" s="720"/>
      <c r="AQ42" s="720"/>
      <c r="AR42" s="720"/>
      <c r="AS42" s="720"/>
      <c r="AT42" s="720"/>
      <c r="AU42" s="720"/>
      <c r="AV42" s="720"/>
      <c r="AW42" s="720"/>
      <c r="AX42" s="720"/>
      <c r="AY42" s="720"/>
      <c r="AZ42" s="764"/>
      <c r="BA42" s="764"/>
      <c r="BB42" s="764"/>
      <c r="BC42" s="764"/>
      <c r="BD42" s="764"/>
      <c r="BE42" s="726"/>
      <c r="BF42" s="726"/>
      <c r="BG42" s="726"/>
      <c r="BH42" s="726"/>
      <c r="BI42" s="727"/>
      <c r="BJ42" s="56"/>
      <c r="BK42" s="56"/>
      <c r="BL42" s="56"/>
      <c r="BM42" s="56"/>
      <c r="BN42" s="56"/>
      <c r="BO42" s="55"/>
      <c r="BP42" s="55"/>
      <c r="BQ42" s="52">
        <v>36</v>
      </c>
      <c r="BR42" s="72"/>
      <c r="BS42" s="716"/>
      <c r="BT42" s="717"/>
      <c r="BU42" s="717"/>
      <c r="BV42" s="717"/>
      <c r="BW42" s="717"/>
      <c r="BX42" s="717"/>
      <c r="BY42" s="717"/>
      <c r="BZ42" s="717"/>
      <c r="CA42" s="717"/>
      <c r="CB42" s="717"/>
      <c r="CC42" s="717"/>
      <c r="CD42" s="717"/>
      <c r="CE42" s="717"/>
      <c r="CF42" s="717"/>
      <c r="CG42" s="718"/>
      <c r="CH42" s="728"/>
      <c r="CI42" s="723"/>
      <c r="CJ42" s="723"/>
      <c r="CK42" s="723"/>
      <c r="CL42" s="729"/>
      <c r="CM42" s="728"/>
      <c r="CN42" s="723"/>
      <c r="CO42" s="723"/>
      <c r="CP42" s="723"/>
      <c r="CQ42" s="729"/>
      <c r="CR42" s="728"/>
      <c r="CS42" s="723"/>
      <c r="CT42" s="723"/>
      <c r="CU42" s="723"/>
      <c r="CV42" s="729"/>
      <c r="CW42" s="728"/>
      <c r="CX42" s="723"/>
      <c r="CY42" s="723"/>
      <c r="CZ42" s="723"/>
      <c r="DA42" s="729"/>
      <c r="DB42" s="728"/>
      <c r="DC42" s="723"/>
      <c r="DD42" s="723"/>
      <c r="DE42" s="723"/>
      <c r="DF42" s="729"/>
      <c r="DG42" s="728"/>
      <c r="DH42" s="723"/>
      <c r="DI42" s="723"/>
      <c r="DJ42" s="723"/>
      <c r="DK42" s="729"/>
      <c r="DL42" s="728"/>
      <c r="DM42" s="723"/>
      <c r="DN42" s="723"/>
      <c r="DO42" s="723"/>
      <c r="DP42" s="729"/>
      <c r="DQ42" s="728"/>
      <c r="DR42" s="723"/>
      <c r="DS42" s="723"/>
      <c r="DT42" s="723"/>
      <c r="DU42" s="729"/>
      <c r="DV42" s="716"/>
      <c r="DW42" s="717"/>
      <c r="DX42" s="717"/>
      <c r="DY42" s="717"/>
      <c r="DZ42" s="730"/>
      <c r="EA42" s="48"/>
    </row>
    <row r="43" spans="1:131" ht="26.25" customHeight="1" x14ac:dyDescent="0.2">
      <c r="A43" s="52">
        <v>16</v>
      </c>
      <c r="B43" s="716"/>
      <c r="C43" s="717"/>
      <c r="D43" s="717"/>
      <c r="E43" s="717"/>
      <c r="F43" s="717"/>
      <c r="G43" s="717"/>
      <c r="H43" s="717"/>
      <c r="I43" s="717"/>
      <c r="J43" s="717"/>
      <c r="K43" s="717"/>
      <c r="L43" s="717"/>
      <c r="M43" s="717"/>
      <c r="N43" s="717"/>
      <c r="O43" s="717"/>
      <c r="P43" s="718"/>
      <c r="Q43" s="719"/>
      <c r="R43" s="720"/>
      <c r="S43" s="720"/>
      <c r="T43" s="720"/>
      <c r="U43" s="720"/>
      <c r="V43" s="720"/>
      <c r="W43" s="720"/>
      <c r="X43" s="720"/>
      <c r="Y43" s="720"/>
      <c r="Z43" s="720"/>
      <c r="AA43" s="720"/>
      <c r="AB43" s="720"/>
      <c r="AC43" s="720"/>
      <c r="AD43" s="720"/>
      <c r="AE43" s="721"/>
      <c r="AF43" s="722"/>
      <c r="AG43" s="723"/>
      <c r="AH43" s="723"/>
      <c r="AI43" s="723"/>
      <c r="AJ43" s="724"/>
      <c r="AK43" s="725"/>
      <c r="AL43" s="720"/>
      <c r="AM43" s="720"/>
      <c r="AN43" s="720"/>
      <c r="AO43" s="720"/>
      <c r="AP43" s="720"/>
      <c r="AQ43" s="720"/>
      <c r="AR43" s="720"/>
      <c r="AS43" s="720"/>
      <c r="AT43" s="720"/>
      <c r="AU43" s="720"/>
      <c r="AV43" s="720"/>
      <c r="AW43" s="720"/>
      <c r="AX43" s="720"/>
      <c r="AY43" s="720"/>
      <c r="AZ43" s="764"/>
      <c r="BA43" s="764"/>
      <c r="BB43" s="764"/>
      <c r="BC43" s="764"/>
      <c r="BD43" s="764"/>
      <c r="BE43" s="726"/>
      <c r="BF43" s="726"/>
      <c r="BG43" s="726"/>
      <c r="BH43" s="726"/>
      <c r="BI43" s="727"/>
      <c r="BJ43" s="56"/>
      <c r="BK43" s="56"/>
      <c r="BL43" s="56"/>
      <c r="BM43" s="56"/>
      <c r="BN43" s="56"/>
      <c r="BO43" s="55"/>
      <c r="BP43" s="55"/>
      <c r="BQ43" s="52">
        <v>37</v>
      </c>
      <c r="BR43" s="72"/>
      <c r="BS43" s="716"/>
      <c r="BT43" s="717"/>
      <c r="BU43" s="717"/>
      <c r="BV43" s="717"/>
      <c r="BW43" s="717"/>
      <c r="BX43" s="717"/>
      <c r="BY43" s="717"/>
      <c r="BZ43" s="717"/>
      <c r="CA43" s="717"/>
      <c r="CB43" s="717"/>
      <c r="CC43" s="717"/>
      <c r="CD43" s="717"/>
      <c r="CE43" s="717"/>
      <c r="CF43" s="717"/>
      <c r="CG43" s="718"/>
      <c r="CH43" s="728"/>
      <c r="CI43" s="723"/>
      <c r="CJ43" s="723"/>
      <c r="CK43" s="723"/>
      <c r="CL43" s="729"/>
      <c r="CM43" s="728"/>
      <c r="CN43" s="723"/>
      <c r="CO43" s="723"/>
      <c r="CP43" s="723"/>
      <c r="CQ43" s="729"/>
      <c r="CR43" s="728"/>
      <c r="CS43" s="723"/>
      <c r="CT43" s="723"/>
      <c r="CU43" s="723"/>
      <c r="CV43" s="729"/>
      <c r="CW43" s="728"/>
      <c r="CX43" s="723"/>
      <c r="CY43" s="723"/>
      <c r="CZ43" s="723"/>
      <c r="DA43" s="729"/>
      <c r="DB43" s="728"/>
      <c r="DC43" s="723"/>
      <c r="DD43" s="723"/>
      <c r="DE43" s="723"/>
      <c r="DF43" s="729"/>
      <c r="DG43" s="728"/>
      <c r="DH43" s="723"/>
      <c r="DI43" s="723"/>
      <c r="DJ43" s="723"/>
      <c r="DK43" s="729"/>
      <c r="DL43" s="728"/>
      <c r="DM43" s="723"/>
      <c r="DN43" s="723"/>
      <c r="DO43" s="723"/>
      <c r="DP43" s="729"/>
      <c r="DQ43" s="728"/>
      <c r="DR43" s="723"/>
      <c r="DS43" s="723"/>
      <c r="DT43" s="723"/>
      <c r="DU43" s="729"/>
      <c r="DV43" s="716"/>
      <c r="DW43" s="717"/>
      <c r="DX43" s="717"/>
      <c r="DY43" s="717"/>
      <c r="DZ43" s="730"/>
      <c r="EA43" s="48"/>
    </row>
    <row r="44" spans="1:131" ht="26.25" customHeight="1" x14ac:dyDescent="0.2">
      <c r="A44" s="52">
        <v>17</v>
      </c>
      <c r="B44" s="716"/>
      <c r="C44" s="717"/>
      <c r="D44" s="717"/>
      <c r="E44" s="717"/>
      <c r="F44" s="717"/>
      <c r="G44" s="717"/>
      <c r="H44" s="717"/>
      <c r="I44" s="717"/>
      <c r="J44" s="717"/>
      <c r="K44" s="717"/>
      <c r="L44" s="717"/>
      <c r="M44" s="717"/>
      <c r="N44" s="717"/>
      <c r="O44" s="717"/>
      <c r="P44" s="718"/>
      <c r="Q44" s="719"/>
      <c r="R44" s="720"/>
      <c r="S44" s="720"/>
      <c r="T44" s="720"/>
      <c r="U44" s="720"/>
      <c r="V44" s="720"/>
      <c r="W44" s="720"/>
      <c r="X44" s="720"/>
      <c r="Y44" s="720"/>
      <c r="Z44" s="720"/>
      <c r="AA44" s="720"/>
      <c r="AB44" s="720"/>
      <c r="AC44" s="720"/>
      <c r="AD44" s="720"/>
      <c r="AE44" s="721"/>
      <c r="AF44" s="722"/>
      <c r="AG44" s="723"/>
      <c r="AH44" s="723"/>
      <c r="AI44" s="723"/>
      <c r="AJ44" s="724"/>
      <c r="AK44" s="725"/>
      <c r="AL44" s="720"/>
      <c r="AM44" s="720"/>
      <c r="AN44" s="720"/>
      <c r="AO44" s="720"/>
      <c r="AP44" s="720"/>
      <c r="AQ44" s="720"/>
      <c r="AR44" s="720"/>
      <c r="AS44" s="720"/>
      <c r="AT44" s="720"/>
      <c r="AU44" s="720"/>
      <c r="AV44" s="720"/>
      <c r="AW44" s="720"/>
      <c r="AX44" s="720"/>
      <c r="AY44" s="720"/>
      <c r="AZ44" s="764"/>
      <c r="BA44" s="764"/>
      <c r="BB44" s="764"/>
      <c r="BC44" s="764"/>
      <c r="BD44" s="764"/>
      <c r="BE44" s="726"/>
      <c r="BF44" s="726"/>
      <c r="BG44" s="726"/>
      <c r="BH44" s="726"/>
      <c r="BI44" s="727"/>
      <c r="BJ44" s="56"/>
      <c r="BK44" s="56"/>
      <c r="BL44" s="56"/>
      <c r="BM44" s="56"/>
      <c r="BN44" s="56"/>
      <c r="BO44" s="55"/>
      <c r="BP44" s="55"/>
      <c r="BQ44" s="52">
        <v>38</v>
      </c>
      <c r="BR44" s="72"/>
      <c r="BS44" s="716"/>
      <c r="BT44" s="717"/>
      <c r="BU44" s="717"/>
      <c r="BV44" s="717"/>
      <c r="BW44" s="717"/>
      <c r="BX44" s="717"/>
      <c r="BY44" s="717"/>
      <c r="BZ44" s="717"/>
      <c r="CA44" s="717"/>
      <c r="CB44" s="717"/>
      <c r="CC44" s="717"/>
      <c r="CD44" s="717"/>
      <c r="CE44" s="717"/>
      <c r="CF44" s="717"/>
      <c r="CG44" s="718"/>
      <c r="CH44" s="728"/>
      <c r="CI44" s="723"/>
      <c r="CJ44" s="723"/>
      <c r="CK44" s="723"/>
      <c r="CL44" s="729"/>
      <c r="CM44" s="728"/>
      <c r="CN44" s="723"/>
      <c r="CO44" s="723"/>
      <c r="CP44" s="723"/>
      <c r="CQ44" s="729"/>
      <c r="CR44" s="728"/>
      <c r="CS44" s="723"/>
      <c r="CT44" s="723"/>
      <c r="CU44" s="723"/>
      <c r="CV44" s="729"/>
      <c r="CW44" s="728"/>
      <c r="CX44" s="723"/>
      <c r="CY44" s="723"/>
      <c r="CZ44" s="723"/>
      <c r="DA44" s="729"/>
      <c r="DB44" s="728"/>
      <c r="DC44" s="723"/>
      <c r="DD44" s="723"/>
      <c r="DE44" s="723"/>
      <c r="DF44" s="729"/>
      <c r="DG44" s="728"/>
      <c r="DH44" s="723"/>
      <c r="DI44" s="723"/>
      <c r="DJ44" s="723"/>
      <c r="DK44" s="729"/>
      <c r="DL44" s="728"/>
      <c r="DM44" s="723"/>
      <c r="DN44" s="723"/>
      <c r="DO44" s="723"/>
      <c r="DP44" s="729"/>
      <c r="DQ44" s="728"/>
      <c r="DR44" s="723"/>
      <c r="DS44" s="723"/>
      <c r="DT44" s="723"/>
      <c r="DU44" s="729"/>
      <c r="DV44" s="716"/>
      <c r="DW44" s="717"/>
      <c r="DX44" s="717"/>
      <c r="DY44" s="717"/>
      <c r="DZ44" s="730"/>
      <c r="EA44" s="48"/>
    </row>
    <row r="45" spans="1:131" ht="26.25" customHeight="1" x14ac:dyDescent="0.2">
      <c r="A45" s="52">
        <v>18</v>
      </c>
      <c r="B45" s="716"/>
      <c r="C45" s="717"/>
      <c r="D45" s="717"/>
      <c r="E45" s="717"/>
      <c r="F45" s="717"/>
      <c r="G45" s="717"/>
      <c r="H45" s="717"/>
      <c r="I45" s="717"/>
      <c r="J45" s="717"/>
      <c r="K45" s="717"/>
      <c r="L45" s="717"/>
      <c r="M45" s="717"/>
      <c r="N45" s="717"/>
      <c r="O45" s="717"/>
      <c r="P45" s="718"/>
      <c r="Q45" s="719"/>
      <c r="R45" s="720"/>
      <c r="S45" s="720"/>
      <c r="T45" s="720"/>
      <c r="U45" s="720"/>
      <c r="V45" s="720"/>
      <c r="W45" s="720"/>
      <c r="X45" s="720"/>
      <c r="Y45" s="720"/>
      <c r="Z45" s="720"/>
      <c r="AA45" s="720"/>
      <c r="AB45" s="720"/>
      <c r="AC45" s="720"/>
      <c r="AD45" s="720"/>
      <c r="AE45" s="721"/>
      <c r="AF45" s="722"/>
      <c r="AG45" s="723"/>
      <c r="AH45" s="723"/>
      <c r="AI45" s="723"/>
      <c r="AJ45" s="724"/>
      <c r="AK45" s="725"/>
      <c r="AL45" s="720"/>
      <c r="AM45" s="720"/>
      <c r="AN45" s="720"/>
      <c r="AO45" s="720"/>
      <c r="AP45" s="720"/>
      <c r="AQ45" s="720"/>
      <c r="AR45" s="720"/>
      <c r="AS45" s="720"/>
      <c r="AT45" s="720"/>
      <c r="AU45" s="720"/>
      <c r="AV45" s="720"/>
      <c r="AW45" s="720"/>
      <c r="AX45" s="720"/>
      <c r="AY45" s="720"/>
      <c r="AZ45" s="764"/>
      <c r="BA45" s="764"/>
      <c r="BB45" s="764"/>
      <c r="BC45" s="764"/>
      <c r="BD45" s="764"/>
      <c r="BE45" s="726"/>
      <c r="BF45" s="726"/>
      <c r="BG45" s="726"/>
      <c r="BH45" s="726"/>
      <c r="BI45" s="727"/>
      <c r="BJ45" s="56"/>
      <c r="BK45" s="56"/>
      <c r="BL45" s="56"/>
      <c r="BM45" s="56"/>
      <c r="BN45" s="56"/>
      <c r="BO45" s="55"/>
      <c r="BP45" s="55"/>
      <c r="BQ45" s="52">
        <v>39</v>
      </c>
      <c r="BR45" s="72"/>
      <c r="BS45" s="716"/>
      <c r="BT45" s="717"/>
      <c r="BU45" s="717"/>
      <c r="BV45" s="717"/>
      <c r="BW45" s="717"/>
      <c r="BX45" s="717"/>
      <c r="BY45" s="717"/>
      <c r="BZ45" s="717"/>
      <c r="CA45" s="717"/>
      <c r="CB45" s="717"/>
      <c r="CC45" s="717"/>
      <c r="CD45" s="717"/>
      <c r="CE45" s="717"/>
      <c r="CF45" s="717"/>
      <c r="CG45" s="718"/>
      <c r="CH45" s="728"/>
      <c r="CI45" s="723"/>
      <c r="CJ45" s="723"/>
      <c r="CK45" s="723"/>
      <c r="CL45" s="729"/>
      <c r="CM45" s="728"/>
      <c r="CN45" s="723"/>
      <c r="CO45" s="723"/>
      <c r="CP45" s="723"/>
      <c r="CQ45" s="729"/>
      <c r="CR45" s="728"/>
      <c r="CS45" s="723"/>
      <c r="CT45" s="723"/>
      <c r="CU45" s="723"/>
      <c r="CV45" s="729"/>
      <c r="CW45" s="728"/>
      <c r="CX45" s="723"/>
      <c r="CY45" s="723"/>
      <c r="CZ45" s="723"/>
      <c r="DA45" s="729"/>
      <c r="DB45" s="728"/>
      <c r="DC45" s="723"/>
      <c r="DD45" s="723"/>
      <c r="DE45" s="723"/>
      <c r="DF45" s="729"/>
      <c r="DG45" s="728"/>
      <c r="DH45" s="723"/>
      <c r="DI45" s="723"/>
      <c r="DJ45" s="723"/>
      <c r="DK45" s="729"/>
      <c r="DL45" s="728"/>
      <c r="DM45" s="723"/>
      <c r="DN45" s="723"/>
      <c r="DO45" s="723"/>
      <c r="DP45" s="729"/>
      <c r="DQ45" s="728"/>
      <c r="DR45" s="723"/>
      <c r="DS45" s="723"/>
      <c r="DT45" s="723"/>
      <c r="DU45" s="729"/>
      <c r="DV45" s="716"/>
      <c r="DW45" s="717"/>
      <c r="DX45" s="717"/>
      <c r="DY45" s="717"/>
      <c r="DZ45" s="730"/>
      <c r="EA45" s="48"/>
    </row>
    <row r="46" spans="1:131" ht="26.25" customHeight="1" x14ac:dyDescent="0.2">
      <c r="A46" s="52">
        <v>19</v>
      </c>
      <c r="B46" s="716"/>
      <c r="C46" s="717"/>
      <c r="D46" s="717"/>
      <c r="E46" s="717"/>
      <c r="F46" s="717"/>
      <c r="G46" s="717"/>
      <c r="H46" s="717"/>
      <c r="I46" s="717"/>
      <c r="J46" s="717"/>
      <c r="K46" s="717"/>
      <c r="L46" s="717"/>
      <c r="M46" s="717"/>
      <c r="N46" s="717"/>
      <c r="O46" s="717"/>
      <c r="P46" s="718"/>
      <c r="Q46" s="719"/>
      <c r="R46" s="720"/>
      <c r="S46" s="720"/>
      <c r="T46" s="720"/>
      <c r="U46" s="720"/>
      <c r="V46" s="720"/>
      <c r="W46" s="720"/>
      <c r="X46" s="720"/>
      <c r="Y46" s="720"/>
      <c r="Z46" s="720"/>
      <c r="AA46" s="720"/>
      <c r="AB46" s="720"/>
      <c r="AC46" s="720"/>
      <c r="AD46" s="720"/>
      <c r="AE46" s="721"/>
      <c r="AF46" s="722"/>
      <c r="AG46" s="723"/>
      <c r="AH46" s="723"/>
      <c r="AI46" s="723"/>
      <c r="AJ46" s="724"/>
      <c r="AK46" s="725"/>
      <c r="AL46" s="720"/>
      <c r="AM46" s="720"/>
      <c r="AN46" s="720"/>
      <c r="AO46" s="720"/>
      <c r="AP46" s="720"/>
      <c r="AQ46" s="720"/>
      <c r="AR46" s="720"/>
      <c r="AS46" s="720"/>
      <c r="AT46" s="720"/>
      <c r="AU46" s="720"/>
      <c r="AV46" s="720"/>
      <c r="AW46" s="720"/>
      <c r="AX46" s="720"/>
      <c r="AY46" s="720"/>
      <c r="AZ46" s="764"/>
      <c r="BA46" s="764"/>
      <c r="BB46" s="764"/>
      <c r="BC46" s="764"/>
      <c r="BD46" s="764"/>
      <c r="BE46" s="726"/>
      <c r="BF46" s="726"/>
      <c r="BG46" s="726"/>
      <c r="BH46" s="726"/>
      <c r="BI46" s="727"/>
      <c r="BJ46" s="56"/>
      <c r="BK46" s="56"/>
      <c r="BL46" s="56"/>
      <c r="BM46" s="56"/>
      <c r="BN46" s="56"/>
      <c r="BO46" s="55"/>
      <c r="BP46" s="55"/>
      <c r="BQ46" s="52">
        <v>40</v>
      </c>
      <c r="BR46" s="72"/>
      <c r="BS46" s="716"/>
      <c r="BT46" s="717"/>
      <c r="BU46" s="717"/>
      <c r="BV46" s="717"/>
      <c r="BW46" s="717"/>
      <c r="BX46" s="717"/>
      <c r="BY46" s="717"/>
      <c r="BZ46" s="717"/>
      <c r="CA46" s="717"/>
      <c r="CB46" s="717"/>
      <c r="CC46" s="717"/>
      <c r="CD46" s="717"/>
      <c r="CE46" s="717"/>
      <c r="CF46" s="717"/>
      <c r="CG46" s="718"/>
      <c r="CH46" s="728"/>
      <c r="CI46" s="723"/>
      <c r="CJ46" s="723"/>
      <c r="CK46" s="723"/>
      <c r="CL46" s="729"/>
      <c r="CM46" s="728"/>
      <c r="CN46" s="723"/>
      <c r="CO46" s="723"/>
      <c r="CP46" s="723"/>
      <c r="CQ46" s="729"/>
      <c r="CR46" s="728"/>
      <c r="CS46" s="723"/>
      <c r="CT46" s="723"/>
      <c r="CU46" s="723"/>
      <c r="CV46" s="729"/>
      <c r="CW46" s="728"/>
      <c r="CX46" s="723"/>
      <c r="CY46" s="723"/>
      <c r="CZ46" s="723"/>
      <c r="DA46" s="729"/>
      <c r="DB46" s="728"/>
      <c r="DC46" s="723"/>
      <c r="DD46" s="723"/>
      <c r="DE46" s="723"/>
      <c r="DF46" s="729"/>
      <c r="DG46" s="728"/>
      <c r="DH46" s="723"/>
      <c r="DI46" s="723"/>
      <c r="DJ46" s="723"/>
      <c r="DK46" s="729"/>
      <c r="DL46" s="728"/>
      <c r="DM46" s="723"/>
      <c r="DN46" s="723"/>
      <c r="DO46" s="723"/>
      <c r="DP46" s="729"/>
      <c r="DQ46" s="728"/>
      <c r="DR46" s="723"/>
      <c r="DS46" s="723"/>
      <c r="DT46" s="723"/>
      <c r="DU46" s="729"/>
      <c r="DV46" s="716"/>
      <c r="DW46" s="717"/>
      <c r="DX46" s="717"/>
      <c r="DY46" s="717"/>
      <c r="DZ46" s="730"/>
      <c r="EA46" s="48"/>
    </row>
    <row r="47" spans="1:131" ht="26.25" customHeight="1" x14ac:dyDescent="0.2">
      <c r="A47" s="52">
        <v>20</v>
      </c>
      <c r="B47" s="716"/>
      <c r="C47" s="717"/>
      <c r="D47" s="717"/>
      <c r="E47" s="717"/>
      <c r="F47" s="717"/>
      <c r="G47" s="717"/>
      <c r="H47" s="717"/>
      <c r="I47" s="717"/>
      <c r="J47" s="717"/>
      <c r="K47" s="717"/>
      <c r="L47" s="717"/>
      <c r="M47" s="717"/>
      <c r="N47" s="717"/>
      <c r="O47" s="717"/>
      <c r="P47" s="718"/>
      <c r="Q47" s="719"/>
      <c r="R47" s="720"/>
      <c r="S47" s="720"/>
      <c r="T47" s="720"/>
      <c r="U47" s="720"/>
      <c r="V47" s="720"/>
      <c r="W47" s="720"/>
      <c r="X47" s="720"/>
      <c r="Y47" s="720"/>
      <c r="Z47" s="720"/>
      <c r="AA47" s="720"/>
      <c r="AB47" s="720"/>
      <c r="AC47" s="720"/>
      <c r="AD47" s="720"/>
      <c r="AE47" s="721"/>
      <c r="AF47" s="722"/>
      <c r="AG47" s="723"/>
      <c r="AH47" s="723"/>
      <c r="AI47" s="723"/>
      <c r="AJ47" s="724"/>
      <c r="AK47" s="725"/>
      <c r="AL47" s="720"/>
      <c r="AM47" s="720"/>
      <c r="AN47" s="720"/>
      <c r="AO47" s="720"/>
      <c r="AP47" s="720"/>
      <c r="AQ47" s="720"/>
      <c r="AR47" s="720"/>
      <c r="AS47" s="720"/>
      <c r="AT47" s="720"/>
      <c r="AU47" s="720"/>
      <c r="AV47" s="720"/>
      <c r="AW47" s="720"/>
      <c r="AX47" s="720"/>
      <c r="AY47" s="720"/>
      <c r="AZ47" s="764"/>
      <c r="BA47" s="764"/>
      <c r="BB47" s="764"/>
      <c r="BC47" s="764"/>
      <c r="BD47" s="764"/>
      <c r="BE47" s="726"/>
      <c r="BF47" s="726"/>
      <c r="BG47" s="726"/>
      <c r="BH47" s="726"/>
      <c r="BI47" s="727"/>
      <c r="BJ47" s="56"/>
      <c r="BK47" s="56"/>
      <c r="BL47" s="56"/>
      <c r="BM47" s="56"/>
      <c r="BN47" s="56"/>
      <c r="BO47" s="55"/>
      <c r="BP47" s="55"/>
      <c r="BQ47" s="52">
        <v>41</v>
      </c>
      <c r="BR47" s="72"/>
      <c r="BS47" s="716"/>
      <c r="BT47" s="717"/>
      <c r="BU47" s="717"/>
      <c r="BV47" s="717"/>
      <c r="BW47" s="717"/>
      <c r="BX47" s="717"/>
      <c r="BY47" s="717"/>
      <c r="BZ47" s="717"/>
      <c r="CA47" s="717"/>
      <c r="CB47" s="717"/>
      <c r="CC47" s="717"/>
      <c r="CD47" s="717"/>
      <c r="CE47" s="717"/>
      <c r="CF47" s="717"/>
      <c r="CG47" s="718"/>
      <c r="CH47" s="728"/>
      <c r="CI47" s="723"/>
      <c r="CJ47" s="723"/>
      <c r="CK47" s="723"/>
      <c r="CL47" s="729"/>
      <c r="CM47" s="728"/>
      <c r="CN47" s="723"/>
      <c r="CO47" s="723"/>
      <c r="CP47" s="723"/>
      <c r="CQ47" s="729"/>
      <c r="CR47" s="728"/>
      <c r="CS47" s="723"/>
      <c r="CT47" s="723"/>
      <c r="CU47" s="723"/>
      <c r="CV47" s="729"/>
      <c r="CW47" s="728"/>
      <c r="CX47" s="723"/>
      <c r="CY47" s="723"/>
      <c r="CZ47" s="723"/>
      <c r="DA47" s="729"/>
      <c r="DB47" s="728"/>
      <c r="DC47" s="723"/>
      <c r="DD47" s="723"/>
      <c r="DE47" s="723"/>
      <c r="DF47" s="729"/>
      <c r="DG47" s="728"/>
      <c r="DH47" s="723"/>
      <c r="DI47" s="723"/>
      <c r="DJ47" s="723"/>
      <c r="DK47" s="729"/>
      <c r="DL47" s="728"/>
      <c r="DM47" s="723"/>
      <c r="DN47" s="723"/>
      <c r="DO47" s="723"/>
      <c r="DP47" s="729"/>
      <c r="DQ47" s="728"/>
      <c r="DR47" s="723"/>
      <c r="DS47" s="723"/>
      <c r="DT47" s="723"/>
      <c r="DU47" s="729"/>
      <c r="DV47" s="716"/>
      <c r="DW47" s="717"/>
      <c r="DX47" s="717"/>
      <c r="DY47" s="717"/>
      <c r="DZ47" s="730"/>
      <c r="EA47" s="48"/>
    </row>
    <row r="48" spans="1:131" ht="26.25" customHeight="1" x14ac:dyDescent="0.2">
      <c r="A48" s="52">
        <v>21</v>
      </c>
      <c r="B48" s="716"/>
      <c r="C48" s="717"/>
      <c r="D48" s="717"/>
      <c r="E48" s="717"/>
      <c r="F48" s="717"/>
      <c r="G48" s="717"/>
      <c r="H48" s="717"/>
      <c r="I48" s="717"/>
      <c r="J48" s="717"/>
      <c r="K48" s="717"/>
      <c r="L48" s="717"/>
      <c r="M48" s="717"/>
      <c r="N48" s="717"/>
      <c r="O48" s="717"/>
      <c r="P48" s="718"/>
      <c r="Q48" s="719"/>
      <c r="R48" s="720"/>
      <c r="S48" s="720"/>
      <c r="T48" s="720"/>
      <c r="U48" s="720"/>
      <c r="V48" s="720"/>
      <c r="W48" s="720"/>
      <c r="X48" s="720"/>
      <c r="Y48" s="720"/>
      <c r="Z48" s="720"/>
      <c r="AA48" s="720"/>
      <c r="AB48" s="720"/>
      <c r="AC48" s="720"/>
      <c r="AD48" s="720"/>
      <c r="AE48" s="721"/>
      <c r="AF48" s="722"/>
      <c r="AG48" s="723"/>
      <c r="AH48" s="723"/>
      <c r="AI48" s="723"/>
      <c r="AJ48" s="724"/>
      <c r="AK48" s="725"/>
      <c r="AL48" s="720"/>
      <c r="AM48" s="720"/>
      <c r="AN48" s="720"/>
      <c r="AO48" s="720"/>
      <c r="AP48" s="720"/>
      <c r="AQ48" s="720"/>
      <c r="AR48" s="720"/>
      <c r="AS48" s="720"/>
      <c r="AT48" s="720"/>
      <c r="AU48" s="720"/>
      <c r="AV48" s="720"/>
      <c r="AW48" s="720"/>
      <c r="AX48" s="720"/>
      <c r="AY48" s="720"/>
      <c r="AZ48" s="764"/>
      <c r="BA48" s="764"/>
      <c r="BB48" s="764"/>
      <c r="BC48" s="764"/>
      <c r="BD48" s="764"/>
      <c r="BE48" s="726"/>
      <c r="BF48" s="726"/>
      <c r="BG48" s="726"/>
      <c r="BH48" s="726"/>
      <c r="BI48" s="727"/>
      <c r="BJ48" s="56"/>
      <c r="BK48" s="56"/>
      <c r="BL48" s="56"/>
      <c r="BM48" s="56"/>
      <c r="BN48" s="56"/>
      <c r="BO48" s="55"/>
      <c r="BP48" s="55"/>
      <c r="BQ48" s="52">
        <v>42</v>
      </c>
      <c r="BR48" s="72"/>
      <c r="BS48" s="716"/>
      <c r="BT48" s="717"/>
      <c r="BU48" s="717"/>
      <c r="BV48" s="717"/>
      <c r="BW48" s="717"/>
      <c r="BX48" s="717"/>
      <c r="BY48" s="717"/>
      <c r="BZ48" s="717"/>
      <c r="CA48" s="717"/>
      <c r="CB48" s="717"/>
      <c r="CC48" s="717"/>
      <c r="CD48" s="717"/>
      <c r="CE48" s="717"/>
      <c r="CF48" s="717"/>
      <c r="CG48" s="718"/>
      <c r="CH48" s="728"/>
      <c r="CI48" s="723"/>
      <c r="CJ48" s="723"/>
      <c r="CK48" s="723"/>
      <c r="CL48" s="729"/>
      <c r="CM48" s="728"/>
      <c r="CN48" s="723"/>
      <c r="CO48" s="723"/>
      <c r="CP48" s="723"/>
      <c r="CQ48" s="729"/>
      <c r="CR48" s="728"/>
      <c r="CS48" s="723"/>
      <c r="CT48" s="723"/>
      <c r="CU48" s="723"/>
      <c r="CV48" s="729"/>
      <c r="CW48" s="728"/>
      <c r="CX48" s="723"/>
      <c r="CY48" s="723"/>
      <c r="CZ48" s="723"/>
      <c r="DA48" s="729"/>
      <c r="DB48" s="728"/>
      <c r="DC48" s="723"/>
      <c r="DD48" s="723"/>
      <c r="DE48" s="723"/>
      <c r="DF48" s="729"/>
      <c r="DG48" s="728"/>
      <c r="DH48" s="723"/>
      <c r="DI48" s="723"/>
      <c r="DJ48" s="723"/>
      <c r="DK48" s="729"/>
      <c r="DL48" s="728"/>
      <c r="DM48" s="723"/>
      <c r="DN48" s="723"/>
      <c r="DO48" s="723"/>
      <c r="DP48" s="729"/>
      <c r="DQ48" s="728"/>
      <c r="DR48" s="723"/>
      <c r="DS48" s="723"/>
      <c r="DT48" s="723"/>
      <c r="DU48" s="729"/>
      <c r="DV48" s="716"/>
      <c r="DW48" s="717"/>
      <c r="DX48" s="717"/>
      <c r="DY48" s="717"/>
      <c r="DZ48" s="730"/>
      <c r="EA48" s="48"/>
    </row>
    <row r="49" spans="1:131" ht="26.25" customHeight="1" x14ac:dyDescent="0.2">
      <c r="A49" s="52">
        <v>22</v>
      </c>
      <c r="B49" s="716"/>
      <c r="C49" s="717"/>
      <c r="D49" s="717"/>
      <c r="E49" s="717"/>
      <c r="F49" s="717"/>
      <c r="G49" s="717"/>
      <c r="H49" s="717"/>
      <c r="I49" s="717"/>
      <c r="J49" s="717"/>
      <c r="K49" s="717"/>
      <c r="L49" s="717"/>
      <c r="M49" s="717"/>
      <c r="N49" s="717"/>
      <c r="O49" s="717"/>
      <c r="P49" s="718"/>
      <c r="Q49" s="719"/>
      <c r="R49" s="720"/>
      <c r="S49" s="720"/>
      <c r="T49" s="720"/>
      <c r="U49" s="720"/>
      <c r="V49" s="720"/>
      <c r="W49" s="720"/>
      <c r="X49" s="720"/>
      <c r="Y49" s="720"/>
      <c r="Z49" s="720"/>
      <c r="AA49" s="720"/>
      <c r="AB49" s="720"/>
      <c r="AC49" s="720"/>
      <c r="AD49" s="720"/>
      <c r="AE49" s="721"/>
      <c r="AF49" s="722"/>
      <c r="AG49" s="723"/>
      <c r="AH49" s="723"/>
      <c r="AI49" s="723"/>
      <c r="AJ49" s="724"/>
      <c r="AK49" s="725"/>
      <c r="AL49" s="720"/>
      <c r="AM49" s="720"/>
      <c r="AN49" s="720"/>
      <c r="AO49" s="720"/>
      <c r="AP49" s="720"/>
      <c r="AQ49" s="720"/>
      <c r="AR49" s="720"/>
      <c r="AS49" s="720"/>
      <c r="AT49" s="720"/>
      <c r="AU49" s="720"/>
      <c r="AV49" s="720"/>
      <c r="AW49" s="720"/>
      <c r="AX49" s="720"/>
      <c r="AY49" s="720"/>
      <c r="AZ49" s="764"/>
      <c r="BA49" s="764"/>
      <c r="BB49" s="764"/>
      <c r="BC49" s="764"/>
      <c r="BD49" s="764"/>
      <c r="BE49" s="726"/>
      <c r="BF49" s="726"/>
      <c r="BG49" s="726"/>
      <c r="BH49" s="726"/>
      <c r="BI49" s="727"/>
      <c r="BJ49" s="56"/>
      <c r="BK49" s="56"/>
      <c r="BL49" s="56"/>
      <c r="BM49" s="56"/>
      <c r="BN49" s="56"/>
      <c r="BO49" s="55"/>
      <c r="BP49" s="55"/>
      <c r="BQ49" s="52">
        <v>43</v>
      </c>
      <c r="BR49" s="72"/>
      <c r="BS49" s="716"/>
      <c r="BT49" s="717"/>
      <c r="BU49" s="717"/>
      <c r="BV49" s="717"/>
      <c r="BW49" s="717"/>
      <c r="BX49" s="717"/>
      <c r="BY49" s="717"/>
      <c r="BZ49" s="717"/>
      <c r="CA49" s="717"/>
      <c r="CB49" s="717"/>
      <c r="CC49" s="717"/>
      <c r="CD49" s="717"/>
      <c r="CE49" s="717"/>
      <c r="CF49" s="717"/>
      <c r="CG49" s="718"/>
      <c r="CH49" s="728"/>
      <c r="CI49" s="723"/>
      <c r="CJ49" s="723"/>
      <c r="CK49" s="723"/>
      <c r="CL49" s="729"/>
      <c r="CM49" s="728"/>
      <c r="CN49" s="723"/>
      <c r="CO49" s="723"/>
      <c r="CP49" s="723"/>
      <c r="CQ49" s="729"/>
      <c r="CR49" s="728"/>
      <c r="CS49" s="723"/>
      <c r="CT49" s="723"/>
      <c r="CU49" s="723"/>
      <c r="CV49" s="729"/>
      <c r="CW49" s="728"/>
      <c r="CX49" s="723"/>
      <c r="CY49" s="723"/>
      <c r="CZ49" s="723"/>
      <c r="DA49" s="729"/>
      <c r="DB49" s="728"/>
      <c r="DC49" s="723"/>
      <c r="DD49" s="723"/>
      <c r="DE49" s="723"/>
      <c r="DF49" s="729"/>
      <c r="DG49" s="728"/>
      <c r="DH49" s="723"/>
      <c r="DI49" s="723"/>
      <c r="DJ49" s="723"/>
      <c r="DK49" s="729"/>
      <c r="DL49" s="728"/>
      <c r="DM49" s="723"/>
      <c r="DN49" s="723"/>
      <c r="DO49" s="723"/>
      <c r="DP49" s="729"/>
      <c r="DQ49" s="728"/>
      <c r="DR49" s="723"/>
      <c r="DS49" s="723"/>
      <c r="DT49" s="723"/>
      <c r="DU49" s="729"/>
      <c r="DV49" s="716"/>
      <c r="DW49" s="717"/>
      <c r="DX49" s="717"/>
      <c r="DY49" s="717"/>
      <c r="DZ49" s="730"/>
      <c r="EA49" s="48"/>
    </row>
    <row r="50" spans="1:131" ht="26.25" customHeight="1" x14ac:dyDescent="0.2">
      <c r="A50" s="52">
        <v>23</v>
      </c>
      <c r="B50" s="716"/>
      <c r="C50" s="717"/>
      <c r="D50" s="717"/>
      <c r="E50" s="717"/>
      <c r="F50" s="717"/>
      <c r="G50" s="717"/>
      <c r="H50" s="717"/>
      <c r="I50" s="717"/>
      <c r="J50" s="717"/>
      <c r="K50" s="717"/>
      <c r="L50" s="717"/>
      <c r="M50" s="717"/>
      <c r="N50" s="717"/>
      <c r="O50" s="717"/>
      <c r="P50" s="718"/>
      <c r="Q50" s="765"/>
      <c r="R50" s="766"/>
      <c r="S50" s="766"/>
      <c r="T50" s="766"/>
      <c r="U50" s="766"/>
      <c r="V50" s="766"/>
      <c r="W50" s="766"/>
      <c r="X50" s="766"/>
      <c r="Y50" s="766"/>
      <c r="Z50" s="766"/>
      <c r="AA50" s="766"/>
      <c r="AB50" s="766"/>
      <c r="AC50" s="766"/>
      <c r="AD50" s="766"/>
      <c r="AE50" s="767"/>
      <c r="AF50" s="722"/>
      <c r="AG50" s="723"/>
      <c r="AH50" s="723"/>
      <c r="AI50" s="723"/>
      <c r="AJ50" s="724"/>
      <c r="AK50" s="768"/>
      <c r="AL50" s="766"/>
      <c r="AM50" s="766"/>
      <c r="AN50" s="766"/>
      <c r="AO50" s="766"/>
      <c r="AP50" s="766"/>
      <c r="AQ50" s="766"/>
      <c r="AR50" s="766"/>
      <c r="AS50" s="766"/>
      <c r="AT50" s="766"/>
      <c r="AU50" s="766"/>
      <c r="AV50" s="766"/>
      <c r="AW50" s="766"/>
      <c r="AX50" s="766"/>
      <c r="AY50" s="766"/>
      <c r="AZ50" s="769"/>
      <c r="BA50" s="769"/>
      <c r="BB50" s="769"/>
      <c r="BC50" s="769"/>
      <c r="BD50" s="769"/>
      <c r="BE50" s="726"/>
      <c r="BF50" s="726"/>
      <c r="BG50" s="726"/>
      <c r="BH50" s="726"/>
      <c r="BI50" s="727"/>
      <c r="BJ50" s="56"/>
      <c r="BK50" s="56"/>
      <c r="BL50" s="56"/>
      <c r="BM50" s="56"/>
      <c r="BN50" s="56"/>
      <c r="BO50" s="55"/>
      <c r="BP50" s="55"/>
      <c r="BQ50" s="52">
        <v>44</v>
      </c>
      <c r="BR50" s="72"/>
      <c r="BS50" s="716"/>
      <c r="BT50" s="717"/>
      <c r="BU50" s="717"/>
      <c r="BV50" s="717"/>
      <c r="BW50" s="717"/>
      <c r="BX50" s="717"/>
      <c r="BY50" s="717"/>
      <c r="BZ50" s="717"/>
      <c r="CA50" s="717"/>
      <c r="CB50" s="717"/>
      <c r="CC50" s="717"/>
      <c r="CD50" s="717"/>
      <c r="CE50" s="717"/>
      <c r="CF50" s="717"/>
      <c r="CG50" s="718"/>
      <c r="CH50" s="728"/>
      <c r="CI50" s="723"/>
      <c r="CJ50" s="723"/>
      <c r="CK50" s="723"/>
      <c r="CL50" s="729"/>
      <c r="CM50" s="728"/>
      <c r="CN50" s="723"/>
      <c r="CO50" s="723"/>
      <c r="CP50" s="723"/>
      <c r="CQ50" s="729"/>
      <c r="CR50" s="728"/>
      <c r="CS50" s="723"/>
      <c r="CT50" s="723"/>
      <c r="CU50" s="723"/>
      <c r="CV50" s="729"/>
      <c r="CW50" s="728"/>
      <c r="CX50" s="723"/>
      <c r="CY50" s="723"/>
      <c r="CZ50" s="723"/>
      <c r="DA50" s="729"/>
      <c r="DB50" s="728"/>
      <c r="DC50" s="723"/>
      <c r="DD50" s="723"/>
      <c r="DE50" s="723"/>
      <c r="DF50" s="729"/>
      <c r="DG50" s="728"/>
      <c r="DH50" s="723"/>
      <c r="DI50" s="723"/>
      <c r="DJ50" s="723"/>
      <c r="DK50" s="729"/>
      <c r="DL50" s="728"/>
      <c r="DM50" s="723"/>
      <c r="DN50" s="723"/>
      <c r="DO50" s="723"/>
      <c r="DP50" s="729"/>
      <c r="DQ50" s="728"/>
      <c r="DR50" s="723"/>
      <c r="DS50" s="723"/>
      <c r="DT50" s="723"/>
      <c r="DU50" s="729"/>
      <c r="DV50" s="716"/>
      <c r="DW50" s="717"/>
      <c r="DX50" s="717"/>
      <c r="DY50" s="717"/>
      <c r="DZ50" s="730"/>
      <c r="EA50" s="48"/>
    </row>
    <row r="51" spans="1:131" ht="26.25" customHeight="1" x14ac:dyDescent="0.2">
      <c r="A51" s="52">
        <v>24</v>
      </c>
      <c r="B51" s="716"/>
      <c r="C51" s="717"/>
      <c r="D51" s="717"/>
      <c r="E51" s="717"/>
      <c r="F51" s="717"/>
      <c r="G51" s="717"/>
      <c r="H51" s="717"/>
      <c r="I51" s="717"/>
      <c r="J51" s="717"/>
      <c r="K51" s="717"/>
      <c r="L51" s="717"/>
      <c r="M51" s="717"/>
      <c r="N51" s="717"/>
      <c r="O51" s="717"/>
      <c r="P51" s="718"/>
      <c r="Q51" s="765"/>
      <c r="R51" s="766"/>
      <c r="S51" s="766"/>
      <c r="T51" s="766"/>
      <c r="U51" s="766"/>
      <c r="V51" s="766"/>
      <c r="W51" s="766"/>
      <c r="X51" s="766"/>
      <c r="Y51" s="766"/>
      <c r="Z51" s="766"/>
      <c r="AA51" s="766"/>
      <c r="AB51" s="766"/>
      <c r="AC51" s="766"/>
      <c r="AD51" s="766"/>
      <c r="AE51" s="767"/>
      <c r="AF51" s="722"/>
      <c r="AG51" s="723"/>
      <c r="AH51" s="723"/>
      <c r="AI51" s="723"/>
      <c r="AJ51" s="724"/>
      <c r="AK51" s="768"/>
      <c r="AL51" s="766"/>
      <c r="AM51" s="766"/>
      <c r="AN51" s="766"/>
      <c r="AO51" s="766"/>
      <c r="AP51" s="766"/>
      <c r="AQ51" s="766"/>
      <c r="AR51" s="766"/>
      <c r="AS51" s="766"/>
      <c r="AT51" s="766"/>
      <c r="AU51" s="766"/>
      <c r="AV51" s="766"/>
      <c r="AW51" s="766"/>
      <c r="AX51" s="766"/>
      <c r="AY51" s="766"/>
      <c r="AZ51" s="769"/>
      <c r="BA51" s="769"/>
      <c r="BB51" s="769"/>
      <c r="BC51" s="769"/>
      <c r="BD51" s="769"/>
      <c r="BE51" s="726"/>
      <c r="BF51" s="726"/>
      <c r="BG51" s="726"/>
      <c r="BH51" s="726"/>
      <c r="BI51" s="727"/>
      <c r="BJ51" s="56"/>
      <c r="BK51" s="56"/>
      <c r="BL51" s="56"/>
      <c r="BM51" s="56"/>
      <c r="BN51" s="56"/>
      <c r="BO51" s="55"/>
      <c r="BP51" s="55"/>
      <c r="BQ51" s="52">
        <v>45</v>
      </c>
      <c r="BR51" s="72"/>
      <c r="BS51" s="716"/>
      <c r="BT51" s="717"/>
      <c r="BU51" s="717"/>
      <c r="BV51" s="717"/>
      <c r="BW51" s="717"/>
      <c r="BX51" s="717"/>
      <c r="BY51" s="717"/>
      <c r="BZ51" s="717"/>
      <c r="CA51" s="717"/>
      <c r="CB51" s="717"/>
      <c r="CC51" s="717"/>
      <c r="CD51" s="717"/>
      <c r="CE51" s="717"/>
      <c r="CF51" s="717"/>
      <c r="CG51" s="718"/>
      <c r="CH51" s="728"/>
      <c r="CI51" s="723"/>
      <c r="CJ51" s="723"/>
      <c r="CK51" s="723"/>
      <c r="CL51" s="729"/>
      <c r="CM51" s="728"/>
      <c r="CN51" s="723"/>
      <c r="CO51" s="723"/>
      <c r="CP51" s="723"/>
      <c r="CQ51" s="729"/>
      <c r="CR51" s="728"/>
      <c r="CS51" s="723"/>
      <c r="CT51" s="723"/>
      <c r="CU51" s="723"/>
      <c r="CV51" s="729"/>
      <c r="CW51" s="728"/>
      <c r="CX51" s="723"/>
      <c r="CY51" s="723"/>
      <c r="CZ51" s="723"/>
      <c r="DA51" s="729"/>
      <c r="DB51" s="728"/>
      <c r="DC51" s="723"/>
      <c r="DD51" s="723"/>
      <c r="DE51" s="723"/>
      <c r="DF51" s="729"/>
      <c r="DG51" s="728"/>
      <c r="DH51" s="723"/>
      <c r="DI51" s="723"/>
      <c r="DJ51" s="723"/>
      <c r="DK51" s="729"/>
      <c r="DL51" s="728"/>
      <c r="DM51" s="723"/>
      <c r="DN51" s="723"/>
      <c r="DO51" s="723"/>
      <c r="DP51" s="729"/>
      <c r="DQ51" s="728"/>
      <c r="DR51" s="723"/>
      <c r="DS51" s="723"/>
      <c r="DT51" s="723"/>
      <c r="DU51" s="729"/>
      <c r="DV51" s="716"/>
      <c r="DW51" s="717"/>
      <c r="DX51" s="717"/>
      <c r="DY51" s="717"/>
      <c r="DZ51" s="730"/>
      <c r="EA51" s="48"/>
    </row>
    <row r="52" spans="1:131" ht="26.25" customHeight="1" x14ac:dyDescent="0.2">
      <c r="A52" s="52">
        <v>25</v>
      </c>
      <c r="B52" s="716"/>
      <c r="C52" s="717"/>
      <c r="D52" s="717"/>
      <c r="E52" s="717"/>
      <c r="F52" s="717"/>
      <c r="G52" s="717"/>
      <c r="H52" s="717"/>
      <c r="I52" s="717"/>
      <c r="J52" s="717"/>
      <c r="K52" s="717"/>
      <c r="L52" s="717"/>
      <c r="M52" s="717"/>
      <c r="N52" s="717"/>
      <c r="O52" s="717"/>
      <c r="P52" s="718"/>
      <c r="Q52" s="765"/>
      <c r="R52" s="766"/>
      <c r="S52" s="766"/>
      <c r="T52" s="766"/>
      <c r="U52" s="766"/>
      <c r="V52" s="766"/>
      <c r="W52" s="766"/>
      <c r="X52" s="766"/>
      <c r="Y52" s="766"/>
      <c r="Z52" s="766"/>
      <c r="AA52" s="766"/>
      <c r="AB52" s="766"/>
      <c r="AC52" s="766"/>
      <c r="AD52" s="766"/>
      <c r="AE52" s="767"/>
      <c r="AF52" s="722"/>
      <c r="AG52" s="723"/>
      <c r="AH52" s="723"/>
      <c r="AI52" s="723"/>
      <c r="AJ52" s="724"/>
      <c r="AK52" s="768"/>
      <c r="AL52" s="766"/>
      <c r="AM52" s="766"/>
      <c r="AN52" s="766"/>
      <c r="AO52" s="766"/>
      <c r="AP52" s="766"/>
      <c r="AQ52" s="766"/>
      <c r="AR52" s="766"/>
      <c r="AS52" s="766"/>
      <c r="AT52" s="766"/>
      <c r="AU52" s="766"/>
      <c r="AV52" s="766"/>
      <c r="AW52" s="766"/>
      <c r="AX52" s="766"/>
      <c r="AY52" s="766"/>
      <c r="AZ52" s="769"/>
      <c r="BA52" s="769"/>
      <c r="BB52" s="769"/>
      <c r="BC52" s="769"/>
      <c r="BD52" s="769"/>
      <c r="BE52" s="726"/>
      <c r="BF52" s="726"/>
      <c r="BG52" s="726"/>
      <c r="BH52" s="726"/>
      <c r="BI52" s="727"/>
      <c r="BJ52" s="56"/>
      <c r="BK52" s="56"/>
      <c r="BL52" s="56"/>
      <c r="BM52" s="56"/>
      <c r="BN52" s="56"/>
      <c r="BO52" s="55"/>
      <c r="BP52" s="55"/>
      <c r="BQ52" s="52">
        <v>46</v>
      </c>
      <c r="BR52" s="72"/>
      <c r="BS52" s="716"/>
      <c r="BT52" s="717"/>
      <c r="BU52" s="717"/>
      <c r="BV52" s="717"/>
      <c r="BW52" s="717"/>
      <c r="BX52" s="717"/>
      <c r="BY52" s="717"/>
      <c r="BZ52" s="717"/>
      <c r="CA52" s="717"/>
      <c r="CB52" s="717"/>
      <c r="CC52" s="717"/>
      <c r="CD52" s="717"/>
      <c r="CE52" s="717"/>
      <c r="CF52" s="717"/>
      <c r="CG52" s="718"/>
      <c r="CH52" s="728"/>
      <c r="CI52" s="723"/>
      <c r="CJ52" s="723"/>
      <c r="CK52" s="723"/>
      <c r="CL52" s="729"/>
      <c r="CM52" s="728"/>
      <c r="CN52" s="723"/>
      <c r="CO52" s="723"/>
      <c r="CP52" s="723"/>
      <c r="CQ52" s="729"/>
      <c r="CR52" s="728"/>
      <c r="CS52" s="723"/>
      <c r="CT52" s="723"/>
      <c r="CU52" s="723"/>
      <c r="CV52" s="729"/>
      <c r="CW52" s="728"/>
      <c r="CX52" s="723"/>
      <c r="CY52" s="723"/>
      <c r="CZ52" s="723"/>
      <c r="DA52" s="729"/>
      <c r="DB52" s="728"/>
      <c r="DC52" s="723"/>
      <c r="DD52" s="723"/>
      <c r="DE52" s="723"/>
      <c r="DF52" s="729"/>
      <c r="DG52" s="728"/>
      <c r="DH52" s="723"/>
      <c r="DI52" s="723"/>
      <c r="DJ52" s="723"/>
      <c r="DK52" s="729"/>
      <c r="DL52" s="728"/>
      <c r="DM52" s="723"/>
      <c r="DN52" s="723"/>
      <c r="DO52" s="723"/>
      <c r="DP52" s="729"/>
      <c r="DQ52" s="728"/>
      <c r="DR52" s="723"/>
      <c r="DS52" s="723"/>
      <c r="DT52" s="723"/>
      <c r="DU52" s="729"/>
      <c r="DV52" s="716"/>
      <c r="DW52" s="717"/>
      <c r="DX52" s="717"/>
      <c r="DY52" s="717"/>
      <c r="DZ52" s="730"/>
      <c r="EA52" s="48"/>
    </row>
    <row r="53" spans="1:131" ht="26.25" customHeight="1" x14ac:dyDescent="0.2">
      <c r="A53" s="52">
        <v>26</v>
      </c>
      <c r="B53" s="716"/>
      <c r="C53" s="717"/>
      <c r="D53" s="717"/>
      <c r="E53" s="717"/>
      <c r="F53" s="717"/>
      <c r="G53" s="717"/>
      <c r="H53" s="717"/>
      <c r="I53" s="717"/>
      <c r="J53" s="717"/>
      <c r="K53" s="717"/>
      <c r="L53" s="717"/>
      <c r="M53" s="717"/>
      <c r="N53" s="717"/>
      <c r="O53" s="717"/>
      <c r="P53" s="718"/>
      <c r="Q53" s="765"/>
      <c r="R53" s="766"/>
      <c r="S53" s="766"/>
      <c r="T53" s="766"/>
      <c r="U53" s="766"/>
      <c r="V53" s="766"/>
      <c r="W53" s="766"/>
      <c r="X53" s="766"/>
      <c r="Y53" s="766"/>
      <c r="Z53" s="766"/>
      <c r="AA53" s="766"/>
      <c r="AB53" s="766"/>
      <c r="AC53" s="766"/>
      <c r="AD53" s="766"/>
      <c r="AE53" s="767"/>
      <c r="AF53" s="722"/>
      <c r="AG53" s="723"/>
      <c r="AH53" s="723"/>
      <c r="AI53" s="723"/>
      <c r="AJ53" s="724"/>
      <c r="AK53" s="768"/>
      <c r="AL53" s="766"/>
      <c r="AM53" s="766"/>
      <c r="AN53" s="766"/>
      <c r="AO53" s="766"/>
      <c r="AP53" s="766"/>
      <c r="AQ53" s="766"/>
      <c r="AR53" s="766"/>
      <c r="AS53" s="766"/>
      <c r="AT53" s="766"/>
      <c r="AU53" s="766"/>
      <c r="AV53" s="766"/>
      <c r="AW53" s="766"/>
      <c r="AX53" s="766"/>
      <c r="AY53" s="766"/>
      <c r="AZ53" s="769"/>
      <c r="BA53" s="769"/>
      <c r="BB53" s="769"/>
      <c r="BC53" s="769"/>
      <c r="BD53" s="769"/>
      <c r="BE53" s="726"/>
      <c r="BF53" s="726"/>
      <c r="BG53" s="726"/>
      <c r="BH53" s="726"/>
      <c r="BI53" s="727"/>
      <c r="BJ53" s="56"/>
      <c r="BK53" s="56"/>
      <c r="BL53" s="56"/>
      <c r="BM53" s="56"/>
      <c r="BN53" s="56"/>
      <c r="BO53" s="55"/>
      <c r="BP53" s="55"/>
      <c r="BQ53" s="52">
        <v>47</v>
      </c>
      <c r="BR53" s="72"/>
      <c r="BS53" s="716"/>
      <c r="BT53" s="717"/>
      <c r="BU53" s="717"/>
      <c r="BV53" s="717"/>
      <c r="BW53" s="717"/>
      <c r="BX53" s="717"/>
      <c r="BY53" s="717"/>
      <c r="BZ53" s="717"/>
      <c r="CA53" s="717"/>
      <c r="CB53" s="717"/>
      <c r="CC53" s="717"/>
      <c r="CD53" s="717"/>
      <c r="CE53" s="717"/>
      <c r="CF53" s="717"/>
      <c r="CG53" s="718"/>
      <c r="CH53" s="728"/>
      <c r="CI53" s="723"/>
      <c r="CJ53" s="723"/>
      <c r="CK53" s="723"/>
      <c r="CL53" s="729"/>
      <c r="CM53" s="728"/>
      <c r="CN53" s="723"/>
      <c r="CO53" s="723"/>
      <c r="CP53" s="723"/>
      <c r="CQ53" s="729"/>
      <c r="CR53" s="728"/>
      <c r="CS53" s="723"/>
      <c r="CT53" s="723"/>
      <c r="CU53" s="723"/>
      <c r="CV53" s="729"/>
      <c r="CW53" s="728"/>
      <c r="CX53" s="723"/>
      <c r="CY53" s="723"/>
      <c r="CZ53" s="723"/>
      <c r="DA53" s="729"/>
      <c r="DB53" s="728"/>
      <c r="DC53" s="723"/>
      <c r="DD53" s="723"/>
      <c r="DE53" s="723"/>
      <c r="DF53" s="729"/>
      <c r="DG53" s="728"/>
      <c r="DH53" s="723"/>
      <c r="DI53" s="723"/>
      <c r="DJ53" s="723"/>
      <c r="DK53" s="729"/>
      <c r="DL53" s="728"/>
      <c r="DM53" s="723"/>
      <c r="DN53" s="723"/>
      <c r="DO53" s="723"/>
      <c r="DP53" s="729"/>
      <c r="DQ53" s="728"/>
      <c r="DR53" s="723"/>
      <c r="DS53" s="723"/>
      <c r="DT53" s="723"/>
      <c r="DU53" s="729"/>
      <c r="DV53" s="716"/>
      <c r="DW53" s="717"/>
      <c r="DX53" s="717"/>
      <c r="DY53" s="717"/>
      <c r="DZ53" s="730"/>
      <c r="EA53" s="48"/>
    </row>
    <row r="54" spans="1:131" ht="26.25" customHeight="1" x14ac:dyDescent="0.2">
      <c r="A54" s="52">
        <v>27</v>
      </c>
      <c r="B54" s="716"/>
      <c r="C54" s="717"/>
      <c r="D54" s="717"/>
      <c r="E54" s="717"/>
      <c r="F54" s="717"/>
      <c r="G54" s="717"/>
      <c r="H54" s="717"/>
      <c r="I54" s="717"/>
      <c r="J54" s="717"/>
      <c r="K54" s="717"/>
      <c r="L54" s="717"/>
      <c r="M54" s="717"/>
      <c r="N54" s="717"/>
      <c r="O54" s="717"/>
      <c r="P54" s="718"/>
      <c r="Q54" s="765"/>
      <c r="R54" s="766"/>
      <c r="S54" s="766"/>
      <c r="T54" s="766"/>
      <c r="U54" s="766"/>
      <c r="V54" s="766"/>
      <c r="W54" s="766"/>
      <c r="X54" s="766"/>
      <c r="Y54" s="766"/>
      <c r="Z54" s="766"/>
      <c r="AA54" s="766"/>
      <c r="AB54" s="766"/>
      <c r="AC54" s="766"/>
      <c r="AD54" s="766"/>
      <c r="AE54" s="767"/>
      <c r="AF54" s="722"/>
      <c r="AG54" s="723"/>
      <c r="AH54" s="723"/>
      <c r="AI54" s="723"/>
      <c r="AJ54" s="724"/>
      <c r="AK54" s="768"/>
      <c r="AL54" s="766"/>
      <c r="AM54" s="766"/>
      <c r="AN54" s="766"/>
      <c r="AO54" s="766"/>
      <c r="AP54" s="766"/>
      <c r="AQ54" s="766"/>
      <c r="AR54" s="766"/>
      <c r="AS54" s="766"/>
      <c r="AT54" s="766"/>
      <c r="AU54" s="766"/>
      <c r="AV54" s="766"/>
      <c r="AW54" s="766"/>
      <c r="AX54" s="766"/>
      <c r="AY54" s="766"/>
      <c r="AZ54" s="769"/>
      <c r="BA54" s="769"/>
      <c r="BB54" s="769"/>
      <c r="BC54" s="769"/>
      <c r="BD54" s="769"/>
      <c r="BE54" s="726"/>
      <c r="BF54" s="726"/>
      <c r="BG54" s="726"/>
      <c r="BH54" s="726"/>
      <c r="BI54" s="727"/>
      <c r="BJ54" s="56"/>
      <c r="BK54" s="56"/>
      <c r="BL54" s="56"/>
      <c r="BM54" s="56"/>
      <c r="BN54" s="56"/>
      <c r="BO54" s="55"/>
      <c r="BP54" s="55"/>
      <c r="BQ54" s="52">
        <v>48</v>
      </c>
      <c r="BR54" s="72"/>
      <c r="BS54" s="716"/>
      <c r="BT54" s="717"/>
      <c r="BU54" s="717"/>
      <c r="BV54" s="717"/>
      <c r="BW54" s="717"/>
      <c r="BX54" s="717"/>
      <c r="BY54" s="717"/>
      <c r="BZ54" s="717"/>
      <c r="CA54" s="717"/>
      <c r="CB54" s="717"/>
      <c r="CC54" s="717"/>
      <c r="CD54" s="717"/>
      <c r="CE54" s="717"/>
      <c r="CF54" s="717"/>
      <c r="CG54" s="718"/>
      <c r="CH54" s="728"/>
      <c r="CI54" s="723"/>
      <c r="CJ54" s="723"/>
      <c r="CK54" s="723"/>
      <c r="CL54" s="729"/>
      <c r="CM54" s="728"/>
      <c r="CN54" s="723"/>
      <c r="CO54" s="723"/>
      <c r="CP54" s="723"/>
      <c r="CQ54" s="729"/>
      <c r="CR54" s="728"/>
      <c r="CS54" s="723"/>
      <c r="CT54" s="723"/>
      <c r="CU54" s="723"/>
      <c r="CV54" s="729"/>
      <c r="CW54" s="728"/>
      <c r="CX54" s="723"/>
      <c r="CY54" s="723"/>
      <c r="CZ54" s="723"/>
      <c r="DA54" s="729"/>
      <c r="DB54" s="728"/>
      <c r="DC54" s="723"/>
      <c r="DD54" s="723"/>
      <c r="DE54" s="723"/>
      <c r="DF54" s="729"/>
      <c r="DG54" s="728"/>
      <c r="DH54" s="723"/>
      <c r="DI54" s="723"/>
      <c r="DJ54" s="723"/>
      <c r="DK54" s="729"/>
      <c r="DL54" s="728"/>
      <c r="DM54" s="723"/>
      <c r="DN54" s="723"/>
      <c r="DO54" s="723"/>
      <c r="DP54" s="729"/>
      <c r="DQ54" s="728"/>
      <c r="DR54" s="723"/>
      <c r="DS54" s="723"/>
      <c r="DT54" s="723"/>
      <c r="DU54" s="729"/>
      <c r="DV54" s="716"/>
      <c r="DW54" s="717"/>
      <c r="DX54" s="717"/>
      <c r="DY54" s="717"/>
      <c r="DZ54" s="730"/>
      <c r="EA54" s="48"/>
    </row>
    <row r="55" spans="1:131" ht="26.25" customHeight="1" x14ac:dyDescent="0.2">
      <c r="A55" s="52">
        <v>28</v>
      </c>
      <c r="B55" s="716"/>
      <c r="C55" s="717"/>
      <c r="D55" s="717"/>
      <c r="E55" s="717"/>
      <c r="F55" s="717"/>
      <c r="G55" s="717"/>
      <c r="H55" s="717"/>
      <c r="I55" s="717"/>
      <c r="J55" s="717"/>
      <c r="K55" s="717"/>
      <c r="L55" s="717"/>
      <c r="M55" s="717"/>
      <c r="N55" s="717"/>
      <c r="O55" s="717"/>
      <c r="P55" s="718"/>
      <c r="Q55" s="765"/>
      <c r="R55" s="766"/>
      <c r="S55" s="766"/>
      <c r="T55" s="766"/>
      <c r="U55" s="766"/>
      <c r="V55" s="766"/>
      <c r="W55" s="766"/>
      <c r="X55" s="766"/>
      <c r="Y55" s="766"/>
      <c r="Z55" s="766"/>
      <c r="AA55" s="766"/>
      <c r="AB55" s="766"/>
      <c r="AC55" s="766"/>
      <c r="AD55" s="766"/>
      <c r="AE55" s="767"/>
      <c r="AF55" s="722"/>
      <c r="AG55" s="723"/>
      <c r="AH55" s="723"/>
      <c r="AI55" s="723"/>
      <c r="AJ55" s="724"/>
      <c r="AK55" s="768"/>
      <c r="AL55" s="766"/>
      <c r="AM55" s="766"/>
      <c r="AN55" s="766"/>
      <c r="AO55" s="766"/>
      <c r="AP55" s="766"/>
      <c r="AQ55" s="766"/>
      <c r="AR55" s="766"/>
      <c r="AS55" s="766"/>
      <c r="AT55" s="766"/>
      <c r="AU55" s="766"/>
      <c r="AV55" s="766"/>
      <c r="AW55" s="766"/>
      <c r="AX55" s="766"/>
      <c r="AY55" s="766"/>
      <c r="AZ55" s="769"/>
      <c r="BA55" s="769"/>
      <c r="BB55" s="769"/>
      <c r="BC55" s="769"/>
      <c r="BD55" s="769"/>
      <c r="BE55" s="726"/>
      <c r="BF55" s="726"/>
      <c r="BG55" s="726"/>
      <c r="BH55" s="726"/>
      <c r="BI55" s="727"/>
      <c r="BJ55" s="56"/>
      <c r="BK55" s="56"/>
      <c r="BL55" s="56"/>
      <c r="BM55" s="56"/>
      <c r="BN55" s="56"/>
      <c r="BO55" s="55"/>
      <c r="BP55" s="55"/>
      <c r="BQ55" s="52">
        <v>49</v>
      </c>
      <c r="BR55" s="72"/>
      <c r="BS55" s="716"/>
      <c r="BT55" s="717"/>
      <c r="BU55" s="717"/>
      <c r="BV55" s="717"/>
      <c r="BW55" s="717"/>
      <c r="BX55" s="717"/>
      <c r="BY55" s="717"/>
      <c r="BZ55" s="717"/>
      <c r="CA55" s="717"/>
      <c r="CB55" s="717"/>
      <c r="CC55" s="717"/>
      <c r="CD55" s="717"/>
      <c r="CE55" s="717"/>
      <c r="CF55" s="717"/>
      <c r="CG55" s="718"/>
      <c r="CH55" s="728"/>
      <c r="CI55" s="723"/>
      <c r="CJ55" s="723"/>
      <c r="CK55" s="723"/>
      <c r="CL55" s="729"/>
      <c r="CM55" s="728"/>
      <c r="CN55" s="723"/>
      <c r="CO55" s="723"/>
      <c r="CP55" s="723"/>
      <c r="CQ55" s="729"/>
      <c r="CR55" s="728"/>
      <c r="CS55" s="723"/>
      <c r="CT55" s="723"/>
      <c r="CU55" s="723"/>
      <c r="CV55" s="729"/>
      <c r="CW55" s="728"/>
      <c r="CX55" s="723"/>
      <c r="CY55" s="723"/>
      <c r="CZ55" s="723"/>
      <c r="DA55" s="729"/>
      <c r="DB55" s="728"/>
      <c r="DC55" s="723"/>
      <c r="DD55" s="723"/>
      <c r="DE55" s="723"/>
      <c r="DF55" s="729"/>
      <c r="DG55" s="728"/>
      <c r="DH55" s="723"/>
      <c r="DI55" s="723"/>
      <c r="DJ55" s="723"/>
      <c r="DK55" s="729"/>
      <c r="DL55" s="728"/>
      <c r="DM55" s="723"/>
      <c r="DN55" s="723"/>
      <c r="DO55" s="723"/>
      <c r="DP55" s="729"/>
      <c r="DQ55" s="728"/>
      <c r="DR55" s="723"/>
      <c r="DS55" s="723"/>
      <c r="DT55" s="723"/>
      <c r="DU55" s="729"/>
      <c r="DV55" s="716"/>
      <c r="DW55" s="717"/>
      <c r="DX55" s="717"/>
      <c r="DY55" s="717"/>
      <c r="DZ55" s="730"/>
      <c r="EA55" s="48"/>
    </row>
    <row r="56" spans="1:131" ht="26.25" customHeight="1" x14ac:dyDescent="0.2">
      <c r="A56" s="52">
        <v>29</v>
      </c>
      <c r="B56" s="716"/>
      <c r="C56" s="717"/>
      <c r="D56" s="717"/>
      <c r="E56" s="717"/>
      <c r="F56" s="717"/>
      <c r="G56" s="717"/>
      <c r="H56" s="717"/>
      <c r="I56" s="717"/>
      <c r="J56" s="717"/>
      <c r="K56" s="717"/>
      <c r="L56" s="717"/>
      <c r="M56" s="717"/>
      <c r="N56" s="717"/>
      <c r="O56" s="717"/>
      <c r="P56" s="718"/>
      <c r="Q56" s="765"/>
      <c r="R56" s="766"/>
      <c r="S56" s="766"/>
      <c r="T56" s="766"/>
      <c r="U56" s="766"/>
      <c r="V56" s="766"/>
      <c r="W56" s="766"/>
      <c r="X56" s="766"/>
      <c r="Y56" s="766"/>
      <c r="Z56" s="766"/>
      <c r="AA56" s="766"/>
      <c r="AB56" s="766"/>
      <c r="AC56" s="766"/>
      <c r="AD56" s="766"/>
      <c r="AE56" s="767"/>
      <c r="AF56" s="722"/>
      <c r="AG56" s="723"/>
      <c r="AH56" s="723"/>
      <c r="AI56" s="723"/>
      <c r="AJ56" s="724"/>
      <c r="AK56" s="768"/>
      <c r="AL56" s="766"/>
      <c r="AM56" s="766"/>
      <c r="AN56" s="766"/>
      <c r="AO56" s="766"/>
      <c r="AP56" s="766"/>
      <c r="AQ56" s="766"/>
      <c r="AR56" s="766"/>
      <c r="AS56" s="766"/>
      <c r="AT56" s="766"/>
      <c r="AU56" s="766"/>
      <c r="AV56" s="766"/>
      <c r="AW56" s="766"/>
      <c r="AX56" s="766"/>
      <c r="AY56" s="766"/>
      <c r="AZ56" s="769"/>
      <c r="BA56" s="769"/>
      <c r="BB56" s="769"/>
      <c r="BC56" s="769"/>
      <c r="BD56" s="769"/>
      <c r="BE56" s="726"/>
      <c r="BF56" s="726"/>
      <c r="BG56" s="726"/>
      <c r="BH56" s="726"/>
      <c r="BI56" s="727"/>
      <c r="BJ56" s="56"/>
      <c r="BK56" s="56"/>
      <c r="BL56" s="56"/>
      <c r="BM56" s="56"/>
      <c r="BN56" s="56"/>
      <c r="BO56" s="55"/>
      <c r="BP56" s="55"/>
      <c r="BQ56" s="52">
        <v>50</v>
      </c>
      <c r="BR56" s="72"/>
      <c r="BS56" s="716"/>
      <c r="BT56" s="717"/>
      <c r="BU56" s="717"/>
      <c r="BV56" s="717"/>
      <c r="BW56" s="717"/>
      <c r="BX56" s="717"/>
      <c r="BY56" s="717"/>
      <c r="BZ56" s="717"/>
      <c r="CA56" s="717"/>
      <c r="CB56" s="717"/>
      <c r="CC56" s="717"/>
      <c r="CD56" s="717"/>
      <c r="CE56" s="717"/>
      <c r="CF56" s="717"/>
      <c r="CG56" s="718"/>
      <c r="CH56" s="728"/>
      <c r="CI56" s="723"/>
      <c r="CJ56" s="723"/>
      <c r="CK56" s="723"/>
      <c r="CL56" s="729"/>
      <c r="CM56" s="728"/>
      <c r="CN56" s="723"/>
      <c r="CO56" s="723"/>
      <c r="CP56" s="723"/>
      <c r="CQ56" s="729"/>
      <c r="CR56" s="728"/>
      <c r="CS56" s="723"/>
      <c r="CT56" s="723"/>
      <c r="CU56" s="723"/>
      <c r="CV56" s="729"/>
      <c r="CW56" s="728"/>
      <c r="CX56" s="723"/>
      <c r="CY56" s="723"/>
      <c r="CZ56" s="723"/>
      <c r="DA56" s="729"/>
      <c r="DB56" s="728"/>
      <c r="DC56" s="723"/>
      <c r="DD56" s="723"/>
      <c r="DE56" s="723"/>
      <c r="DF56" s="729"/>
      <c r="DG56" s="728"/>
      <c r="DH56" s="723"/>
      <c r="DI56" s="723"/>
      <c r="DJ56" s="723"/>
      <c r="DK56" s="729"/>
      <c r="DL56" s="728"/>
      <c r="DM56" s="723"/>
      <c r="DN56" s="723"/>
      <c r="DO56" s="723"/>
      <c r="DP56" s="729"/>
      <c r="DQ56" s="728"/>
      <c r="DR56" s="723"/>
      <c r="DS56" s="723"/>
      <c r="DT56" s="723"/>
      <c r="DU56" s="729"/>
      <c r="DV56" s="716"/>
      <c r="DW56" s="717"/>
      <c r="DX56" s="717"/>
      <c r="DY56" s="717"/>
      <c r="DZ56" s="730"/>
      <c r="EA56" s="48"/>
    </row>
    <row r="57" spans="1:131" ht="26.25" customHeight="1" x14ac:dyDescent="0.2">
      <c r="A57" s="52">
        <v>30</v>
      </c>
      <c r="B57" s="716"/>
      <c r="C57" s="717"/>
      <c r="D57" s="717"/>
      <c r="E57" s="717"/>
      <c r="F57" s="717"/>
      <c r="G57" s="717"/>
      <c r="H57" s="717"/>
      <c r="I57" s="717"/>
      <c r="J57" s="717"/>
      <c r="K57" s="717"/>
      <c r="L57" s="717"/>
      <c r="M57" s="717"/>
      <c r="N57" s="717"/>
      <c r="O57" s="717"/>
      <c r="P57" s="718"/>
      <c r="Q57" s="765"/>
      <c r="R57" s="766"/>
      <c r="S57" s="766"/>
      <c r="T57" s="766"/>
      <c r="U57" s="766"/>
      <c r="V57" s="766"/>
      <c r="W57" s="766"/>
      <c r="X57" s="766"/>
      <c r="Y57" s="766"/>
      <c r="Z57" s="766"/>
      <c r="AA57" s="766"/>
      <c r="AB57" s="766"/>
      <c r="AC57" s="766"/>
      <c r="AD57" s="766"/>
      <c r="AE57" s="767"/>
      <c r="AF57" s="722"/>
      <c r="AG57" s="723"/>
      <c r="AH57" s="723"/>
      <c r="AI57" s="723"/>
      <c r="AJ57" s="724"/>
      <c r="AK57" s="768"/>
      <c r="AL57" s="766"/>
      <c r="AM57" s="766"/>
      <c r="AN57" s="766"/>
      <c r="AO57" s="766"/>
      <c r="AP57" s="766"/>
      <c r="AQ57" s="766"/>
      <c r="AR57" s="766"/>
      <c r="AS57" s="766"/>
      <c r="AT57" s="766"/>
      <c r="AU57" s="766"/>
      <c r="AV57" s="766"/>
      <c r="AW57" s="766"/>
      <c r="AX57" s="766"/>
      <c r="AY57" s="766"/>
      <c r="AZ57" s="769"/>
      <c r="BA57" s="769"/>
      <c r="BB57" s="769"/>
      <c r="BC57" s="769"/>
      <c r="BD57" s="769"/>
      <c r="BE57" s="726"/>
      <c r="BF57" s="726"/>
      <c r="BG57" s="726"/>
      <c r="BH57" s="726"/>
      <c r="BI57" s="727"/>
      <c r="BJ57" s="56"/>
      <c r="BK57" s="56"/>
      <c r="BL57" s="56"/>
      <c r="BM57" s="56"/>
      <c r="BN57" s="56"/>
      <c r="BO57" s="55"/>
      <c r="BP57" s="55"/>
      <c r="BQ57" s="52">
        <v>51</v>
      </c>
      <c r="BR57" s="72"/>
      <c r="BS57" s="716"/>
      <c r="BT57" s="717"/>
      <c r="BU57" s="717"/>
      <c r="BV57" s="717"/>
      <c r="BW57" s="717"/>
      <c r="BX57" s="717"/>
      <c r="BY57" s="717"/>
      <c r="BZ57" s="717"/>
      <c r="CA57" s="717"/>
      <c r="CB57" s="717"/>
      <c r="CC57" s="717"/>
      <c r="CD57" s="717"/>
      <c r="CE57" s="717"/>
      <c r="CF57" s="717"/>
      <c r="CG57" s="718"/>
      <c r="CH57" s="728"/>
      <c r="CI57" s="723"/>
      <c r="CJ57" s="723"/>
      <c r="CK57" s="723"/>
      <c r="CL57" s="729"/>
      <c r="CM57" s="728"/>
      <c r="CN57" s="723"/>
      <c r="CO57" s="723"/>
      <c r="CP57" s="723"/>
      <c r="CQ57" s="729"/>
      <c r="CR57" s="728"/>
      <c r="CS57" s="723"/>
      <c r="CT57" s="723"/>
      <c r="CU57" s="723"/>
      <c r="CV57" s="729"/>
      <c r="CW57" s="728"/>
      <c r="CX57" s="723"/>
      <c r="CY57" s="723"/>
      <c r="CZ57" s="723"/>
      <c r="DA57" s="729"/>
      <c r="DB57" s="728"/>
      <c r="DC57" s="723"/>
      <c r="DD57" s="723"/>
      <c r="DE57" s="723"/>
      <c r="DF57" s="729"/>
      <c r="DG57" s="728"/>
      <c r="DH57" s="723"/>
      <c r="DI57" s="723"/>
      <c r="DJ57" s="723"/>
      <c r="DK57" s="729"/>
      <c r="DL57" s="728"/>
      <c r="DM57" s="723"/>
      <c r="DN57" s="723"/>
      <c r="DO57" s="723"/>
      <c r="DP57" s="729"/>
      <c r="DQ57" s="728"/>
      <c r="DR57" s="723"/>
      <c r="DS57" s="723"/>
      <c r="DT57" s="723"/>
      <c r="DU57" s="729"/>
      <c r="DV57" s="716"/>
      <c r="DW57" s="717"/>
      <c r="DX57" s="717"/>
      <c r="DY57" s="717"/>
      <c r="DZ57" s="730"/>
      <c r="EA57" s="48"/>
    </row>
    <row r="58" spans="1:131" ht="26.25" customHeight="1" x14ac:dyDescent="0.2">
      <c r="A58" s="52">
        <v>31</v>
      </c>
      <c r="B58" s="716"/>
      <c r="C58" s="717"/>
      <c r="D58" s="717"/>
      <c r="E58" s="717"/>
      <c r="F58" s="717"/>
      <c r="G58" s="717"/>
      <c r="H58" s="717"/>
      <c r="I58" s="717"/>
      <c r="J58" s="717"/>
      <c r="K58" s="717"/>
      <c r="L58" s="717"/>
      <c r="M58" s="717"/>
      <c r="N58" s="717"/>
      <c r="O58" s="717"/>
      <c r="P58" s="718"/>
      <c r="Q58" s="765"/>
      <c r="R58" s="766"/>
      <c r="S58" s="766"/>
      <c r="T58" s="766"/>
      <c r="U58" s="766"/>
      <c r="V58" s="766"/>
      <c r="W58" s="766"/>
      <c r="X58" s="766"/>
      <c r="Y58" s="766"/>
      <c r="Z58" s="766"/>
      <c r="AA58" s="766"/>
      <c r="AB58" s="766"/>
      <c r="AC58" s="766"/>
      <c r="AD58" s="766"/>
      <c r="AE58" s="767"/>
      <c r="AF58" s="722"/>
      <c r="AG58" s="723"/>
      <c r="AH58" s="723"/>
      <c r="AI58" s="723"/>
      <c r="AJ58" s="724"/>
      <c r="AK58" s="768"/>
      <c r="AL58" s="766"/>
      <c r="AM58" s="766"/>
      <c r="AN58" s="766"/>
      <c r="AO58" s="766"/>
      <c r="AP58" s="766"/>
      <c r="AQ58" s="766"/>
      <c r="AR58" s="766"/>
      <c r="AS58" s="766"/>
      <c r="AT58" s="766"/>
      <c r="AU58" s="766"/>
      <c r="AV58" s="766"/>
      <c r="AW58" s="766"/>
      <c r="AX58" s="766"/>
      <c r="AY58" s="766"/>
      <c r="AZ58" s="769"/>
      <c r="BA58" s="769"/>
      <c r="BB58" s="769"/>
      <c r="BC58" s="769"/>
      <c r="BD58" s="769"/>
      <c r="BE58" s="726"/>
      <c r="BF58" s="726"/>
      <c r="BG58" s="726"/>
      <c r="BH58" s="726"/>
      <c r="BI58" s="727"/>
      <c r="BJ58" s="56"/>
      <c r="BK58" s="56"/>
      <c r="BL58" s="56"/>
      <c r="BM58" s="56"/>
      <c r="BN58" s="56"/>
      <c r="BO58" s="55"/>
      <c r="BP58" s="55"/>
      <c r="BQ58" s="52">
        <v>52</v>
      </c>
      <c r="BR58" s="72"/>
      <c r="BS58" s="716"/>
      <c r="BT58" s="717"/>
      <c r="BU58" s="717"/>
      <c r="BV58" s="717"/>
      <c r="BW58" s="717"/>
      <c r="BX58" s="717"/>
      <c r="BY58" s="717"/>
      <c r="BZ58" s="717"/>
      <c r="CA58" s="717"/>
      <c r="CB58" s="717"/>
      <c r="CC58" s="717"/>
      <c r="CD58" s="717"/>
      <c r="CE58" s="717"/>
      <c r="CF58" s="717"/>
      <c r="CG58" s="718"/>
      <c r="CH58" s="728"/>
      <c r="CI58" s="723"/>
      <c r="CJ58" s="723"/>
      <c r="CK58" s="723"/>
      <c r="CL58" s="729"/>
      <c r="CM58" s="728"/>
      <c r="CN58" s="723"/>
      <c r="CO58" s="723"/>
      <c r="CP58" s="723"/>
      <c r="CQ58" s="729"/>
      <c r="CR58" s="728"/>
      <c r="CS58" s="723"/>
      <c r="CT58" s="723"/>
      <c r="CU58" s="723"/>
      <c r="CV58" s="729"/>
      <c r="CW58" s="728"/>
      <c r="CX58" s="723"/>
      <c r="CY58" s="723"/>
      <c r="CZ58" s="723"/>
      <c r="DA58" s="729"/>
      <c r="DB58" s="728"/>
      <c r="DC58" s="723"/>
      <c r="DD58" s="723"/>
      <c r="DE58" s="723"/>
      <c r="DF58" s="729"/>
      <c r="DG58" s="728"/>
      <c r="DH58" s="723"/>
      <c r="DI58" s="723"/>
      <c r="DJ58" s="723"/>
      <c r="DK58" s="729"/>
      <c r="DL58" s="728"/>
      <c r="DM58" s="723"/>
      <c r="DN58" s="723"/>
      <c r="DO58" s="723"/>
      <c r="DP58" s="729"/>
      <c r="DQ58" s="728"/>
      <c r="DR58" s="723"/>
      <c r="DS58" s="723"/>
      <c r="DT58" s="723"/>
      <c r="DU58" s="729"/>
      <c r="DV58" s="716"/>
      <c r="DW58" s="717"/>
      <c r="DX58" s="717"/>
      <c r="DY58" s="717"/>
      <c r="DZ58" s="730"/>
      <c r="EA58" s="48"/>
    </row>
    <row r="59" spans="1:131" ht="26.25" customHeight="1" x14ac:dyDescent="0.2">
      <c r="A59" s="52">
        <v>32</v>
      </c>
      <c r="B59" s="716"/>
      <c r="C59" s="717"/>
      <c r="D59" s="717"/>
      <c r="E59" s="717"/>
      <c r="F59" s="717"/>
      <c r="G59" s="717"/>
      <c r="H59" s="717"/>
      <c r="I59" s="717"/>
      <c r="J59" s="717"/>
      <c r="K59" s="717"/>
      <c r="L59" s="717"/>
      <c r="M59" s="717"/>
      <c r="N59" s="717"/>
      <c r="O59" s="717"/>
      <c r="P59" s="718"/>
      <c r="Q59" s="765"/>
      <c r="R59" s="766"/>
      <c r="S59" s="766"/>
      <c r="T59" s="766"/>
      <c r="U59" s="766"/>
      <c r="V59" s="766"/>
      <c r="W59" s="766"/>
      <c r="X59" s="766"/>
      <c r="Y59" s="766"/>
      <c r="Z59" s="766"/>
      <c r="AA59" s="766"/>
      <c r="AB59" s="766"/>
      <c r="AC59" s="766"/>
      <c r="AD59" s="766"/>
      <c r="AE59" s="767"/>
      <c r="AF59" s="722"/>
      <c r="AG59" s="723"/>
      <c r="AH59" s="723"/>
      <c r="AI59" s="723"/>
      <c r="AJ59" s="724"/>
      <c r="AK59" s="768"/>
      <c r="AL59" s="766"/>
      <c r="AM59" s="766"/>
      <c r="AN59" s="766"/>
      <c r="AO59" s="766"/>
      <c r="AP59" s="766"/>
      <c r="AQ59" s="766"/>
      <c r="AR59" s="766"/>
      <c r="AS59" s="766"/>
      <c r="AT59" s="766"/>
      <c r="AU59" s="766"/>
      <c r="AV59" s="766"/>
      <c r="AW59" s="766"/>
      <c r="AX59" s="766"/>
      <c r="AY59" s="766"/>
      <c r="AZ59" s="769"/>
      <c r="BA59" s="769"/>
      <c r="BB59" s="769"/>
      <c r="BC59" s="769"/>
      <c r="BD59" s="769"/>
      <c r="BE59" s="726"/>
      <c r="BF59" s="726"/>
      <c r="BG59" s="726"/>
      <c r="BH59" s="726"/>
      <c r="BI59" s="727"/>
      <c r="BJ59" s="56"/>
      <c r="BK59" s="56"/>
      <c r="BL59" s="56"/>
      <c r="BM59" s="56"/>
      <c r="BN59" s="56"/>
      <c r="BO59" s="55"/>
      <c r="BP59" s="55"/>
      <c r="BQ59" s="52">
        <v>53</v>
      </c>
      <c r="BR59" s="72"/>
      <c r="BS59" s="716"/>
      <c r="BT59" s="717"/>
      <c r="BU59" s="717"/>
      <c r="BV59" s="717"/>
      <c r="BW59" s="717"/>
      <c r="BX59" s="717"/>
      <c r="BY59" s="717"/>
      <c r="BZ59" s="717"/>
      <c r="CA59" s="717"/>
      <c r="CB59" s="717"/>
      <c r="CC59" s="717"/>
      <c r="CD59" s="717"/>
      <c r="CE59" s="717"/>
      <c r="CF59" s="717"/>
      <c r="CG59" s="718"/>
      <c r="CH59" s="728"/>
      <c r="CI59" s="723"/>
      <c r="CJ59" s="723"/>
      <c r="CK59" s="723"/>
      <c r="CL59" s="729"/>
      <c r="CM59" s="728"/>
      <c r="CN59" s="723"/>
      <c r="CO59" s="723"/>
      <c r="CP59" s="723"/>
      <c r="CQ59" s="729"/>
      <c r="CR59" s="728"/>
      <c r="CS59" s="723"/>
      <c r="CT59" s="723"/>
      <c r="CU59" s="723"/>
      <c r="CV59" s="729"/>
      <c r="CW59" s="728"/>
      <c r="CX59" s="723"/>
      <c r="CY59" s="723"/>
      <c r="CZ59" s="723"/>
      <c r="DA59" s="729"/>
      <c r="DB59" s="728"/>
      <c r="DC59" s="723"/>
      <c r="DD59" s="723"/>
      <c r="DE59" s="723"/>
      <c r="DF59" s="729"/>
      <c r="DG59" s="728"/>
      <c r="DH59" s="723"/>
      <c r="DI59" s="723"/>
      <c r="DJ59" s="723"/>
      <c r="DK59" s="729"/>
      <c r="DL59" s="728"/>
      <c r="DM59" s="723"/>
      <c r="DN59" s="723"/>
      <c r="DO59" s="723"/>
      <c r="DP59" s="729"/>
      <c r="DQ59" s="728"/>
      <c r="DR59" s="723"/>
      <c r="DS59" s="723"/>
      <c r="DT59" s="723"/>
      <c r="DU59" s="729"/>
      <c r="DV59" s="716"/>
      <c r="DW59" s="717"/>
      <c r="DX59" s="717"/>
      <c r="DY59" s="717"/>
      <c r="DZ59" s="730"/>
      <c r="EA59" s="48"/>
    </row>
    <row r="60" spans="1:131" ht="26.25" customHeight="1" x14ac:dyDescent="0.2">
      <c r="A60" s="52">
        <v>33</v>
      </c>
      <c r="B60" s="716"/>
      <c r="C60" s="717"/>
      <c r="D60" s="717"/>
      <c r="E60" s="717"/>
      <c r="F60" s="717"/>
      <c r="G60" s="717"/>
      <c r="H60" s="717"/>
      <c r="I60" s="717"/>
      <c r="J60" s="717"/>
      <c r="K60" s="717"/>
      <c r="L60" s="717"/>
      <c r="M60" s="717"/>
      <c r="N60" s="717"/>
      <c r="O60" s="717"/>
      <c r="P60" s="718"/>
      <c r="Q60" s="765"/>
      <c r="R60" s="766"/>
      <c r="S60" s="766"/>
      <c r="T60" s="766"/>
      <c r="U60" s="766"/>
      <c r="V60" s="766"/>
      <c r="W60" s="766"/>
      <c r="X60" s="766"/>
      <c r="Y60" s="766"/>
      <c r="Z60" s="766"/>
      <c r="AA60" s="766"/>
      <c r="AB60" s="766"/>
      <c r="AC60" s="766"/>
      <c r="AD60" s="766"/>
      <c r="AE60" s="767"/>
      <c r="AF60" s="722"/>
      <c r="AG60" s="723"/>
      <c r="AH60" s="723"/>
      <c r="AI60" s="723"/>
      <c r="AJ60" s="724"/>
      <c r="AK60" s="768"/>
      <c r="AL60" s="766"/>
      <c r="AM60" s="766"/>
      <c r="AN60" s="766"/>
      <c r="AO60" s="766"/>
      <c r="AP60" s="766"/>
      <c r="AQ60" s="766"/>
      <c r="AR60" s="766"/>
      <c r="AS60" s="766"/>
      <c r="AT60" s="766"/>
      <c r="AU60" s="766"/>
      <c r="AV60" s="766"/>
      <c r="AW60" s="766"/>
      <c r="AX60" s="766"/>
      <c r="AY60" s="766"/>
      <c r="AZ60" s="769"/>
      <c r="BA60" s="769"/>
      <c r="BB60" s="769"/>
      <c r="BC60" s="769"/>
      <c r="BD60" s="769"/>
      <c r="BE60" s="726"/>
      <c r="BF60" s="726"/>
      <c r="BG60" s="726"/>
      <c r="BH60" s="726"/>
      <c r="BI60" s="727"/>
      <c r="BJ60" s="56"/>
      <c r="BK60" s="56"/>
      <c r="BL60" s="56"/>
      <c r="BM60" s="56"/>
      <c r="BN60" s="56"/>
      <c r="BO60" s="55"/>
      <c r="BP60" s="55"/>
      <c r="BQ60" s="52">
        <v>54</v>
      </c>
      <c r="BR60" s="72"/>
      <c r="BS60" s="716"/>
      <c r="BT60" s="717"/>
      <c r="BU60" s="717"/>
      <c r="BV60" s="717"/>
      <c r="BW60" s="717"/>
      <c r="BX60" s="717"/>
      <c r="BY60" s="717"/>
      <c r="BZ60" s="717"/>
      <c r="CA60" s="717"/>
      <c r="CB60" s="717"/>
      <c r="CC60" s="717"/>
      <c r="CD60" s="717"/>
      <c r="CE60" s="717"/>
      <c r="CF60" s="717"/>
      <c r="CG60" s="718"/>
      <c r="CH60" s="728"/>
      <c r="CI60" s="723"/>
      <c r="CJ60" s="723"/>
      <c r="CK60" s="723"/>
      <c r="CL60" s="729"/>
      <c r="CM60" s="728"/>
      <c r="CN60" s="723"/>
      <c r="CO60" s="723"/>
      <c r="CP60" s="723"/>
      <c r="CQ60" s="729"/>
      <c r="CR60" s="728"/>
      <c r="CS60" s="723"/>
      <c r="CT60" s="723"/>
      <c r="CU60" s="723"/>
      <c r="CV60" s="729"/>
      <c r="CW60" s="728"/>
      <c r="CX60" s="723"/>
      <c r="CY60" s="723"/>
      <c r="CZ60" s="723"/>
      <c r="DA60" s="729"/>
      <c r="DB60" s="728"/>
      <c r="DC60" s="723"/>
      <c r="DD60" s="723"/>
      <c r="DE60" s="723"/>
      <c r="DF60" s="729"/>
      <c r="DG60" s="728"/>
      <c r="DH60" s="723"/>
      <c r="DI60" s="723"/>
      <c r="DJ60" s="723"/>
      <c r="DK60" s="729"/>
      <c r="DL60" s="728"/>
      <c r="DM60" s="723"/>
      <c r="DN60" s="723"/>
      <c r="DO60" s="723"/>
      <c r="DP60" s="729"/>
      <c r="DQ60" s="728"/>
      <c r="DR60" s="723"/>
      <c r="DS60" s="723"/>
      <c r="DT60" s="723"/>
      <c r="DU60" s="729"/>
      <c r="DV60" s="716"/>
      <c r="DW60" s="717"/>
      <c r="DX60" s="717"/>
      <c r="DY60" s="717"/>
      <c r="DZ60" s="730"/>
      <c r="EA60" s="48"/>
    </row>
    <row r="61" spans="1:131" ht="26.25" customHeight="1" x14ac:dyDescent="0.2">
      <c r="A61" s="52">
        <v>34</v>
      </c>
      <c r="B61" s="716"/>
      <c r="C61" s="717"/>
      <c r="D61" s="717"/>
      <c r="E61" s="717"/>
      <c r="F61" s="717"/>
      <c r="G61" s="717"/>
      <c r="H61" s="717"/>
      <c r="I61" s="717"/>
      <c r="J61" s="717"/>
      <c r="K61" s="717"/>
      <c r="L61" s="717"/>
      <c r="M61" s="717"/>
      <c r="N61" s="717"/>
      <c r="O61" s="717"/>
      <c r="P61" s="718"/>
      <c r="Q61" s="765"/>
      <c r="R61" s="766"/>
      <c r="S61" s="766"/>
      <c r="T61" s="766"/>
      <c r="U61" s="766"/>
      <c r="V61" s="766"/>
      <c r="W61" s="766"/>
      <c r="X61" s="766"/>
      <c r="Y61" s="766"/>
      <c r="Z61" s="766"/>
      <c r="AA61" s="766"/>
      <c r="AB61" s="766"/>
      <c r="AC61" s="766"/>
      <c r="AD61" s="766"/>
      <c r="AE61" s="767"/>
      <c r="AF61" s="722"/>
      <c r="AG61" s="723"/>
      <c r="AH61" s="723"/>
      <c r="AI61" s="723"/>
      <c r="AJ61" s="724"/>
      <c r="AK61" s="768"/>
      <c r="AL61" s="766"/>
      <c r="AM61" s="766"/>
      <c r="AN61" s="766"/>
      <c r="AO61" s="766"/>
      <c r="AP61" s="766"/>
      <c r="AQ61" s="766"/>
      <c r="AR61" s="766"/>
      <c r="AS61" s="766"/>
      <c r="AT61" s="766"/>
      <c r="AU61" s="766"/>
      <c r="AV61" s="766"/>
      <c r="AW61" s="766"/>
      <c r="AX61" s="766"/>
      <c r="AY61" s="766"/>
      <c r="AZ61" s="769"/>
      <c r="BA61" s="769"/>
      <c r="BB61" s="769"/>
      <c r="BC61" s="769"/>
      <c r="BD61" s="769"/>
      <c r="BE61" s="726"/>
      <c r="BF61" s="726"/>
      <c r="BG61" s="726"/>
      <c r="BH61" s="726"/>
      <c r="BI61" s="727"/>
      <c r="BJ61" s="56"/>
      <c r="BK61" s="56"/>
      <c r="BL61" s="56"/>
      <c r="BM61" s="56"/>
      <c r="BN61" s="56"/>
      <c r="BO61" s="55"/>
      <c r="BP61" s="55"/>
      <c r="BQ61" s="52">
        <v>55</v>
      </c>
      <c r="BR61" s="72"/>
      <c r="BS61" s="716"/>
      <c r="BT61" s="717"/>
      <c r="BU61" s="717"/>
      <c r="BV61" s="717"/>
      <c r="BW61" s="717"/>
      <c r="BX61" s="717"/>
      <c r="BY61" s="717"/>
      <c r="BZ61" s="717"/>
      <c r="CA61" s="717"/>
      <c r="CB61" s="717"/>
      <c r="CC61" s="717"/>
      <c r="CD61" s="717"/>
      <c r="CE61" s="717"/>
      <c r="CF61" s="717"/>
      <c r="CG61" s="718"/>
      <c r="CH61" s="728"/>
      <c r="CI61" s="723"/>
      <c r="CJ61" s="723"/>
      <c r="CK61" s="723"/>
      <c r="CL61" s="729"/>
      <c r="CM61" s="728"/>
      <c r="CN61" s="723"/>
      <c r="CO61" s="723"/>
      <c r="CP61" s="723"/>
      <c r="CQ61" s="729"/>
      <c r="CR61" s="728"/>
      <c r="CS61" s="723"/>
      <c r="CT61" s="723"/>
      <c r="CU61" s="723"/>
      <c r="CV61" s="729"/>
      <c r="CW61" s="728"/>
      <c r="CX61" s="723"/>
      <c r="CY61" s="723"/>
      <c r="CZ61" s="723"/>
      <c r="DA61" s="729"/>
      <c r="DB61" s="728"/>
      <c r="DC61" s="723"/>
      <c r="DD61" s="723"/>
      <c r="DE61" s="723"/>
      <c r="DF61" s="729"/>
      <c r="DG61" s="728"/>
      <c r="DH61" s="723"/>
      <c r="DI61" s="723"/>
      <c r="DJ61" s="723"/>
      <c r="DK61" s="729"/>
      <c r="DL61" s="728"/>
      <c r="DM61" s="723"/>
      <c r="DN61" s="723"/>
      <c r="DO61" s="723"/>
      <c r="DP61" s="729"/>
      <c r="DQ61" s="728"/>
      <c r="DR61" s="723"/>
      <c r="DS61" s="723"/>
      <c r="DT61" s="723"/>
      <c r="DU61" s="729"/>
      <c r="DV61" s="716"/>
      <c r="DW61" s="717"/>
      <c r="DX61" s="717"/>
      <c r="DY61" s="717"/>
      <c r="DZ61" s="730"/>
      <c r="EA61" s="48"/>
    </row>
    <row r="62" spans="1:131" ht="26.25" customHeight="1" x14ac:dyDescent="0.2">
      <c r="A62" s="52">
        <v>35</v>
      </c>
      <c r="B62" s="716"/>
      <c r="C62" s="717"/>
      <c r="D62" s="717"/>
      <c r="E62" s="717"/>
      <c r="F62" s="717"/>
      <c r="G62" s="717"/>
      <c r="H62" s="717"/>
      <c r="I62" s="717"/>
      <c r="J62" s="717"/>
      <c r="K62" s="717"/>
      <c r="L62" s="717"/>
      <c r="M62" s="717"/>
      <c r="N62" s="717"/>
      <c r="O62" s="717"/>
      <c r="P62" s="718"/>
      <c r="Q62" s="765"/>
      <c r="R62" s="766"/>
      <c r="S62" s="766"/>
      <c r="T62" s="766"/>
      <c r="U62" s="766"/>
      <c r="V62" s="766"/>
      <c r="W62" s="766"/>
      <c r="X62" s="766"/>
      <c r="Y62" s="766"/>
      <c r="Z62" s="766"/>
      <c r="AA62" s="766"/>
      <c r="AB62" s="766"/>
      <c r="AC62" s="766"/>
      <c r="AD62" s="766"/>
      <c r="AE62" s="767"/>
      <c r="AF62" s="722"/>
      <c r="AG62" s="723"/>
      <c r="AH62" s="723"/>
      <c r="AI62" s="723"/>
      <c r="AJ62" s="724"/>
      <c r="AK62" s="768"/>
      <c r="AL62" s="766"/>
      <c r="AM62" s="766"/>
      <c r="AN62" s="766"/>
      <c r="AO62" s="766"/>
      <c r="AP62" s="766"/>
      <c r="AQ62" s="766"/>
      <c r="AR62" s="766"/>
      <c r="AS62" s="766"/>
      <c r="AT62" s="766"/>
      <c r="AU62" s="766"/>
      <c r="AV62" s="766"/>
      <c r="AW62" s="766"/>
      <c r="AX62" s="766"/>
      <c r="AY62" s="766"/>
      <c r="AZ62" s="769"/>
      <c r="BA62" s="769"/>
      <c r="BB62" s="769"/>
      <c r="BC62" s="769"/>
      <c r="BD62" s="769"/>
      <c r="BE62" s="726"/>
      <c r="BF62" s="726"/>
      <c r="BG62" s="726"/>
      <c r="BH62" s="726"/>
      <c r="BI62" s="727"/>
      <c r="BJ62" s="770" t="s">
        <v>466</v>
      </c>
      <c r="BK62" s="731"/>
      <c r="BL62" s="731"/>
      <c r="BM62" s="731"/>
      <c r="BN62" s="732"/>
      <c r="BO62" s="55"/>
      <c r="BP62" s="55"/>
      <c r="BQ62" s="52">
        <v>56</v>
      </c>
      <c r="BR62" s="72"/>
      <c r="BS62" s="716"/>
      <c r="BT62" s="717"/>
      <c r="BU62" s="717"/>
      <c r="BV62" s="717"/>
      <c r="BW62" s="717"/>
      <c r="BX62" s="717"/>
      <c r="BY62" s="717"/>
      <c r="BZ62" s="717"/>
      <c r="CA62" s="717"/>
      <c r="CB62" s="717"/>
      <c r="CC62" s="717"/>
      <c r="CD62" s="717"/>
      <c r="CE62" s="717"/>
      <c r="CF62" s="717"/>
      <c r="CG62" s="718"/>
      <c r="CH62" s="728"/>
      <c r="CI62" s="723"/>
      <c r="CJ62" s="723"/>
      <c r="CK62" s="723"/>
      <c r="CL62" s="729"/>
      <c r="CM62" s="728"/>
      <c r="CN62" s="723"/>
      <c r="CO62" s="723"/>
      <c r="CP62" s="723"/>
      <c r="CQ62" s="729"/>
      <c r="CR62" s="728"/>
      <c r="CS62" s="723"/>
      <c r="CT62" s="723"/>
      <c r="CU62" s="723"/>
      <c r="CV62" s="729"/>
      <c r="CW62" s="728"/>
      <c r="CX62" s="723"/>
      <c r="CY62" s="723"/>
      <c r="CZ62" s="723"/>
      <c r="DA62" s="729"/>
      <c r="DB62" s="728"/>
      <c r="DC62" s="723"/>
      <c r="DD62" s="723"/>
      <c r="DE62" s="723"/>
      <c r="DF62" s="729"/>
      <c r="DG62" s="728"/>
      <c r="DH62" s="723"/>
      <c r="DI62" s="723"/>
      <c r="DJ62" s="723"/>
      <c r="DK62" s="729"/>
      <c r="DL62" s="728"/>
      <c r="DM62" s="723"/>
      <c r="DN62" s="723"/>
      <c r="DO62" s="723"/>
      <c r="DP62" s="729"/>
      <c r="DQ62" s="728"/>
      <c r="DR62" s="723"/>
      <c r="DS62" s="723"/>
      <c r="DT62" s="723"/>
      <c r="DU62" s="729"/>
      <c r="DV62" s="716"/>
      <c r="DW62" s="717"/>
      <c r="DX62" s="717"/>
      <c r="DY62" s="717"/>
      <c r="DZ62" s="730"/>
      <c r="EA62" s="48"/>
    </row>
    <row r="63" spans="1:131" ht="26.25" customHeight="1" x14ac:dyDescent="0.2">
      <c r="A63" s="53" t="s">
        <v>253</v>
      </c>
      <c r="B63" s="733" t="s">
        <v>378</v>
      </c>
      <c r="C63" s="734"/>
      <c r="D63" s="734"/>
      <c r="E63" s="734"/>
      <c r="F63" s="734"/>
      <c r="G63" s="734"/>
      <c r="H63" s="734"/>
      <c r="I63" s="734"/>
      <c r="J63" s="734"/>
      <c r="K63" s="734"/>
      <c r="L63" s="734"/>
      <c r="M63" s="734"/>
      <c r="N63" s="734"/>
      <c r="O63" s="734"/>
      <c r="P63" s="735"/>
      <c r="Q63" s="771"/>
      <c r="R63" s="742"/>
      <c r="S63" s="742"/>
      <c r="T63" s="742"/>
      <c r="U63" s="742"/>
      <c r="V63" s="742"/>
      <c r="W63" s="742"/>
      <c r="X63" s="742"/>
      <c r="Y63" s="742"/>
      <c r="Z63" s="742"/>
      <c r="AA63" s="742"/>
      <c r="AB63" s="742"/>
      <c r="AC63" s="742"/>
      <c r="AD63" s="742"/>
      <c r="AE63" s="772"/>
      <c r="AF63" s="739">
        <v>3223</v>
      </c>
      <c r="AG63" s="737"/>
      <c r="AH63" s="737"/>
      <c r="AI63" s="737"/>
      <c r="AJ63" s="740"/>
      <c r="AK63" s="741"/>
      <c r="AL63" s="742"/>
      <c r="AM63" s="742"/>
      <c r="AN63" s="742"/>
      <c r="AO63" s="742"/>
      <c r="AP63" s="737">
        <v>32037</v>
      </c>
      <c r="AQ63" s="737"/>
      <c r="AR63" s="737"/>
      <c r="AS63" s="737"/>
      <c r="AT63" s="737"/>
      <c r="AU63" s="737">
        <v>9719</v>
      </c>
      <c r="AV63" s="737"/>
      <c r="AW63" s="737"/>
      <c r="AX63" s="737"/>
      <c r="AY63" s="737"/>
      <c r="AZ63" s="773"/>
      <c r="BA63" s="773"/>
      <c r="BB63" s="773"/>
      <c r="BC63" s="773"/>
      <c r="BD63" s="773"/>
      <c r="BE63" s="743"/>
      <c r="BF63" s="743"/>
      <c r="BG63" s="743"/>
      <c r="BH63" s="743"/>
      <c r="BI63" s="744"/>
      <c r="BJ63" s="745" t="s">
        <v>202</v>
      </c>
      <c r="BK63" s="746"/>
      <c r="BL63" s="746"/>
      <c r="BM63" s="746"/>
      <c r="BN63" s="747"/>
      <c r="BO63" s="55"/>
      <c r="BP63" s="55"/>
      <c r="BQ63" s="52">
        <v>57</v>
      </c>
      <c r="BR63" s="72"/>
      <c r="BS63" s="716"/>
      <c r="BT63" s="717"/>
      <c r="BU63" s="717"/>
      <c r="BV63" s="717"/>
      <c r="BW63" s="717"/>
      <c r="BX63" s="717"/>
      <c r="BY63" s="717"/>
      <c r="BZ63" s="717"/>
      <c r="CA63" s="717"/>
      <c r="CB63" s="717"/>
      <c r="CC63" s="717"/>
      <c r="CD63" s="717"/>
      <c r="CE63" s="717"/>
      <c r="CF63" s="717"/>
      <c r="CG63" s="718"/>
      <c r="CH63" s="728"/>
      <c r="CI63" s="723"/>
      <c r="CJ63" s="723"/>
      <c r="CK63" s="723"/>
      <c r="CL63" s="729"/>
      <c r="CM63" s="728"/>
      <c r="CN63" s="723"/>
      <c r="CO63" s="723"/>
      <c r="CP63" s="723"/>
      <c r="CQ63" s="729"/>
      <c r="CR63" s="728"/>
      <c r="CS63" s="723"/>
      <c r="CT63" s="723"/>
      <c r="CU63" s="723"/>
      <c r="CV63" s="729"/>
      <c r="CW63" s="728"/>
      <c r="CX63" s="723"/>
      <c r="CY63" s="723"/>
      <c r="CZ63" s="723"/>
      <c r="DA63" s="729"/>
      <c r="DB63" s="728"/>
      <c r="DC63" s="723"/>
      <c r="DD63" s="723"/>
      <c r="DE63" s="723"/>
      <c r="DF63" s="729"/>
      <c r="DG63" s="728"/>
      <c r="DH63" s="723"/>
      <c r="DI63" s="723"/>
      <c r="DJ63" s="723"/>
      <c r="DK63" s="729"/>
      <c r="DL63" s="728"/>
      <c r="DM63" s="723"/>
      <c r="DN63" s="723"/>
      <c r="DO63" s="723"/>
      <c r="DP63" s="729"/>
      <c r="DQ63" s="728"/>
      <c r="DR63" s="723"/>
      <c r="DS63" s="723"/>
      <c r="DT63" s="723"/>
      <c r="DU63" s="729"/>
      <c r="DV63" s="716"/>
      <c r="DW63" s="717"/>
      <c r="DX63" s="717"/>
      <c r="DY63" s="717"/>
      <c r="DZ63" s="73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6"/>
      <c r="BT64" s="717"/>
      <c r="BU64" s="717"/>
      <c r="BV64" s="717"/>
      <c r="BW64" s="717"/>
      <c r="BX64" s="717"/>
      <c r="BY64" s="717"/>
      <c r="BZ64" s="717"/>
      <c r="CA64" s="717"/>
      <c r="CB64" s="717"/>
      <c r="CC64" s="717"/>
      <c r="CD64" s="717"/>
      <c r="CE64" s="717"/>
      <c r="CF64" s="717"/>
      <c r="CG64" s="718"/>
      <c r="CH64" s="728"/>
      <c r="CI64" s="723"/>
      <c r="CJ64" s="723"/>
      <c r="CK64" s="723"/>
      <c r="CL64" s="729"/>
      <c r="CM64" s="728"/>
      <c r="CN64" s="723"/>
      <c r="CO64" s="723"/>
      <c r="CP64" s="723"/>
      <c r="CQ64" s="729"/>
      <c r="CR64" s="728"/>
      <c r="CS64" s="723"/>
      <c r="CT64" s="723"/>
      <c r="CU64" s="723"/>
      <c r="CV64" s="729"/>
      <c r="CW64" s="728"/>
      <c r="CX64" s="723"/>
      <c r="CY64" s="723"/>
      <c r="CZ64" s="723"/>
      <c r="DA64" s="729"/>
      <c r="DB64" s="728"/>
      <c r="DC64" s="723"/>
      <c r="DD64" s="723"/>
      <c r="DE64" s="723"/>
      <c r="DF64" s="729"/>
      <c r="DG64" s="728"/>
      <c r="DH64" s="723"/>
      <c r="DI64" s="723"/>
      <c r="DJ64" s="723"/>
      <c r="DK64" s="729"/>
      <c r="DL64" s="728"/>
      <c r="DM64" s="723"/>
      <c r="DN64" s="723"/>
      <c r="DO64" s="723"/>
      <c r="DP64" s="729"/>
      <c r="DQ64" s="728"/>
      <c r="DR64" s="723"/>
      <c r="DS64" s="723"/>
      <c r="DT64" s="723"/>
      <c r="DU64" s="729"/>
      <c r="DV64" s="716"/>
      <c r="DW64" s="717"/>
      <c r="DX64" s="717"/>
      <c r="DY64" s="717"/>
      <c r="DZ64" s="730"/>
      <c r="EA64" s="48"/>
    </row>
    <row r="65" spans="1:131" ht="26.25" customHeight="1" x14ac:dyDescent="0.2">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6"/>
      <c r="BT65" s="717"/>
      <c r="BU65" s="717"/>
      <c r="BV65" s="717"/>
      <c r="BW65" s="717"/>
      <c r="BX65" s="717"/>
      <c r="BY65" s="717"/>
      <c r="BZ65" s="717"/>
      <c r="CA65" s="717"/>
      <c r="CB65" s="717"/>
      <c r="CC65" s="717"/>
      <c r="CD65" s="717"/>
      <c r="CE65" s="717"/>
      <c r="CF65" s="717"/>
      <c r="CG65" s="718"/>
      <c r="CH65" s="728"/>
      <c r="CI65" s="723"/>
      <c r="CJ65" s="723"/>
      <c r="CK65" s="723"/>
      <c r="CL65" s="729"/>
      <c r="CM65" s="728"/>
      <c r="CN65" s="723"/>
      <c r="CO65" s="723"/>
      <c r="CP65" s="723"/>
      <c r="CQ65" s="729"/>
      <c r="CR65" s="728"/>
      <c r="CS65" s="723"/>
      <c r="CT65" s="723"/>
      <c r="CU65" s="723"/>
      <c r="CV65" s="729"/>
      <c r="CW65" s="728"/>
      <c r="CX65" s="723"/>
      <c r="CY65" s="723"/>
      <c r="CZ65" s="723"/>
      <c r="DA65" s="729"/>
      <c r="DB65" s="728"/>
      <c r="DC65" s="723"/>
      <c r="DD65" s="723"/>
      <c r="DE65" s="723"/>
      <c r="DF65" s="729"/>
      <c r="DG65" s="728"/>
      <c r="DH65" s="723"/>
      <c r="DI65" s="723"/>
      <c r="DJ65" s="723"/>
      <c r="DK65" s="729"/>
      <c r="DL65" s="728"/>
      <c r="DM65" s="723"/>
      <c r="DN65" s="723"/>
      <c r="DO65" s="723"/>
      <c r="DP65" s="729"/>
      <c r="DQ65" s="728"/>
      <c r="DR65" s="723"/>
      <c r="DS65" s="723"/>
      <c r="DT65" s="723"/>
      <c r="DU65" s="729"/>
      <c r="DV65" s="716"/>
      <c r="DW65" s="717"/>
      <c r="DX65" s="717"/>
      <c r="DY65" s="717"/>
      <c r="DZ65" s="730"/>
      <c r="EA65" s="48"/>
    </row>
    <row r="66" spans="1:131" ht="26.25" customHeight="1" x14ac:dyDescent="0.2">
      <c r="A66" s="702" t="s">
        <v>450</v>
      </c>
      <c r="B66" s="703"/>
      <c r="C66" s="703"/>
      <c r="D66" s="703"/>
      <c r="E66" s="703"/>
      <c r="F66" s="703"/>
      <c r="G66" s="703"/>
      <c r="H66" s="703"/>
      <c r="I66" s="703"/>
      <c r="J66" s="703"/>
      <c r="K66" s="703"/>
      <c r="L66" s="703"/>
      <c r="M66" s="703"/>
      <c r="N66" s="703"/>
      <c r="O66" s="703"/>
      <c r="P66" s="704"/>
      <c r="Q66" s="696" t="s">
        <v>458</v>
      </c>
      <c r="R66" s="697"/>
      <c r="S66" s="697"/>
      <c r="T66" s="697"/>
      <c r="U66" s="708"/>
      <c r="V66" s="696" t="s">
        <v>459</v>
      </c>
      <c r="W66" s="697"/>
      <c r="X66" s="697"/>
      <c r="Y66" s="697"/>
      <c r="Z66" s="708"/>
      <c r="AA66" s="696" t="s">
        <v>460</v>
      </c>
      <c r="AB66" s="697"/>
      <c r="AC66" s="697"/>
      <c r="AD66" s="697"/>
      <c r="AE66" s="708"/>
      <c r="AF66" s="1007" t="s">
        <v>249</v>
      </c>
      <c r="AG66" s="1002"/>
      <c r="AH66" s="1002"/>
      <c r="AI66" s="1002"/>
      <c r="AJ66" s="1008"/>
      <c r="AK66" s="696" t="s">
        <v>390</v>
      </c>
      <c r="AL66" s="703"/>
      <c r="AM66" s="703"/>
      <c r="AN66" s="703"/>
      <c r="AO66" s="704"/>
      <c r="AP66" s="696" t="s">
        <v>363</v>
      </c>
      <c r="AQ66" s="697"/>
      <c r="AR66" s="697"/>
      <c r="AS66" s="697"/>
      <c r="AT66" s="708"/>
      <c r="AU66" s="696" t="s">
        <v>467</v>
      </c>
      <c r="AV66" s="697"/>
      <c r="AW66" s="697"/>
      <c r="AX66" s="697"/>
      <c r="AY66" s="708"/>
      <c r="AZ66" s="696" t="s">
        <v>446</v>
      </c>
      <c r="BA66" s="697"/>
      <c r="BB66" s="697"/>
      <c r="BC66" s="697"/>
      <c r="BD66" s="698"/>
      <c r="BE66" s="55"/>
      <c r="BF66" s="55"/>
      <c r="BG66" s="55"/>
      <c r="BH66" s="55"/>
      <c r="BI66" s="55"/>
      <c r="BJ66" s="55"/>
      <c r="BK66" s="55"/>
      <c r="BL66" s="55"/>
      <c r="BM66" s="55"/>
      <c r="BN66" s="55"/>
      <c r="BO66" s="55"/>
      <c r="BP66" s="55"/>
      <c r="BQ66" s="52">
        <v>60</v>
      </c>
      <c r="BR66" s="73"/>
      <c r="BS66" s="777"/>
      <c r="BT66" s="778"/>
      <c r="BU66" s="778"/>
      <c r="BV66" s="778"/>
      <c r="BW66" s="778"/>
      <c r="BX66" s="778"/>
      <c r="BY66" s="778"/>
      <c r="BZ66" s="778"/>
      <c r="CA66" s="778"/>
      <c r="CB66" s="778"/>
      <c r="CC66" s="778"/>
      <c r="CD66" s="778"/>
      <c r="CE66" s="778"/>
      <c r="CF66" s="778"/>
      <c r="CG66" s="779"/>
      <c r="CH66" s="774"/>
      <c r="CI66" s="775"/>
      <c r="CJ66" s="775"/>
      <c r="CK66" s="775"/>
      <c r="CL66" s="776"/>
      <c r="CM66" s="774"/>
      <c r="CN66" s="775"/>
      <c r="CO66" s="775"/>
      <c r="CP66" s="775"/>
      <c r="CQ66" s="776"/>
      <c r="CR66" s="774"/>
      <c r="CS66" s="775"/>
      <c r="CT66" s="775"/>
      <c r="CU66" s="775"/>
      <c r="CV66" s="776"/>
      <c r="CW66" s="774"/>
      <c r="CX66" s="775"/>
      <c r="CY66" s="775"/>
      <c r="CZ66" s="775"/>
      <c r="DA66" s="776"/>
      <c r="DB66" s="774"/>
      <c r="DC66" s="775"/>
      <c r="DD66" s="775"/>
      <c r="DE66" s="775"/>
      <c r="DF66" s="776"/>
      <c r="DG66" s="774"/>
      <c r="DH66" s="775"/>
      <c r="DI66" s="775"/>
      <c r="DJ66" s="775"/>
      <c r="DK66" s="776"/>
      <c r="DL66" s="774"/>
      <c r="DM66" s="775"/>
      <c r="DN66" s="775"/>
      <c r="DO66" s="775"/>
      <c r="DP66" s="776"/>
      <c r="DQ66" s="774"/>
      <c r="DR66" s="775"/>
      <c r="DS66" s="775"/>
      <c r="DT66" s="775"/>
      <c r="DU66" s="776"/>
      <c r="DV66" s="777"/>
      <c r="DW66" s="778"/>
      <c r="DX66" s="778"/>
      <c r="DY66" s="778"/>
      <c r="DZ66" s="780"/>
      <c r="EA66" s="48"/>
    </row>
    <row r="67" spans="1:131" ht="26.25" customHeight="1" x14ac:dyDescent="0.2">
      <c r="A67" s="705"/>
      <c r="B67" s="706"/>
      <c r="C67" s="706"/>
      <c r="D67" s="706"/>
      <c r="E67" s="706"/>
      <c r="F67" s="706"/>
      <c r="G67" s="706"/>
      <c r="H67" s="706"/>
      <c r="I67" s="706"/>
      <c r="J67" s="706"/>
      <c r="K67" s="706"/>
      <c r="L67" s="706"/>
      <c r="M67" s="706"/>
      <c r="N67" s="706"/>
      <c r="O67" s="706"/>
      <c r="P67" s="707"/>
      <c r="Q67" s="699"/>
      <c r="R67" s="700"/>
      <c r="S67" s="700"/>
      <c r="T67" s="700"/>
      <c r="U67" s="709"/>
      <c r="V67" s="699"/>
      <c r="W67" s="700"/>
      <c r="X67" s="700"/>
      <c r="Y67" s="700"/>
      <c r="Z67" s="709"/>
      <c r="AA67" s="699"/>
      <c r="AB67" s="700"/>
      <c r="AC67" s="700"/>
      <c r="AD67" s="700"/>
      <c r="AE67" s="709"/>
      <c r="AF67" s="1009"/>
      <c r="AG67" s="1005"/>
      <c r="AH67" s="1005"/>
      <c r="AI67" s="1005"/>
      <c r="AJ67" s="1010"/>
      <c r="AK67" s="1011"/>
      <c r="AL67" s="706"/>
      <c r="AM67" s="706"/>
      <c r="AN67" s="706"/>
      <c r="AO67" s="707"/>
      <c r="AP67" s="699"/>
      <c r="AQ67" s="700"/>
      <c r="AR67" s="700"/>
      <c r="AS67" s="700"/>
      <c r="AT67" s="709"/>
      <c r="AU67" s="699"/>
      <c r="AV67" s="700"/>
      <c r="AW67" s="700"/>
      <c r="AX67" s="700"/>
      <c r="AY67" s="709"/>
      <c r="AZ67" s="699"/>
      <c r="BA67" s="700"/>
      <c r="BB67" s="700"/>
      <c r="BC67" s="700"/>
      <c r="BD67" s="701"/>
      <c r="BE67" s="55"/>
      <c r="BF67" s="55"/>
      <c r="BG67" s="55"/>
      <c r="BH67" s="55"/>
      <c r="BI67" s="55"/>
      <c r="BJ67" s="55"/>
      <c r="BK67" s="55"/>
      <c r="BL67" s="55"/>
      <c r="BM67" s="55"/>
      <c r="BN67" s="55"/>
      <c r="BO67" s="55"/>
      <c r="BP67" s="55"/>
      <c r="BQ67" s="52">
        <v>61</v>
      </c>
      <c r="BR67" s="73"/>
      <c r="BS67" s="777"/>
      <c r="BT67" s="778"/>
      <c r="BU67" s="778"/>
      <c r="BV67" s="778"/>
      <c r="BW67" s="778"/>
      <c r="BX67" s="778"/>
      <c r="BY67" s="778"/>
      <c r="BZ67" s="778"/>
      <c r="CA67" s="778"/>
      <c r="CB67" s="778"/>
      <c r="CC67" s="778"/>
      <c r="CD67" s="778"/>
      <c r="CE67" s="778"/>
      <c r="CF67" s="778"/>
      <c r="CG67" s="779"/>
      <c r="CH67" s="774"/>
      <c r="CI67" s="775"/>
      <c r="CJ67" s="775"/>
      <c r="CK67" s="775"/>
      <c r="CL67" s="776"/>
      <c r="CM67" s="774"/>
      <c r="CN67" s="775"/>
      <c r="CO67" s="775"/>
      <c r="CP67" s="775"/>
      <c r="CQ67" s="776"/>
      <c r="CR67" s="774"/>
      <c r="CS67" s="775"/>
      <c r="CT67" s="775"/>
      <c r="CU67" s="775"/>
      <c r="CV67" s="776"/>
      <c r="CW67" s="774"/>
      <c r="CX67" s="775"/>
      <c r="CY67" s="775"/>
      <c r="CZ67" s="775"/>
      <c r="DA67" s="776"/>
      <c r="DB67" s="774"/>
      <c r="DC67" s="775"/>
      <c r="DD67" s="775"/>
      <c r="DE67" s="775"/>
      <c r="DF67" s="776"/>
      <c r="DG67" s="774"/>
      <c r="DH67" s="775"/>
      <c r="DI67" s="775"/>
      <c r="DJ67" s="775"/>
      <c r="DK67" s="776"/>
      <c r="DL67" s="774"/>
      <c r="DM67" s="775"/>
      <c r="DN67" s="775"/>
      <c r="DO67" s="775"/>
      <c r="DP67" s="776"/>
      <c r="DQ67" s="774"/>
      <c r="DR67" s="775"/>
      <c r="DS67" s="775"/>
      <c r="DT67" s="775"/>
      <c r="DU67" s="776"/>
      <c r="DV67" s="777"/>
      <c r="DW67" s="778"/>
      <c r="DX67" s="778"/>
      <c r="DY67" s="778"/>
      <c r="DZ67" s="780"/>
      <c r="EA67" s="48"/>
    </row>
    <row r="68" spans="1:131" ht="26.25" customHeight="1" x14ac:dyDescent="0.2">
      <c r="A68" s="51">
        <v>1</v>
      </c>
      <c r="B68" s="680" t="s">
        <v>440</v>
      </c>
      <c r="C68" s="681"/>
      <c r="D68" s="681"/>
      <c r="E68" s="681"/>
      <c r="F68" s="681"/>
      <c r="G68" s="681"/>
      <c r="H68" s="681"/>
      <c r="I68" s="681"/>
      <c r="J68" s="681"/>
      <c r="K68" s="681"/>
      <c r="L68" s="681"/>
      <c r="M68" s="681"/>
      <c r="N68" s="681"/>
      <c r="O68" s="681"/>
      <c r="P68" s="682"/>
      <c r="Q68" s="683">
        <v>1996</v>
      </c>
      <c r="R68" s="684"/>
      <c r="S68" s="684"/>
      <c r="T68" s="684"/>
      <c r="U68" s="684"/>
      <c r="V68" s="684">
        <v>1779</v>
      </c>
      <c r="W68" s="684"/>
      <c r="X68" s="684"/>
      <c r="Y68" s="684"/>
      <c r="Z68" s="684"/>
      <c r="AA68" s="684">
        <v>217</v>
      </c>
      <c r="AB68" s="684"/>
      <c r="AC68" s="684"/>
      <c r="AD68" s="684"/>
      <c r="AE68" s="684"/>
      <c r="AF68" s="684">
        <v>217</v>
      </c>
      <c r="AG68" s="684"/>
      <c r="AH68" s="684"/>
      <c r="AI68" s="684"/>
      <c r="AJ68" s="684"/>
      <c r="AK68" s="684">
        <v>58</v>
      </c>
      <c r="AL68" s="684"/>
      <c r="AM68" s="684"/>
      <c r="AN68" s="684"/>
      <c r="AO68" s="684"/>
      <c r="AP68" s="684" t="s">
        <v>202</v>
      </c>
      <c r="AQ68" s="684"/>
      <c r="AR68" s="684"/>
      <c r="AS68" s="684"/>
      <c r="AT68" s="684"/>
      <c r="AU68" s="684" t="s">
        <v>202</v>
      </c>
      <c r="AV68" s="684"/>
      <c r="AW68" s="684"/>
      <c r="AX68" s="684"/>
      <c r="AY68" s="684"/>
      <c r="AZ68" s="690"/>
      <c r="BA68" s="690"/>
      <c r="BB68" s="690"/>
      <c r="BC68" s="690"/>
      <c r="BD68" s="691"/>
      <c r="BE68" s="55"/>
      <c r="BF68" s="55"/>
      <c r="BG68" s="55"/>
      <c r="BH68" s="55"/>
      <c r="BI68" s="55"/>
      <c r="BJ68" s="55"/>
      <c r="BK68" s="55"/>
      <c r="BL68" s="55"/>
      <c r="BM68" s="55"/>
      <c r="BN68" s="55"/>
      <c r="BO68" s="55"/>
      <c r="BP68" s="55"/>
      <c r="BQ68" s="52">
        <v>62</v>
      </c>
      <c r="BR68" s="73"/>
      <c r="BS68" s="777"/>
      <c r="BT68" s="778"/>
      <c r="BU68" s="778"/>
      <c r="BV68" s="778"/>
      <c r="BW68" s="778"/>
      <c r="BX68" s="778"/>
      <c r="BY68" s="778"/>
      <c r="BZ68" s="778"/>
      <c r="CA68" s="778"/>
      <c r="CB68" s="778"/>
      <c r="CC68" s="778"/>
      <c r="CD68" s="778"/>
      <c r="CE68" s="778"/>
      <c r="CF68" s="778"/>
      <c r="CG68" s="779"/>
      <c r="CH68" s="774"/>
      <c r="CI68" s="775"/>
      <c r="CJ68" s="775"/>
      <c r="CK68" s="775"/>
      <c r="CL68" s="776"/>
      <c r="CM68" s="774"/>
      <c r="CN68" s="775"/>
      <c r="CO68" s="775"/>
      <c r="CP68" s="775"/>
      <c r="CQ68" s="776"/>
      <c r="CR68" s="774"/>
      <c r="CS68" s="775"/>
      <c r="CT68" s="775"/>
      <c r="CU68" s="775"/>
      <c r="CV68" s="776"/>
      <c r="CW68" s="774"/>
      <c r="CX68" s="775"/>
      <c r="CY68" s="775"/>
      <c r="CZ68" s="775"/>
      <c r="DA68" s="776"/>
      <c r="DB68" s="774"/>
      <c r="DC68" s="775"/>
      <c r="DD68" s="775"/>
      <c r="DE68" s="775"/>
      <c r="DF68" s="776"/>
      <c r="DG68" s="774"/>
      <c r="DH68" s="775"/>
      <c r="DI68" s="775"/>
      <c r="DJ68" s="775"/>
      <c r="DK68" s="776"/>
      <c r="DL68" s="774"/>
      <c r="DM68" s="775"/>
      <c r="DN68" s="775"/>
      <c r="DO68" s="775"/>
      <c r="DP68" s="776"/>
      <c r="DQ68" s="774"/>
      <c r="DR68" s="775"/>
      <c r="DS68" s="775"/>
      <c r="DT68" s="775"/>
      <c r="DU68" s="776"/>
      <c r="DV68" s="777"/>
      <c r="DW68" s="778"/>
      <c r="DX68" s="778"/>
      <c r="DY68" s="778"/>
      <c r="DZ68" s="780"/>
      <c r="EA68" s="48"/>
    </row>
    <row r="69" spans="1:131" ht="26.25" customHeight="1" x14ac:dyDescent="0.2">
      <c r="A69" s="52">
        <v>2</v>
      </c>
      <c r="B69" s="716" t="s">
        <v>92</v>
      </c>
      <c r="C69" s="717"/>
      <c r="D69" s="717"/>
      <c r="E69" s="717"/>
      <c r="F69" s="717"/>
      <c r="G69" s="717"/>
      <c r="H69" s="717"/>
      <c r="I69" s="717"/>
      <c r="J69" s="717"/>
      <c r="K69" s="717"/>
      <c r="L69" s="717"/>
      <c r="M69" s="717"/>
      <c r="N69" s="717"/>
      <c r="O69" s="717"/>
      <c r="P69" s="718"/>
      <c r="Q69" s="719">
        <v>45</v>
      </c>
      <c r="R69" s="720"/>
      <c r="S69" s="720"/>
      <c r="T69" s="720"/>
      <c r="U69" s="720"/>
      <c r="V69" s="720">
        <v>40</v>
      </c>
      <c r="W69" s="720"/>
      <c r="X69" s="720"/>
      <c r="Y69" s="720"/>
      <c r="Z69" s="720"/>
      <c r="AA69" s="720">
        <v>5</v>
      </c>
      <c r="AB69" s="720"/>
      <c r="AC69" s="720"/>
      <c r="AD69" s="720"/>
      <c r="AE69" s="720"/>
      <c r="AF69" s="720">
        <v>5</v>
      </c>
      <c r="AG69" s="720"/>
      <c r="AH69" s="720"/>
      <c r="AI69" s="720"/>
      <c r="AJ69" s="720"/>
      <c r="AK69" s="720">
        <v>28</v>
      </c>
      <c r="AL69" s="720"/>
      <c r="AM69" s="720"/>
      <c r="AN69" s="720"/>
      <c r="AO69" s="720"/>
      <c r="AP69" s="720" t="s">
        <v>202</v>
      </c>
      <c r="AQ69" s="720"/>
      <c r="AR69" s="720"/>
      <c r="AS69" s="720"/>
      <c r="AT69" s="720"/>
      <c r="AU69" s="720" t="s">
        <v>202</v>
      </c>
      <c r="AV69" s="720"/>
      <c r="AW69" s="720"/>
      <c r="AX69" s="720"/>
      <c r="AY69" s="720"/>
      <c r="AZ69" s="726"/>
      <c r="BA69" s="726"/>
      <c r="BB69" s="726"/>
      <c r="BC69" s="726"/>
      <c r="BD69" s="727"/>
      <c r="BE69" s="55"/>
      <c r="BF69" s="55"/>
      <c r="BG69" s="55"/>
      <c r="BH69" s="55"/>
      <c r="BI69" s="55"/>
      <c r="BJ69" s="55"/>
      <c r="BK69" s="55"/>
      <c r="BL69" s="55"/>
      <c r="BM69" s="55"/>
      <c r="BN69" s="55"/>
      <c r="BO69" s="55"/>
      <c r="BP69" s="55"/>
      <c r="BQ69" s="52">
        <v>63</v>
      </c>
      <c r="BR69" s="73"/>
      <c r="BS69" s="777"/>
      <c r="BT69" s="778"/>
      <c r="BU69" s="778"/>
      <c r="BV69" s="778"/>
      <c r="BW69" s="778"/>
      <c r="BX69" s="778"/>
      <c r="BY69" s="778"/>
      <c r="BZ69" s="778"/>
      <c r="CA69" s="778"/>
      <c r="CB69" s="778"/>
      <c r="CC69" s="778"/>
      <c r="CD69" s="778"/>
      <c r="CE69" s="778"/>
      <c r="CF69" s="778"/>
      <c r="CG69" s="779"/>
      <c r="CH69" s="774"/>
      <c r="CI69" s="775"/>
      <c r="CJ69" s="775"/>
      <c r="CK69" s="775"/>
      <c r="CL69" s="776"/>
      <c r="CM69" s="774"/>
      <c r="CN69" s="775"/>
      <c r="CO69" s="775"/>
      <c r="CP69" s="775"/>
      <c r="CQ69" s="776"/>
      <c r="CR69" s="774"/>
      <c r="CS69" s="775"/>
      <c r="CT69" s="775"/>
      <c r="CU69" s="775"/>
      <c r="CV69" s="776"/>
      <c r="CW69" s="774"/>
      <c r="CX69" s="775"/>
      <c r="CY69" s="775"/>
      <c r="CZ69" s="775"/>
      <c r="DA69" s="776"/>
      <c r="DB69" s="774"/>
      <c r="DC69" s="775"/>
      <c r="DD69" s="775"/>
      <c r="DE69" s="775"/>
      <c r="DF69" s="776"/>
      <c r="DG69" s="774"/>
      <c r="DH69" s="775"/>
      <c r="DI69" s="775"/>
      <c r="DJ69" s="775"/>
      <c r="DK69" s="776"/>
      <c r="DL69" s="774"/>
      <c r="DM69" s="775"/>
      <c r="DN69" s="775"/>
      <c r="DO69" s="775"/>
      <c r="DP69" s="776"/>
      <c r="DQ69" s="774"/>
      <c r="DR69" s="775"/>
      <c r="DS69" s="775"/>
      <c r="DT69" s="775"/>
      <c r="DU69" s="776"/>
      <c r="DV69" s="777"/>
      <c r="DW69" s="778"/>
      <c r="DX69" s="778"/>
      <c r="DY69" s="778"/>
      <c r="DZ69" s="780"/>
      <c r="EA69" s="48"/>
    </row>
    <row r="70" spans="1:131" ht="26.25" customHeight="1" x14ac:dyDescent="0.2">
      <c r="A70" s="52">
        <v>3</v>
      </c>
      <c r="B70" s="716" t="s">
        <v>537</v>
      </c>
      <c r="C70" s="717"/>
      <c r="D70" s="717"/>
      <c r="E70" s="717"/>
      <c r="F70" s="717"/>
      <c r="G70" s="717"/>
      <c r="H70" s="717"/>
      <c r="I70" s="717"/>
      <c r="J70" s="717"/>
      <c r="K70" s="717"/>
      <c r="L70" s="717"/>
      <c r="M70" s="717"/>
      <c r="N70" s="717"/>
      <c r="O70" s="717"/>
      <c r="P70" s="718"/>
      <c r="Q70" s="719">
        <v>22</v>
      </c>
      <c r="R70" s="720"/>
      <c r="S70" s="720"/>
      <c r="T70" s="720"/>
      <c r="U70" s="720"/>
      <c r="V70" s="720">
        <v>18</v>
      </c>
      <c r="W70" s="720"/>
      <c r="X70" s="720"/>
      <c r="Y70" s="720"/>
      <c r="Z70" s="720"/>
      <c r="AA70" s="720">
        <v>3</v>
      </c>
      <c r="AB70" s="720"/>
      <c r="AC70" s="720"/>
      <c r="AD70" s="720"/>
      <c r="AE70" s="720"/>
      <c r="AF70" s="720">
        <v>3</v>
      </c>
      <c r="AG70" s="720"/>
      <c r="AH70" s="720"/>
      <c r="AI70" s="720"/>
      <c r="AJ70" s="720"/>
      <c r="AK70" s="720" t="s">
        <v>202</v>
      </c>
      <c r="AL70" s="720"/>
      <c r="AM70" s="720"/>
      <c r="AN70" s="720"/>
      <c r="AO70" s="720"/>
      <c r="AP70" s="720" t="s">
        <v>202</v>
      </c>
      <c r="AQ70" s="720"/>
      <c r="AR70" s="720"/>
      <c r="AS70" s="720"/>
      <c r="AT70" s="720"/>
      <c r="AU70" s="720" t="s">
        <v>202</v>
      </c>
      <c r="AV70" s="720"/>
      <c r="AW70" s="720"/>
      <c r="AX70" s="720"/>
      <c r="AY70" s="720"/>
      <c r="AZ70" s="726"/>
      <c r="BA70" s="726"/>
      <c r="BB70" s="726"/>
      <c r="BC70" s="726"/>
      <c r="BD70" s="727"/>
      <c r="BE70" s="55"/>
      <c r="BF70" s="55"/>
      <c r="BG70" s="55"/>
      <c r="BH70" s="55"/>
      <c r="BI70" s="55"/>
      <c r="BJ70" s="55"/>
      <c r="BK70" s="55"/>
      <c r="BL70" s="55"/>
      <c r="BM70" s="55"/>
      <c r="BN70" s="55"/>
      <c r="BO70" s="55"/>
      <c r="BP70" s="55"/>
      <c r="BQ70" s="52">
        <v>64</v>
      </c>
      <c r="BR70" s="73"/>
      <c r="BS70" s="777"/>
      <c r="BT70" s="778"/>
      <c r="BU70" s="778"/>
      <c r="BV70" s="778"/>
      <c r="BW70" s="778"/>
      <c r="BX70" s="778"/>
      <c r="BY70" s="778"/>
      <c r="BZ70" s="778"/>
      <c r="CA70" s="778"/>
      <c r="CB70" s="778"/>
      <c r="CC70" s="778"/>
      <c r="CD70" s="778"/>
      <c r="CE70" s="778"/>
      <c r="CF70" s="778"/>
      <c r="CG70" s="779"/>
      <c r="CH70" s="774"/>
      <c r="CI70" s="775"/>
      <c r="CJ70" s="775"/>
      <c r="CK70" s="775"/>
      <c r="CL70" s="776"/>
      <c r="CM70" s="774"/>
      <c r="CN70" s="775"/>
      <c r="CO70" s="775"/>
      <c r="CP70" s="775"/>
      <c r="CQ70" s="776"/>
      <c r="CR70" s="774"/>
      <c r="CS70" s="775"/>
      <c r="CT70" s="775"/>
      <c r="CU70" s="775"/>
      <c r="CV70" s="776"/>
      <c r="CW70" s="774"/>
      <c r="CX70" s="775"/>
      <c r="CY70" s="775"/>
      <c r="CZ70" s="775"/>
      <c r="DA70" s="776"/>
      <c r="DB70" s="774"/>
      <c r="DC70" s="775"/>
      <c r="DD70" s="775"/>
      <c r="DE70" s="775"/>
      <c r="DF70" s="776"/>
      <c r="DG70" s="774"/>
      <c r="DH70" s="775"/>
      <c r="DI70" s="775"/>
      <c r="DJ70" s="775"/>
      <c r="DK70" s="776"/>
      <c r="DL70" s="774"/>
      <c r="DM70" s="775"/>
      <c r="DN70" s="775"/>
      <c r="DO70" s="775"/>
      <c r="DP70" s="776"/>
      <c r="DQ70" s="774"/>
      <c r="DR70" s="775"/>
      <c r="DS70" s="775"/>
      <c r="DT70" s="775"/>
      <c r="DU70" s="776"/>
      <c r="DV70" s="777"/>
      <c r="DW70" s="778"/>
      <c r="DX70" s="778"/>
      <c r="DY70" s="778"/>
      <c r="DZ70" s="780"/>
      <c r="EA70" s="48"/>
    </row>
    <row r="71" spans="1:131" ht="26.25" customHeight="1" x14ac:dyDescent="0.2">
      <c r="A71" s="52">
        <v>4</v>
      </c>
      <c r="B71" s="716" t="s">
        <v>538</v>
      </c>
      <c r="C71" s="717"/>
      <c r="D71" s="717"/>
      <c r="E71" s="717"/>
      <c r="F71" s="717"/>
      <c r="G71" s="717"/>
      <c r="H71" s="717"/>
      <c r="I71" s="717"/>
      <c r="J71" s="717"/>
      <c r="K71" s="717"/>
      <c r="L71" s="717"/>
      <c r="M71" s="717"/>
      <c r="N71" s="717"/>
      <c r="O71" s="717"/>
      <c r="P71" s="718"/>
      <c r="Q71" s="719">
        <v>112</v>
      </c>
      <c r="R71" s="720"/>
      <c r="S71" s="720"/>
      <c r="T71" s="720"/>
      <c r="U71" s="720"/>
      <c r="V71" s="720">
        <v>107</v>
      </c>
      <c r="W71" s="720"/>
      <c r="X71" s="720"/>
      <c r="Y71" s="720"/>
      <c r="Z71" s="720"/>
      <c r="AA71" s="720">
        <v>5</v>
      </c>
      <c r="AB71" s="720"/>
      <c r="AC71" s="720"/>
      <c r="AD71" s="720"/>
      <c r="AE71" s="720"/>
      <c r="AF71" s="720">
        <v>5</v>
      </c>
      <c r="AG71" s="720"/>
      <c r="AH71" s="720"/>
      <c r="AI71" s="720"/>
      <c r="AJ71" s="720"/>
      <c r="AK71" s="720">
        <v>6</v>
      </c>
      <c r="AL71" s="720"/>
      <c r="AM71" s="720"/>
      <c r="AN71" s="720"/>
      <c r="AO71" s="720"/>
      <c r="AP71" s="720" t="s">
        <v>202</v>
      </c>
      <c r="AQ71" s="720"/>
      <c r="AR71" s="720"/>
      <c r="AS71" s="720"/>
      <c r="AT71" s="720"/>
      <c r="AU71" s="720" t="s">
        <v>202</v>
      </c>
      <c r="AV71" s="720"/>
      <c r="AW71" s="720"/>
      <c r="AX71" s="720"/>
      <c r="AY71" s="720"/>
      <c r="AZ71" s="726"/>
      <c r="BA71" s="726"/>
      <c r="BB71" s="726"/>
      <c r="BC71" s="726"/>
      <c r="BD71" s="727"/>
      <c r="BE71" s="55"/>
      <c r="BF71" s="55"/>
      <c r="BG71" s="55"/>
      <c r="BH71" s="55"/>
      <c r="BI71" s="55"/>
      <c r="BJ71" s="55"/>
      <c r="BK71" s="55"/>
      <c r="BL71" s="55"/>
      <c r="BM71" s="55"/>
      <c r="BN71" s="55"/>
      <c r="BO71" s="55"/>
      <c r="BP71" s="55"/>
      <c r="BQ71" s="52">
        <v>65</v>
      </c>
      <c r="BR71" s="73"/>
      <c r="BS71" s="777"/>
      <c r="BT71" s="778"/>
      <c r="BU71" s="778"/>
      <c r="BV71" s="778"/>
      <c r="BW71" s="778"/>
      <c r="BX71" s="778"/>
      <c r="BY71" s="778"/>
      <c r="BZ71" s="778"/>
      <c r="CA71" s="778"/>
      <c r="CB71" s="778"/>
      <c r="CC71" s="778"/>
      <c r="CD71" s="778"/>
      <c r="CE71" s="778"/>
      <c r="CF71" s="778"/>
      <c r="CG71" s="779"/>
      <c r="CH71" s="774"/>
      <c r="CI71" s="775"/>
      <c r="CJ71" s="775"/>
      <c r="CK71" s="775"/>
      <c r="CL71" s="776"/>
      <c r="CM71" s="774"/>
      <c r="CN71" s="775"/>
      <c r="CO71" s="775"/>
      <c r="CP71" s="775"/>
      <c r="CQ71" s="776"/>
      <c r="CR71" s="774"/>
      <c r="CS71" s="775"/>
      <c r="CT71" s="775"/>
      <c r="CU71" s="775"/>
      <c r="CV71" s="776"/>
      <c r="CW71" s="774"/>
      <c r="CX71" s="775"/>
      <c r="CY71" s="775"/>
      <c r="CZ71" s="775"/>
      <c r="DA71" s="776"/>
      <c r="DB71" s="774"/>
      <c r="DC71" s="775"/>
      <c r="DD71" s="775"/>
      <c r="DE71" s="775"/>
      <c r="DF71" s="776"/>
      <c r="DG71" s="774"/>
      <c r="DH71" s="775"/>
      <c r="DI71" s="775"/>
      <c r="DJ71" s="775"/>
      <c r="DK71" s="776"/>
      <c r="DL71" s="774"/>
      <c r="DM71" s="775"/>
      <c r="DN71" s="775"/>
      <c r="DO71" s="775"/>
      <c r="DP71" s="776"/>
      <c r="DQ71" s="774"/>
      <c r="DR71" s="775"/>
      <c r="DS71" s="775"/>
      <c r="DT71" s="775"/>
      <c r="DU71" s="776"/>
      <c r="DV71" s="777"/>
      <c r="DW71" s="778"/>
      <c r="DX71" s="778"/>
      <c r="DY71" s="778"/>
      <c r="DZ71" s="780"/>
      <c r="EA71" s="48"/>
    </row>
    <row r="72" spans="1:131" ht="26.25" customHeight="1" x14ac:dyDescent="0.2">
      <c r="A72" s="52">
        <v>5</v>
      </c>
      <c r="B72" s="716" t="s">
        <v>478</v>
      </c>
      <c r="C72" s="717"/>
      <c r="D72" s="717"/>
      <c r="E72" s="717"/>
      <c r="F72" s="717"/>
      <c r="G72" s="717"/>
      <c r="H72" s="717"/>
      <c r="I72" s="717"/>
      <c r="J72" s="717"/>
      <c r="K72" s="717"/>
      <c r="L72" s="717"/>
      <c r="M72" s="717"/>
      <c r="N72" s="717"/>
      <c r="O72" s="717"/>
      <c r="P72" s="718"/>
      <c r="Q72" s="719">
        <v>165450</v>
      </c>
      <c r="R72" s="720"/>
      <c r="S72" s="720"/>
      <c r="T72" s="720"/>
      <c r="U72" s="720"/>
      <c r="V72" s="720">
        <v>160836</v>
      </c>
      <c r="W72" s="720"/>
      <c r="X72" s="720"/>
      <c r="Y72" s="720"/>
      <c r="Z72" s="720"/>
      <c r="AA72" s="720">
        <v>4614</v>
      </c>
      <c r="AB72" s="720"/>
      <c r="AC72" s="720"/>
      <c r="AD72" s="720"/>
      <c r="AE72" s="720"/>
      <c r="AF72" s="720">
        <v>4614</v>
      </c>
      <c r="AG72" s="720"/>
      <c r="AH72" s="720"/>
      <c r="AI72" s="720"/>
      <c r="AJ72" s="720"/>
      <c r="AK72" s="720">
        <v>1067</v>
      </c>
      <c r="AL72" s="720"/>
      <c r="AM72" s="720"/>
      <c r="AN72" s="720"/>
      <c r="AO72" s="720"/>
      <c r="AP72" s="720" t="s">
        <v>202</v>
      </c>
      <c r="AQ72" s="720"/>
      <c r="AR72" s="720"/>
      <c r="AS72" s="720"/>
      <c r="AT72" s="720"/>
      <c r="AU72" s="720" t="s">
        <v>202</v>
      </c>
      <c r="AV72" s="720"/>
      <c r="AW72" s="720"/>
      <c r="AX72" s="720"/>
      <c r="AY72" s="720"/>
      <c r="AZ72" s="726"/>
      <c r="BA72" s="726"/>
      <c r="BB72" s="726"/>
      <c r="BC72" s="726"/>
      <c r="BD72" s="727"/>
      <c r="BE72" s="55"/>
      <c r="BF72" s="55"/>
      <c r="BG72" s="55"/>
      <c r="BH72" s="55"/>
      <c r="BI72" s="55"/>
      <c r="BJ72" s="55"/>
      <c r="BK72" s="55"/>
      <c r="BL72" s="55"/>
      <c r="BM72" s="55"/>
      <c r="BN72" s="55"/>
      <c r="BO72" s="55"/>
      <c r="BP72" s="55"/>
      <c r="BQ72" s="52">
        <v>66</v>
      </c>
      <c r="BR72" s="73"/>
      <c r="BS72" s="777"/>
      <c r="BT72" s="778"/>
      <c r="BU72" s="778"/>
      <c r="BV72" s="778"/>
      <c r="BW72" s="778"/>
      <c r="BX72" s="778"/>
      <c r="BY72" s="778"/>
      <c r="BZ72" s="778"/>
      <c r="CA72" s="778"/>
      <c r="CB72" s="778"/>
      <c r="CC72" s="778"/>
      <c r="CD72" s="778"/>
      <c r="CE72" s="778"/>
      <c r="CF72" s="778"/>
      <c r="CG72" s="779"/>
      <c r="CH72" s="774"/>
      <c r="CI72" s="775"/>
      <c r="CJ72" s="775"/>
      <c r="CK72" s="775"/>
      <c r="CL72" s="776"/>
      <c r="CM72" s="774"/>
      <c r="CN72" s="775"/>
      <c r="CO72" s="775"/>
      <c r="CP72" s="775"/>
      <c r="CQ72" s="776"/>
      <c r="CR72" s="774"/>
      <c r="CS72" s="775"/>
      <c r="CT72" s="775"/>
      <c r="CU72" s="775"/>
      <c r="CV72" s="776"/>
      <c r="CW72" s="774"/>
      <c r="CX72" s="775"/>
      <c r="CY72" s="775"/>
      <c r="CZ72" s="775"/>
      <c r="DA72" s="776"/>
      <c r="DB72" s="774"/>
      <c r="DC72" s="775"/>
      <c r="DD72" s="775"/>
      <c r="DE72" s="775"/>
      <c r="DF72" s="776"/>
      <c r="DG72" s="774"/>
      <c r="DH72" s="775"/>
      <c r="DI72" s="775"/>
      <c r="DJ72" s="775"/>
      <c r="DK72" s="776"/>
      <c r="DL72" s="774"/>
      <c r="DM72" s="775"/>
      <c r="DN72" s="775"/>
      <c r="DO72" s="775"/>
      <c r="DP72" s="776"/>
      <c r="DQ72" s="774"/>
      <c r="DR72" s="775"/>
      <c r="DS72" s="775"/>
      <c r="DT72" s="775"/>
      <c r="DU72" s="776"/>
      <c r="DV72" s="777"/>
      <c r="DW72" s="778"/>
      <c r="DX72" s="778"/>
      <c r="DY72" s="778"/>
      <c r="DZ72" s="780"/>
      <c r="EA72" s="48"/>
    </row>
    <row r="73" spans="1:131" ht="26.25" customHeight="1" x14ac:dyDescent="0.2">
      <c r="A73" s="52">
        <v>6</v>
      </c>
      <c r="B73" s="716" t="s">
        <v>539</v>
      </c>
      <c r="C73" s="717"/>
      <c r="D73" s="717"/>
      <c r="E73" s="717"/>
      <c r="F73" s="717"/>
      <c r="G73" s="717"/>
      <c r="H73" s="717"/>
      <c r="I73" s="717"/>
      <c r="J73" s="717"/>
      <c r="K73" s="717"/>
      <c r="L73" s="717"/>
      <c r="M73" s="717"/>
      <c r="N73" s="717"/>
      <c r="O73" s="717"/>
      <c r="P73" s="718"/>
      <c r="Q73" s="719">
        <v>29</v>
      </c>
      <c r="R73" s="720"/>
      <c r="S73" s="720"/>
      <c r="T73" s="720"/>
      <c r="U73" s="720"/>
      <c r="V73" s="720">
        <v>25</v>
      </c>
      <c r="W73" s="720"/>
      <c r="X73" s="720"/>
      <c r="Y73" s="720"/>
      <c r="Z73" s="720"/>
      <c r="AA73" s="720">
        <v>5</v>
      </c>
      <c r="AB73" s="720"/>
      <c r="AC73" s="720"/>
      <c r="AD73" s="720"/>
      <c r="AE73" s="720"/>
      <c r="AF73" s="720">
        <v>5</v>
      </c>
      <c r="AG73" s="720"/>
      <c r="AH73" s="720"/>
      <c r="AI73" s="720"/>
      <c r="AJ73" s="720"/>
      <c r="AK73" s="720">
        <v>20</v>
      </c>
      <c r="AL73" s="720"/>
      <c r="AM73" s="720"/>
      <c r="AN73" s="720"/>
      <c r="AO73" s="720"/>
      <c r="AP73" s="720" t="s">
        <v>202</v>
      </c>
      <c r="AQ73" s="720"/>
      <c r="AR73" s="720"/>
      <c r="AS73" s="720"/>
      <c r="AT73" s="720"/>
      <c r="AU73" s="720" t="s">
        <v>202</v>
      </c>
      <c r="AV73" s="720"/>
      <c r="AW73" s="720"/>
      <c r="AX73" s="720"/>
      <c r="AY73" s="720"/>
      <c r="AZ73" s="726"/>
      <c r="BA73" s="726"/>
      <c r="BB73" s="726"/>
      <c r="BC73" s="726"/>
      <c r="BD73" s="727"/>
      <c r="BE73" s="55"/>
      <c r="BF73" s="55"/>
      <c r="BG73" s="55"/>
      <c r="BH73" s="55"/>
      <c r="BI73" s="55"/>
      <c r="BJ73" s="55"/>
      <c r="BK73" s="55"/>
      <c r="BL73" s="55"/>
      <c r="BM73" s="55"/>
      <c r="BN73" s="55"/>
      <c r="BO73" s="55"/>
      <c r="BP73" s="55"/>
      <c r="BQ73" s="52">
        <v>67</v>
      </c>
      <c r="BR73" s="73"/>
      <c r="BS73" s="777"/>
      <c r="BT73" s="778"/>
      <c r="BU73" s="778"/>
      <c r="BV73" s="778"/>
      <c r="BW73" s="778"/>
      <c r="BX73" s="778"/>
      <c r="BY73" s="778"/>
      <c r="BZ73" s="778"/>
      <c r="CA73" s="778"/>
      <c r="CB73" s="778"/>
      <c r="CC73" s="778"/>
      <c r="CD73" s="778"/>
      <c r="CE73" s="778"/>
      <c r="CF73" s="778"/>
      <c r="CG73" s="779"/>
      <c r="CH73" s="774"/>
      <c r="CI73" s="775"/>
      <c r="CJ73" s="775"/>
      <c r="CK73" s="775"/>
      <c r="CL73" s="776"/>
      <c r="CM73" s="774"/>
      <c r="CN73" s="775"/>
      <c r="CO73" s="775"/>
      <c r="CP73" s="775"/>
      <c r="CQ73" s="776"/>
      <c r="CR73" s="774"/>
      <c r="CS73" s="775"/>
      <c r="CT73" s="775"/>
      <c r="CU73" s="775"/>
      <c r="CV73" s="776"/>
      <c r="CW73" s="774"/>
      <c r="CX73" s="775"/>
      <c r="CY73" s="775"/>
      <c r="CZ73" s="775"/>
      <c r="DA73" s="776"/>
      <c r="DB73" s="774"/>
      <c r="DC73" s="775"/>
      <c r="DD73" s="775"/>
      <c r="DE73" s="775"/>
      <c r="DF73" s="776"/>
      <c r="DG73" s="774"/>
      <c r="DH73" s="775"/>
      <c r="DI73" s="775"/>
      <c r="DJ73" s="775"/>
      <c r="DK73" s="776"/>
      <c r="DL73" s="774"/>
      <c r="DM73" s="775"/>
      <c r="DN73" s="775"/>
      <c r="DO73" s="775"/>
      <c r="DP73" s="776"/>
      <c r="DQ73" s="774"/>
      <c r="DR73" s="775"/>
      <c r="DS73" s="775"/>
      <c r="DT73" s="775"/>
      <c r="DU73" s="776"/>
      <c r="DV73" s="777"/>
      <c r="DW73" s="778"/>
      <c r="DX73" s="778"/>
      <c r="DY73" s="778"/>
      <c r="DZ73" s="780"/>
      <c r="EA73" s="48"/>
    </row>
    <row r="74" spans="1:131" ht="26.25" customHeight="1" x14ac:dyDescent="0.2">
      <c r="A74" s="52">
        <v>7</v>
      </c>
      <c r="B74" s="716" t="s">
        <v>492</v>
      </c>
      <c r="C74" s="717"/>
      <c r="D74" s="717"/>
      <c r="E74" s="717"/>
      <c r="F74" s="717"/>
      <c r="G74" s="717"/>
      <c r="H74" s="717"/>
      <c r="I74" s="717"/>
      <c r="J74" s="717"/>
      <c r="K74" s="717"/>
      <c r="L74" s="717"/>
      <c r="M74" s="717"/>
      <c r="N74" s="717"/>
      <c r="O74" s="717"/>
      <c r="P74" s="718"/>
      <c r="Q74" s="719">
        <v>27</v>
      </c>
      <c r="R74" s="720"/>
      <c r="S74" s="720"/>
      <c r="T74" s="720"/>
      <c r="U74" s="720"/>
      <c r="V74" s="720">
        <v>22</v>
      </c>
      <c r="W74" s="720"/>
      <c r="X74" s="720"/>
      <c r="Y74" s="720"/>
      <c r="Z74" s="720"/>
      <c r="AA74" s="720">
        <v>4</v>
      </c>
      <c r="AB74" s="720"/>
      <c r="AC74" s="720"/>
      <c r="AD74" s="720"/>
      <c r="AE74" s="720"/>
      <c r="AF74" s="720">
        <v>4</v>
      </c>
      <c r="AG74" s="720"/>
      <c r="AH74" s="720"/>
      <c r="AI74" s="720"/>
      <c r="AJ74" s="720"/>
      <c r="AK74" s="720">
        <v>20</v>
      </c>
      <c r="AL74" s="720"/>
      <c r="AM74" s="720"/>
      <c r="AN74" s="720"/>
      <c r="AO74" s="720"/>
      <c r="AP74" s="720" t="s">
        <v>202</v>
      </c>
      <c r="AQ74" s="720"/>
      <c r="AR74" s="720"/>
      <c r="AS74" s="720"/>
      <c r="AT74" s="720"/>
      <c r="AU74" s="720" t="s">
        <v>202</v>
      </c>
      <c r="AV74" s="720"/>
      <c r="AW74" s="720"/>
      <c r="AX74" s="720"/>
      <c r="AY74" s="720"/>
      <c r="AZ74" s="726"/>
      <c r="BA74" s="726"/>
      <c r="BB74" s="726"/>
      <c r="BC74" s="726"/>
      <c r="BD74" s="727"/>
      <c r="BE74" s="55"/>
      <c r="BF74" s="55"/>
      <c r="BG74" s="55"/>
      <c r="BH74" s="55"/>
      <c r="BI74" s="55"/>
      <c r="BJ74" s="55"/>
      <c r="BK74" s="55"/>
      <c r="BL74" s="55"/>
      <c r="BM74" s="55"/>
      <c r="BN74" s="55"/>
      <c r="BO74" s="55"/>
      <c r="BP74" s="55"/>
      <c r="BQ74" s="52">
        <v>68</v>
      </c>
      <c r="BR74" s="73"/>
      <c r="BS74" s="777"/>
      <c r="BT74" s="778"/>
      <c r="BU74" s="778"/>
      <c r="BV74" s="778"/>
      <c r="BW74" s="778"/>
      <c r="BX74" s="778"/>
      <c r="BY74" s="778"/>
      <c r="BZ74" s="778"/>
      <c r="CA74" s="778"/>
      <c r="CB74" s="778"/>
      <c r="CC74" s="778"/>
      <c r="CD74" s="778"/>
      <c r="CE74" s="778"/>
      <c r="CF74" s="778"/>
      <c r="CG74" s="779"/>
      <c r="CH74" s="774"/>
      <c r="CI74" s="775"/>
      <c r="CJ74" s="775"/>
      <c r="CK74" s="775"/>
      <c r="CL74" s="776"/>
      <c r="CM74" s="774"/>
      <c r="CN74" s="775"/>
      <c r="CO74" s="775"/>
      <c r="CP74" s="775"/>
      <c r="CQ74" s="776"/>
      <c r="CR74" s="774"/>
      <c r="CS74" s="775"/>
      <c r="CT74" s="775"/>
      <c r="CU74" s="775"/>
      <c r="CV74" s="776"/>
      <c r="CW74" s="774"/>
      <c r="CX74" s="775"/>
      <c r="CY74" s="775"/>
      <c r="CZ74" s="775"/>
      <c r="DA74" s="776"/>
      <c r="DB74" s="774"/>
      <c r="DC74" s="775"/>
      <c r="DD74" s="775"/>
      <c r="DE74" s="775"/>
      <c r="DF74" s="776"/>
      <c r="DG74" s="774"/>
      <c r="DH74" s="775"/>
      <c r="DI74" s="775"/>
      <c r="DJ74" s="775"/>
      <c r="DK74" s="776"/>
      <c r="DL74" s="774"/>
      <c r="DM74" s="775"/>
      <c r="DN74" s="775"/>
      <c r="DO74" s="775"/>
      <c r="DP74" s="776"/>
      <c r="DQ74" s="774"/>
      <c r="DR74" s="775"/>
      <c r="DS74" s="775"/>
      <c r="DT74" s="775"/>
      <c r="DU74" s="776"/>
      <c r="DV74" s="777"/>
      <c r="DW74" s="778"/>
      <c r="DX74" s="778"/>
      <c r="DY74" s="778"/>
      <c r="DZ74" s="780"/>
      <c r="EA74" s="48"/>
    </row>
    <row r="75" spans="1:131" ht="26.25" customHeight="1" x14ac:dyDescent="0.2">
      <c r="A75" s="52">
        <v>8</v>
      </c>
      <c r="B75" s="716"/>
      <c r="C75" s="717"/>
      <c r="D75" s="717"/>
      <c r="E75" s="717"/>
      <c r="F75" s="717"/>
      <c r="G75" s="717"/>
      <c r="H75" s="717"/>
      <c r="I75" s="717"/>
      <c r="J75" s="717"/>
      <c r="K75" s="717"/>
      <c r="L75" s="717"/>
      <c r="M75" s="717"/>
      <c r="N75" s="717"/>
      <c r="O75" s="717"/>
      <c r="P75" s="718"/>
      <c r="Q75" s="728"/>
      <c r="R75" s="723"/>
      <c r="S75" s="723"/>
      <c r="T75" s="723"/>
      <c r="U75" s="725"/>
      <c r="V75" s="721"/>
      <c r="W75" s="723"/>
      <c r="X75" s="723"/>
      <c r="Y75" s="723"/>
      <c r="Z75" s="725"/>
      <c r="AA75" s="721"/>
      <c r="AB75" s="723"/>
      <c r="AC75" s="723"/>
      <c r="AD75" s="723"/>
      <c r="AE75" s="725"/>
      <c r="AF75" s="721"/>
      <c r="AG75" s="723"/>
      <c r="AH75" s="723"/>
      <c r="AI75" s="723"/>
      <c r="AJ75" s="725"/>
      <c r="AK75" s="721"/>
      <c r="AL75" s="723"/>
      <c r="AM75" s="723"/>
      <c r="AN75" s="723"/>
      <c r="AO75" s="725"/>
      <c r="AP75" s="721"/>
      <c r="AQ75" s="723"/>
      <c r="AR75" s="723"/>
      <c r="AS75" s="723"/>
      <c r="AT75" s="725"/>
      <c r="AU75" s="721"/>
      <c r="AV75" s="723"/>
      <c r="AW75" s="723"/>
      <c r="AX75" s="723"/>
      <c r="AY75" s="725"/>
      <c r="AZ75" s="726"/>
      <c r="BA75" s="726"/>
      <c r="BB75" s="726"/>
      <c r="BC75" s="726"/>
      <c r="BD75" s="727"/>
      <c r="BE75" s="55"/>
      <c r="BF75" s="55"/>
      <c r="BG75" s="55"/>
      <c r="BH75" s="55"/>
      <c r="BI75" s="55"/>
      <c r="BJ75" s="55"/>
      <c r="BK75" s="55"/>
      <c r="BL75" s="55"/>
      <c r="BM75" s="55"/>
      <c r="BN75" s="55"/>
      <c r="BO75" s="55"/>
      <c r="BP75" s="55"/>
      <c r="BQ75" s="52">
        <v>69</v>
      </c>
      <c r="BR75" s="73"/>
      <c r="BS75" s="777"/>
      <c r="BT75" s="778"/>
      <c r="BU75" s="778"/>
      <c r="BV75" s="778"/>
      <c r="BW75" s="778"/>
      <c r="BX75" s="778"/>
      <c r="BY75" s="778"/>
      <c r="BZ75" s="778"/>
      <c r="CA75" s="778"/>
      <c r="CB75" s="778"/>
      <c r="CC75" s="778"/>
      <c r="CD75" s="778"/>
      <c r="CE75" s="778"/>
      <c r="CF75" s="778"/>
      <c r="CG75" s="779"/>
      <c r="CH75" s="774"/>
      <c r="CI75" s="775"/>
      <c r="CJ75" s="775"/>
      <c r="CK75" s="775"/>
      <c r="CL75" s="776"/>
      <c r="CM75" s="774"/>
      <c r="CN75" s="775"/>
      <c r="CO75" s="775"/>
      <c r="CP75" s="775"/>
      <c r="CQ75" s="776"/>
      <c r="CR75" s="774"/>
      <c r="CS75" s="775"/>
      <c r="CT75" s="775"/>
      <c r="CU75" s="775"/>
      <c r="CV75" s="776"/>
      <c r="CW75" s="774"/>
      <c r="CX75" s="775"/>
      <c r="CY75" s="775"/>
      <c r="CZ75" s="775"/>
      <c r="DA75" s="776"/>
      <c r="DB75" s="774"/>
      <c r="DC75" s="775"/>
      <c r="DD75" s="775"/>
      <c r="DE75" s="775"/>
      <c r="DF75" s="776"/>
      <c r="DG75" s="774"/>
      <c r="DH75" s="775"/>
      <c r="DI75" s="775"/>
      <c r="DJ75" s="775"/>
      <c r="DK75" s="776"/>
      <c r="DL75" s="774"/>
      <c r="DM75" s="775"/>
      <c r="DN75" s="775"/>
      <c r="DO75" s="775"/>
      <c r="DP75" s="776"/>
      <c r="DQ75" s="774"/>
      <c r="DR75" s="775"/>
      <c r="DS75" s="775"/>
      <c r="DT75" s="775"/>
      <c r="DU75" s="776"/>
      <c r="DV75" s="777"/>
      <c r="DW75" s="778"/>
      <c r="DX75" s="778"/>
      <c r="DY75" s="778"/>
      <c r="DZ75" s="780"/>
      <c r="EA75" s="48"/>
    </row>
    <row r="76" spans="1:131" ht="26.25" customHeight="1" x14ac:dyDescent="0.2">
      <c r="A76" s="52">
        <v>9</v>
      </c>
      <c r="B76" s="716"/>
      <c r="C76" s="717"/>
      <c r="D76" s="717"/>
      <c r="E76" s="717"/>
      <c r="F76" s="717"/>
      <c r="G76" s="717"/>
      <c r="H76" s="717"/>
      <c r="I76" s="717"/>
      <c r="J76" s="717"/>
      <c r="K76" s="717"/>
      <c r="L76" s="717"/>
      <c r="M76" s="717"/>
      <c r="N76" s="717"/>
      <c r="O76" s="717"/>
      <c r="P76" s="718"/>
      <c r="Q76" s="728"/>
      <c r="R76" s="723"/>
      <c r="S76" s="723"/>
      <c r="T76" s="723"/>
      <c r="U76" s="725"/>
      <c r="V76" s="721"/>
      <c r="W76" s="723"/>
      <c r="X76" s="723"/>
      <c r="Y76" s="723"/>
      <c r="Z76" s="725"/>
      <c r="AA76" s="721"/>
      <c r="AB76" s="723"/>
      <c r="AC76" s="723"/>
      <c r="AD76" s="723"/>
      <c r="AE76" s="725"/>
      <c r="AF76" s="721"/>
      <c r="AG76" s="723"/>
      <c r="AH76" s="723"/>
      <c r="AI76" s="723"/>
      <c r="AJ76" s="725"/>
      <c r="AK76" s="721"/>
      <c r="AL76" s="723"/>
      <c r="AM76" s="723"/>
      <c r="AN76" s="723"/>
      <c r="AO76" s="725"/>
      <c r="AP76" s="721"/>
      <c r="AQ76" s="723"/>
      <c r="AR76" s="723"/>
      <c r="AS76" s="723"/>
      <c r="AT76" s="725"/>
      <c r="AU76" s="721"/>
      <c r="AV76" s="723"/>
      <c r="AW76" s="723"/>
      <c r="AX76" s="723"/>
      <c r="AY76" s="725"/>
      <c r="AZ76" s="726"/>
      <c r="BA76" s="726"/>
      <c r="BB76" s="726"/>
      <c r="BC76" s="726"/>
      <c r="BD76" s="727"/>
      <c r="BE76" s="55"/>
      <c r="BF76" s="55"/>
      <c r="BG76" s="55"/>
      <c r="BH76" s="55"/>
      <c r="BI76" s="55"/>
      <c r="BJ76" s="55"/>
      <c r="BK76" s="55"/>
      <c r="BL76" s="55"/>
      <c r="BM76" s="55"/>
      <c r="BN76" s="55"/>
      <c r="BO76" s="55"/>
      <c r="BP76" s="55"/>
      <c r="BQ76" s="52">
        <v>70</v>
      </c>
      <c r="BR76" s="73"/>
      <c r="BS76" s="777"/>
      <c r="BT76" s="778"/>
      <c r="BU76" s="778"/>
      <c r="BV76" s="778"/>
      <c r="BW76" s="778"/>
      <c r="BX76" s="778"/>
      <c r="BY76" s="778"/>
      <c r="BZ76" s="778"/>
      <c r="CA76" s="778"/>
      <c r="CB76" s="778"/>
      <c r="CC76" s="778"/>
      <c r="CD76" s="778"/>
      <c r="CE76" s="778"/>
      <c r="CF76" s="778"/>
      <c r="CG76" s="779"/>
      <c r="CH76" s="774"/>
      <c r="CI76" s="775"/>
      <c r="CJ76" s="775"/>
      <c r="CK76" s="775"/>
      <c r="CL76" s="776"/>
      <c r="CM76" s="774"/>
      <c r="CN76" s="775"/>
      <c r="CO76" s="775"/>
      <c r="CP76" s="775"/>
      <c r="CQ76" s="776"/>
      <c r="CR76" s="774"/>
      <c r="CS76" s="775"/>
      <c r="CT76" s="775"/>
      <c r="CU76" s="775"/>
      <c r="CV76" s="776"/>
      <c r="CW76" s="774"/>
      <c r="CX76" s="775"/>
      <c r="CY76" s="775"/>
      <c r="CZ76" s="775"/>
      <c r="DA76" s="776"/>
      <c r="DB76" s="774"/>
      <c r="DC76" s="775"/>
      <c r="DD76" s="775"/>
      <c r="DE76" s="775"/>
      <c r="DF76" s="776"/>
      <c r="DG76" s="774"/>
      <c r="DH76" s="775"/>
      <c r="DI76" s="775"/>
      <c r="DJ76" s="775"/>
      <c r="DK76" s="776"/>
      <c r="DL76" s="774"/>
      <c r="DM76" s="775"/>
      <c r="DN76" s="775"/>
      <c r="DO76" s="775"/>
      <c r="DP76" s="776"/>
      <c r="DQ76" s="774"/>
      <c r="DR76" s="775"/>
      <c r="DS76" s="775"/>
      <c r="DT76" s="775"/>
      <c r="DU76" s="776"/>
      <c r="DV76" s="777"/>
      <c r="DW76" s="778"/>
      <c r="DX76" s="778"/>
      <c r="DY76" s="778"/>
      <c r="DZ76" s="780"/>
      <c r="EA76" s="48"/>
    </row>
    <row r="77" spans="1:131" ht="26.25" customHeight="1" x14ac:dyDescent="0.2">
      <c r="A77" s="52">
        <v>10</v>
      </c>
      <c r="B77" s="716"/>
      <c r="C77" s="717"/>
      <c r="D77" s="717"/>
      <c r="E77" s="717"/>
      <c r="F77" s="717"/>
      <c r="G77" s="717"/>
      <c r="H77" s="717"/>
      <c r="I77" s="717"/>
      <c r="J77" s="717"/>
      <c r="K77" s="717"/>
      <c r="L77" s="717"/>
      <c r="M77" s="717"/>
      <c r="N77" s="717"/>
      <c r="O77" s="717"/>
      <c r="P77" s="718"/>
      <c r="Q77" s="728"/>
      <c r="R77" s="723"/>
      <c r="S77" s="723"/>
      <c r="T77" s="723"/>
      <c r="U77" s="725"/>
      <c r="V77" s="721"/>
      <c r="W77" s="723"/>
      <c r="X77" s="723"/>
      <c r="Y77" s="723"/>
      <c r="Z77" s="725"/>
      <c r="AA77" s="721"/>
      <c r="AB77" s="723"/>
      <c r="AC77" s="723"/>
      <c r="AD77" s="723"/>
      <c r="AE77" s="725"/>
      <c r="AF77" s="721"/>
      <c r="AG77" s="723"/>
      <c r="AH77" s="723"/>
      <c r="AI77" s="723"/>
      <c r="AJ77" s="725"/>
      <c r="AK77" s="721"/>
      <c r="AL77" s="723"/>
      <c r="AM77" s="723"/>
      <c r="AN77" s="723"/>
      <c r="AO77" s="725"/>
      <c r="AP77" s="721"/>
      <c r="AQ77" s="723"/>
      <c r="AR77" s="723"/>
      <c r="AS77" s="723"/>
      <c r="AT77" s="725"/>
      <c r="AU77" s="721"/>
      <c r="AV77" s="723"/>
      <c r="AW77" s="723"/>
      <c r="AX77" s="723"/>
      <c r="AY77" s="725"/>
      <c r="AZ77" s="726"/>
      <c r="BA77" s="726"/>
      <c r="BB77" s="726"/>
      <c r="BC77" s="726"/>
      <c r="BD77" s="727"/>
      <c r="BE77" s="55"/>
      <c r="BF77" s="55"/>
      <c r="BG77" s="55"/>
      <c r="BH77" s="55"/>
      <c r="BI77" s="55"/>
      <c r="BJ77" s="55"/>
      <c r="BK77" s="55"/>
      <c r="BL77" s="55"/>
      <c r="BM77" s="55"/>
      <c r="BN77" s="55"/>
      <c r="BO77" s="55"/>
      <c r="BP77" s="55"/>
      <c r="BQ77" s="52">
        <v>71</v>
      </c>
      <c r="BR77" s="73"/>
      <c r="BS77" s="777"/>
      <c r="BT77" s="778"/>
      <c r="BU77" s="778"/>
      <c r="BV77" s="778"/>
      <c r="BW77" s="778"/>
      <c r="BX77" s="778"/>
      <c r="BY77" s="778"/>
      <c r="BZ77" s="778"/>
      <c r="CA77" s="778"/>
      <c r="CB77" s="778"/>
      <c r="CC77" s="778"/>
      <c r="CD77" s="778"/>
      <c r="CE77" s="778"/>
      <c r="CF77" s="778"/>
      <c r="CG77" s="779"/>
      <c r="CH77" s="774"/>
      <c r="CI77" s="775"/>
      <c r="CJ77" s="775"/>
      <c r="CK77" s="775"/>
      <c r="CL77" s="776"/>
      <c r="CM77" s="774"/>
      <c r="CN77" s="775"/>
      <c r="CO77" s="775"/>
      <c r="CP77" s="775"/>
      <c r="CQ77" s="776"/>
      <c r="CR77" s="774"/>
      <c r="CS77" s="775"/>
      <c r="CT77" s="775"/>
      <c r="CU77" s="775"/>
      <c r="CV77" s="776"/>
      <c r="CW77" s="774"/>
      <c r="CX77" s="775"/>
      <c r="CY77" s="775"/>
      <c r="CZ77" s="775"/>
      <c r="DA77" s="776"/>
      <c r="DB77" s="774"/>
      <c r="DC77" s="775"/>
      <c r="DD77" s="775"/>
      <c r="DE77" s="775"/>
      <c r="DF77" s="776"/>
      <c r="DG77" s="774"/>
      <c r="DH77" s="775"/>
      <c r="DI77" s="775"/>
      <c r="DJ77" s="775"/>
      <c r="DK77" s="776"/>
      <c r="DL77" s="774"/>
      <c r="DM77" s="775"/>
      <c r="DN77" s="775"/>
      <c r="DO77" s="775"/>
      <c r="DP77" s="776"/>
      <c r="DQ77" s="774"/>
      <c r="DR77" s="775"/>
      <c r="DS77" s="775"/>
      <c r="DT77" s="775"/>
      <c r="DU77" s="776"/>
      <c r="DV77" s="777"/>
      <c r="DW77" s="778"/>
      <c r="DX77" s="778"/>
      <c r="DY77" s="778"/>
      <c r="DZ77" s="780"/>
      <c r="EA77" s="48"/>
    </row>
    <row r="78" spans="1:131" ht="26.25" customHeight="1" x14ac:dyDescent="0.2">
      <c r="A78" s="52">
        <v>11</v>
      </c>
      <c r="B78" s="716"/>
      <c r="C78" s="717"/>
      <c r="D78" s="717"/>
      <c r="E78" s="717"/>
      <c r="F78" s="717"/>
      <c r="G78" s="717"/>
      <c r="H78" s="717"/>
      <c r="I78" s="717"/>
      <c r="J78" s="717"/>
      <c r="K78" s="717"/>
      <c r="L78" s="717"/>
      <c r="M78" s="717"/>
      <c r="N78" s="717"/>
      <c r="O78" s="717"/>
      <c r="P78" s="718"/>
      <c r="Q78" s="719"/>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726"/>
      <c r="BA78" s="726"/>
      <c r="BB78" s="726"/>
      <c r="BC78" s="726"/>
      <c r="BD78" s="727"/>
      <c r="BE78" s="55"/>
      <c r="BF78" s="55"/>
      <c r="BG78" s="55"/>
      <c r="BH78" s="55"/>
      <c r="BI78" s="55"/>
      <c r="BJ78" s="48"/>
      <c r="BK78" s="48"/>
      <c r="BL78" s="48"/>
      <c r="BM78" s="48"/>
      <c r="BN78" s="48"/>
      <c r="BO78" s="55"/>
      <c r="BP78" s="55"/>
      <c r="BQ78" s="52">
        <v>72</v>
      </c>
      <c r="BR78" s="73"/>
      <c r="BS78" s="777"/>
      <c r="BT78" s="778"/>
      <c r="BU78" s="778"/>
      <c r="BV78" s="778"/>
      <c r="BW78" s="778"/>
      <c r="BX78" s="778"/>
      <c r="BY78" s="778"/>
      <c r="BZ78" s="778"/>
      <c r="CA78" s="778"/>
      <c r="CB78" s="778"/>
      <c r="CC78" s="778"/>
      <c r="CD78" s="778"/>
      <c r="CE78" s="778"/>
      <c r="CF78" s="778"/>
      <c r="CG78" s="779"/>
      <c r="CH78" s="774"/>
      <c r="CI78" s="775"/>
      <c r="CJ78" s="775"/>
      <c r="CK78" s="775"/>
      <c r="CL78" s="776"/>
      <c r="CM78" s="774"/>
      <c r="CN78" s="775"/>
      <c r="CO78" s="775"/>
      <c r="CP78" s="775"/>
      <c r="CQ78" s="776"/>
      <c r="CR78" s="774"/>
      <c r="CS78" s="775"/>
      <c r="CT78" s="775"/>
      <c r="CU78" s="775"/>
      <c r="CV78" s="776"/>
      <c r="CW78" s="774"/>
      <c r="CX78" s="775"/>
      <c r="CY78" s="775"/>
      <c r="CZ78" s="775"/>
      <c r="DA78" s="776"/>
      <c r="DB78" s="774"/>
      <c r="DC78" s="775"/>
      <c r="DD78" s="775"/>
      <c r="DE78" s="775"/>
      <c r="DF78" s="776"/>
      <c r="DG78" s="774"/>
      <c r="DH78" s="775"/>
      <c r="DI78" s="775"/>
      <c r="DJ78" s="775"/>
      <c r="DK78" s="776"/>
      <c r="DL78" s="774"/>
      <c r="DM78" s="775"/>
      <c r="DN78" s="775"/>
      <c r="DO78" s="775"/>
      <c r="DP78" s="776"/>
      <c r="DQ78" s="774"/>
      <c r="DR78" s="775"/>
      <c r="DS78" s="775"/>
      <c r="DT78" s="775"/>
      <c r="DU78" s="776"/>
      <c r="DV78" s="777"/>
      <c r="DW78" s="778"/>
      <c r="DX78" s="778"/>
      <c r="DY78" s="778"/>
      <c r="DZ78" s="780"/>
      <c r="EA78" s="48"/>
    </row>
    <row r="79" spans="1:131" ht="26.25" customHeight="1" x14ac:dyDescent="0.2">
      <c r="A79" s="52">
        <v>12</v>
      </c>
      <c r="B79" s="716"/>
      <c r="C79" s="717"/>
      <c r="D79" s="717"/>
      <c r="E79" s="717"/>
      <c r="F79" s="717"/>
      <c r="G79" s="717"/>
      <c r="H79" s="717"/>
      <c r="I79" s="717"/>
      <c r="J79" s="717"/>
      <c r="K79" s="717"/>
      <c r="L79" s="717"/>
      <c r="M79" s="717"/>
      <c r="N79" s="717"/>
      <c r="O79" s="717"/>
      <c r="P79" s="718"/>
      <c r="Q79" s="719"/>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726"/>
      <c r="BA79" s="726"/>
      <c r="BB79" s="726"/>
      <c r="BC79" s="726"/>
      <c r="BD79" s="727"/>
      <c r="BE79" s="55"/>
      <c r="BF79" s="55"/>
      <c r="BG79" s="55"/>
      <c r="BH79" s="55"/>
      <c r="BI79" s="55"/>
      <c r="BJ79" s="48"/>
      <c r="BK79" s="48"/>
      <c r="BL79" s="48"/>
      <c r="BM79" s="48"/>
      <c r="BN79" s="48"/>
      <c r="BO79" s="55"/>
      <c r="BP79" s="55"/>
      <c r="BQ79" s="52">
        <v>73</v>
      </c>
      <c r="BR79" s="73"/>
      <c r="BS79" s="777"/>
      <c r="BT79" s="778"/>
      <c r="BU79" s="778"/>
      <c r="BV79" s="778"/>
      <c r="BW79" s="778"/>
      <c r="BX79" s="778"/>
      <c r="BY79" s="778"/>
      <c r="BZ79" s="778"/>
      <c r="CA79" s="778"/>
      <c r="CB79" s="778"/>
      <c r="CC79" s="778"/>
      <c r="CD79" s="778"/>
      <c r="CE79" s="778"/>
      <c r="CF79" s="778"/>
      <c r="CG79" s="779"/>
      <c r="CH79" s="774"/>
      <c r="CI79" s="775"/>
      <c r="CJ79" s="775"/>
      <c r="CK79" s="775"/>
      <c r="CL79" s="776"/>
      <c r="CM79" s="774"/>
      <c r="CN79" s="775"/>
      <c r="CO79" s="775"/>
      <c r="CP79" s="775"/>
      <c r="CQ79" s="776"/>
      <c r="CR79" s="774"/>
      <c r="CS79" s="775"/>
      <c r="CT79" s="775"/>
      <c r="CU79" s="775"/>
      <c r="CV79" s="776"/>
      <c r="CW79" s="774"/>
      <c r="CX79" s="775"/>
      <c r="CY79" s="775"/>
      <c r="CZ79" s="775"/>
      <c r="DA79" s="776"/>
      <c r="DB79" s="774"/>
      <c r="DC79" s="775"/>
      <c r="DD79" s="775"/>
      <c r="DE79" s="775"/>
      <c r="DF79" s="776"/>
      <c r="DG79" s="774"/>
      <c r="DH79" s="775"/>
      <c r="DI79" s="775"/>
      <c r="DJ79" s="775"/>
      <c r="DK79" s="776"/>
      <c r="DL79" s="774"/>
      <c r="DM79" s="775"/>
      <c r="DN79" s="775"/>
      <c r="DO79" s="775"/>
      <c r="DP79" s="776"/>
      <c r="DQ79" s="774"/>
      <c r="DR79" s="775"/>
      <c r="DS79" s="775"/>
      <c r="DT79" s="775"/>
      <c r="DU79" s="776"/>
      <c r="DV79" s="777"/>
      <c r="DW79" s="778"/>
      <c r="DX79" s="778"/>
      <c r="DY79" s="778"/>
      <c r="DZ79" s="780"/>
      <c r="EA79" s="48"/>
    </row>
    <row r="80" spans="1:131" ht="26.25" customHeight="1" x14ac:dyDescent="0.2">
      <c r="A80" s="52">
        <v>13</v>
      </c>
      <c r="B80" s="716"/>
      <c r="C80" s="717"/>
      <c r="D80" s="717"/>
      <c r="E80" s="717"/>
      <c r="F80" s="717"/>
      <c r="G80" s="717"/>
      <c r="H80" s="717"/>
      <c r="I80" s="717"/>
      <c r="J80" s="717"/>
      <c r="K80" s="717"/>
      <c r="L80" s="717"/>
      <c r="M80" s="717"/>
      <c r="N80" s="717"/>
      <c r="O80" s="717"/>
      <c r="P80" s="718"/>
      <c r="Q80" s="719"/>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0"/>
      <c r="AY80" s="720"/>
      <c r="AZ80" s="726"/>
      <c r="BA80" s="726"/>
      <c r="BB80" s="726"/>
      <c r="BC80" s="726"/>
      <c r="BD80" s="727"/>
      <c r="BE80" s="55"/>
      <c r="BF80" s="55"/>
      <c r="BG80" s="55"/>
      <c r="BH80" s="55"/>
      <c r="BI80" s="55"/>
      <c r="BJ80" s="55"/>
      <c r="BK80" s="55"/>
      <c r="BL80" s="55"/>
      <c r="BM80" s="55"/>
      <c r="BN80" s="55"/>
      <c r="BO80" s="55"/>
      <c r="BP80" s="55"/>
      <c r="BQ80" s="52">
        <v>74</v>
      </c>
      <c r="BR80" s="73"/>
      <c r="BS80" s="777"/>
      <c r="BT80" s="778"/>
      <c r="BU80" s="778"/>
      <c r="BV80" s="778"/>
      <c r="BW80" s="778"/>
      <c r="BX80" s="778"/>
      <c r="BY80" s="778"/>
      <c r="BZ80" s="778"/>
      <c r="CA80" s="778"/>
      <c r="CB80" s="778"/>
      <c r="CC80" s="778"/>
      <c r="CD80" s="778"/>
      <c r="CE80" s="778"/>
      <c r="CF80" s="778"/>
      <c r="CG80" s="779"/>
      <c r="CH80" s="774"/>
      <c r="CI80" s="775"/>
      <c r="CJ80" s="775"/>
      <c r="CK80" s="775"/>
      <c r="CL80" s="776"/>
      <c r="CM80" s="774"/>
      <c r="CN80" s="775"/>
      <c r="CO80" s="775"/>
      <c r="CP80" s="775"/>
      <c r="CQ80" s="776"/>
      <c r="CR80" s="774"/>
      <c r="CS80" s="775"/>
      <c r="CT80" s="775"/>
      <c r="CU80" s="775"/>
      <c r="CV80" s="776"/>
      <c r="CW80" s="774"/>
      <c r="CX80" s="775"/>
      <c r="CY80" s="775"/>
      <c r="CZ80" s="775"/>
      <c r="DA80" s="776"/>
      <c r="DB80" s="774"/>
      <c r="DC80" s="775"/>
      <c r="DD80" s="775"/>
      <c r="DE80" s="775"/>
      <c r="DF80" s="776"/>
      <c r="DG80" s="774"/>
      <c r="DH80" s="775"/>
      <c r="DI80" s="775"/>
      <c r="DJ80" s="775"/>
      <c r="DK80" s="776"/>
      <c r="DL80" s="774"/>
      <c r="DM80" s="775"/>
      <c r="DN80" s="775"/>
      <c r="DO80" s="775"/>
      <c r="DP80" s="776"/>
      <c r="DQ80" s="774"/>
      <c r="DR80" s="775"/>
      <c r="DS80" s="775"/>
      <c r="DT80" s="775"/>
      <c r="DU80" s="776"/>
      <c r="DV80" s="777"/>
      <c r="DW80" s="778"/>
      <c r="DX80" s="778"/>
      <c r="DY80" s="778"/>
      <c r="DZ80" s="780"/>
      <c r="EA80" s="48"/>
    </row>
    <row r="81" spans="1:131" ht="26.25" customHeight="1" x14ac:dyDescent="0.2">
      <c r="A81" s="52">
        <v>14</v>
      </c>
      <c r="B81" s="716"/>
      <c r="C81" s="717"/>
      <c r="D81" s="717"/>
      <c r="E81" s="717"/>
      <c r="F81" s="717"/>
      <c r="G81" s="717"/>
      <c r="H81" s="717"/>
      <c r="I81" s="717"/>
      <c r="J81" s="717"/>
      <c r="K81" s="717"/>
      <c r="L81" s="717"/>
      <c r="M81" s="717"/>
      <c r="N81" s="717"/>
      <c r="O81" s="717"/>
      <c r="P81" s="718"/>
      <c r="Q81" s="719"/>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726"/>
      <c r="BA81" s="726"/>
      <c r="BB81" s="726"/>
      <c r="BC81" s="726"/>
      <c r="BD81" s="727"/>
      <c r="BE81" s="55"/>
      <c r="BF81" s="55"/>
      <c r="BG81" s="55"/>
      <c r="BH81" s="55"/>
      <c r="BI81" s="55"/>
      <c r="BJ81" s="55"/>
      <c r="BK81" s="55"/>
      <c r="BL81" s="55"/>
      <c r="BM81" s="55"/>
      <c r="BN81" s="55"/>
      <c r="BO81" s="55"/>
      <c r="BP81" s="55"/>
      <c r="BQ81" s="52">
        <v>75</v>
      </c>
      <c r="BR81" s="73"/>
      <c r="BS81" s="777"/>
      <c r="BT81" s="778"/>
      <c r="BU81" s="778"/>
      <c r="BV81" s="778"/>
      <c r="BW81" s="778"/>
      <c r="BX81" s="778"/>
      <c r="BY81" s="778"/>
      <c r="BZ81" s="778"/>
      <c r="CA81" s="778"/>
      <c r="CB81" s="778"/>
      <c r="CC81" s="778"/>
      <c r="CD81" s="778"/>
      <c r="CE81" s="778"/>
      <c r="CF81" s="778"/>
      <c r="CG81" s="779"/>
      <c r="CH81" s="774"/>
      <c r="CI81" s="775"/>
      <c r="CJ81" s="775"/>
      <c r="CK81" s="775"/>
      <c r="CL81" s="776"/>
      <c r="CM81" s="774"/>
      <c r="CN81" s="775"/>
      <c r="CO81" s="775"/>
      <c r="CP81" s="775"/>
      <c r="CQ81" s="776"/>
      <c r="CR81" s="774"/>
      <c r="CS81" s="775"/>
      <c r="CT81" s="775"/>
      <c r="CU81" s="775"/>
      <c r="CV81" s="776"/>
      <c r="CW81" s="774"/>
      <c r="CX81" s="775"/>
      <c r="CY81" s="775"/>
      <c r="CZ81" s="775"/>
      <c r="DA81" s="776"/>
      <c r="DB81" s="774"/>
      <c r="DC81" s="775"/>
      <c r="DD81" s="775"/>
      <c r="DE81" s="775"/>
      <c r="DF81" s="776"/>
      <c r="DG81" s="774"/>
      <c r="DH81" s="775"/>
      <c r="DI81" s="775"/>
      <c r="DJ81" s="775"/>
      <c r="DK81" s="776"/>
      <c r="DL81" s="774"/>
      <c r="DM81" s="775"/>
      <c r="DN81" s="775"/>
      <c r="DO81" s="775"/>
      <c r="DP81" s="776"/>
      <c r="DQ81" s="774"/>
      <c r="DR81" s="775"/>
      <c r="DS81" s="775"/>
      <c r="DT81" s="775"/>
      <c r="DU81" s="776"/>
      <c r="DV81" s="777"/>
      <c r="DW81" s="778"/>
      <c r="DX81" s="778"/>
      <c r="DY81" s="778"/>
      <c r="DZ81" s="780"/>
      <c r="EA81" s="48"/>
    </row>
    <row r="82" spans="1:131" ht="26.25" customHeight="1" x14ac:dyDescent="0.2">
      <c r="A82" s="52">
        <v>15</v>
      </c>
      <c r="B82" s="716"/>
      <c r="C82" s="717"/>
      <c r="D82" s="717"/>
      <c r="E82" s="717"/>
      <c r="F82" s="717"/>
      <c r="G82" s="717"/>
      <c r="H82" s="717"/>
      <c r="I82" s="717"/>
      <c r="J82" s="717"/>
      <c r="K82" s="717"/>
      <c r="L82" s="717"/>
      <c r="M82" s="717"/>
      <c r="N82" s="717"/>
      <c r="O82" s="717"/>
      <c r="P82" s="718"/>
      <c r="Q82" s="719"/>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720"/>
      <c r="AY82" s="720"/>
      <c r="AZ82" s="726"/>
      <c r="BA82" s="726"/>
      <c r="BB82" s="726"/>
      <c r="BC82" s="726"/>
      <c r="BD82" s="727"/>
      <c r="BE82" s="55"/>
      <c r="BF82" s="55"/>
      <c r="BG82" s="55"/>
      <c r="BH82" s="55"/>
      <c r="BI82" s="55"/>
      <c r="BJ82" s="55"/>
      <c r="BK82" s="55"/>
      <c r="BL82" s="55"/>
      <c r="BM82" s="55"/>
      <c r="BN82" s="55"/>
      <c r="BO82" s="55"/>
      <c r="BP82" s="55"/>
      <c r="BQ82" s="52">
        <v>76</v>
      </c>
      <c r="BR82" s="73"/>
      <c r="BS82" s="777"/>
      <c r="BT82" s="778"/>
      <c r="BU82" s="778"/>
      <c r="BV82" s="778"/>
      <c r="BW82" s="778"/>
      <c r="BX82" s="778"/>
      <c r="BY82" s="778"/>
      <c r="BZ82" s="778"/>
      <c r="CA82" s="778"/>
      <c r="CB82" s="778"/>
      <c r="CC82" s="778"/>
      <c r="CD82" s="778"/>
      <c r="CE82" s="778"/>
      <c r="CF82" s="778"/>
      <c r="CG82" s="779"/>
      <c r="CH82" s="774"/>
      <c r="CI82" s="775"/>
      <c r="CJ82" s="775"/>
      <c r="CK82" s="775"/>
      <c r="CL82" s="776"/>
      <c r="CM82" s="774"/>
      <c r="CN82" s="775"/>
      <c r="CO82" s="775"/>
      <c r="CP82" s="775"/>
      <c r="CQ82" s="776"/>
      <c r="CR82" s="774"/>
      <c r="CS82" s="775"/>
      <c r="CT82" s="775"/>
      <c r="CU82" s="775"/>
      <c r="CV82" s="776"/>
      <c r="CW82" s="774"/>
      <c r="CX82" s="775"/>
      <c r="CY82" s="775"/>
      <c r="CZ82" s="775"/>
      <c r="DA82" s="776"/>
      <c r="DB82" s="774"/>
      <c r="DC82" s="775"/>
      <c r="DD82" s="775"/>
      <c r="DE82" s="775"/>
      <c r="DF82" s="776"/>
      <c r="DG82" s="774"/>
      <c r="DH82" s="775"/>
      <c r="DI82" s="775"/>
      <c r="DJ82" s="775"/>
      <c r="DK82" s="776"/>
      <c r="DL82" s="774"/>
      <c r="DM82" s="775"/>
      <c r="DN82" s="775"/>
      <c r="DO82" s="775"/>
      <c r="DP82" s="776"/>
      <c r="DQ82" s="774"/>
      <c r="DR82" s="775"/>
      <c r="DS82" s="775"/>
      <c r="DT82" s="775"/>
      <c r="DU82" s="776"/>
      <c r="DV82" s="777"/>
      <c r="DW82" s="778"/>
      <c r="DX82" s="778"/>
      <c r="DY82" s="778"/>
      <c r="DZ82" s="780"/>
      <c r="EA82" s="48"/>
    </row>
    <row r="83" spans="1:131" ht="26.25" customHeight="1" x14ac:dyDescent="0.2">
      <c r="A83" s="52">
        <v>16</v>
      </c>
      <c r="B83" s="716"/>
      <c r="C83" s="717"/>
      <c r="D83" s="717"/>
      <c r="E83" s="717"/>
      <c r="F83" s="717"/>
      <c r="G83" s="717"/>
      <c r="H83" s="717"/>
      <c r="I83" s="717"/>
      <c r="J83" s="717"/>
      <c r="K83" s="717"/>
      <c r="L83" s="717"/>
      <c r="M83" s="717"/>
      <c r="N83" s="717"/>
      <c r="O83" s="717"/>
      <c r="P83" s="718"/>
      <c r="Q83" s="719"/>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6"/>
      <c r="BA83" s="726"/>
      <c r="BB83" s="726"/>
      <c r="BC83" s="726"/>
      <c r="BD83" s="727"/>
      <c r="BE83" s="55"/>
      <c r="BF83" s="55"/>
      <c r="BG83" s="55"/>
      <c r="BH83" s="55"/>
      <c r="BI83" s="55"/>
      <c r="BJ83" s="55"/>
      <c r="BK83" s="55"/>
      <c r="BL83" s="55"/>
      <c r="BM83" s="55"/>
      <c r="BN83" s="55"/>
      <c r="BO83" s="55"/>
      <c r="BP83" s="55"/>
      <c r="BQ83" s="52">
        <v>77</v>
      </c>
      <c r="BR83" s="73"/>
      <c r="BS83" s="777"/>
      <c r="BT83" s="778"/>
      <c r="BU83" s="778"/>
      <c r="BV83" s="778"/>
      <c r="BW83" s="778"/>
      <c r="BX83" s="778"/>
      <c r="BY83" s="778"/>
      <c r="BZ83" s="778"/>
      <c r="CA83" s="778"/>
      <c r="CB83" s="778"/>
      <c r="CC83" s="778"/>
      <c r="CD83" s="778"/>
      <c r="CE83" s="778"/>
      <c r="CF83" s="778"/>
      <c r="CG83" s="779"/>
      <c r="CH83" s="774"/>
      <c r="CI83" s="775"/>
      <c r="CJ83" s="775"/>
      <c r="CK83" s="775"/>
      <c r="CL83" s="776"/>
      <c r="CM83" s="774"/>
      <c r="CN83" s="775"/>
      <c r="CO83" s="775"/>
      <c r="CP83" s="775"/>
      <c r="CQ83" s="776"/>
      <c r="CR83" s="774"/>
      <c r="CS83" s="775"/>
      <c r="CT83" s="775"/>
      <c r="CU83" s="775"/>
      <c r="CV83" s="776"/>
      <c r="CW83" s="774"/>
      <c r="CX83" s="775"/>
      <c r="CY83" s="775"/>
      <c r="CZ83" s="775"/>
      <c r="DA83" s="776"/>
      <c r="DB83" s="774"/>
      <c r="DC83" s="775"/>
      <c r="DD83" s="775"/>
      <c r="DE83" s="775"/>
      <c r="DF83" s="776"/>
      <c r="DG83" s="774"/>
      <c r="DH83" s="775"/>
      <c r="DI83" s="775"/>
      <c r="DJ83" s="775"/>
      <c r="DK83" s="776"/>
      <c r="DL83" s="774"/>
      <c r="DM83" s="775"/>
      <c r="DN83" s="775"/>
      <c r="DO83" s="775"/>
      <c r="DP83" s="776"/>
      <c r="DQ83" s="774"/>
      <c r="DR83" s="775"/>
      <c r="DS83" s="775"/>
      <c r="DT83" s="775"/>
      <c r="DU83" s="776"/>
      <c r="DV83" s="777"/>
      <c r="DW83" s="778"/>
      <c r="DX83" s="778"/>
      <c r="DY83" s="778"/>
      <c r="DZ83" s="780"/>
      <c r="EA83" s="48"/>
    </row>
    <row r="84" spans="1:131" ht="26.25" customHeight="1" x14ac:dyDescent="0.2">
      <c r="A84" s="52">
        <v>17</v>
      </c>
      <c r="B84" s="716"/>
      <c r="C84" s="717"/>
      <c r="D84" s="717"/>
      <c r="E84" s="717"/>
      <c r="F84" s="717"/>
      <c r="G84" s="717"/>
      <c r="H84" s="717"/>
      <c r="I84" s="717"/>
      <c r="J84" s="717"/>
      <c r="K84" s="717"/>
      <c r="L84" s="717"/>
      <c r="M84" s="717"/>
      <c r="N84" s="717"/>
      <c r="O84" s="717"/>
      <c r="P84" s="718"/>
      <c r="Q84" s="719"/>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6"/>
      <c r="BA84" s="726"/>
      <c r="BB84" s="726"/>
      <c r="BC84" s="726"/>
      <c r="BD84" s="727"/>
      <c r="BE84" s="55"/>
      <c r="BF84" s="55"/>
      <c r="BG84" s="55"/>
      <c r="BH84" s="55"/>
      <c r="BI84" s="55"/>
      <c r="BJ84" s="55"/>
      <c r="BK84" s="55"/>
      <c r="BL84" s="55"/>
      <c r="BM84" s="55"/>
      <c r="BN84" s="55"/>
      <c r="BO84" s="55"/>
      <c r="BP84" s="55"/>
      <c r="BQ84" s="52">
        <v>78</v>
      </c>
      <c r="BR84" s="73"/>
      <c r="BS84" s="777"/>
      <c r="BT84" s="778"/>
      <c r="BU84" s="778"/>
      <c r="BV84" s="778"/>
      <c r="BW84" s="778"/>
      <c r="BX84" s="778"/>
      <c r="BY84" s="778"/>
      <c r="BZ84" s="778"/>
      <c r="CA84" s="778"/>
      <c r="CB84" s="778"/>
      <c r="CC84" s="778"/>
      <c r="CD84" s="778"/>
      <c r="CE84" s="778"/>
      <c r="CF84" s="778"/>
      <c r="CG84" s="779"/>
      <c r="CH84" s="774"/>
      <c r="CI84" s="775"/>
      <c r="CJ84" s="775"/>
      <c r="CK84" s="775"/>
      <c r="CL84" s="776"/>
      <c r="CM84" s="774"/>
      <c r="CN84" s="775"/>
      <c r="CO84" s="775"/>
      <c r="CP84" s="775"/>
      <c r="CQ84" s="776"/>
      <c r="CR84" s="774"/>
      <c r="CS84" s="775"/>
      <c r="CT84" s="775"/>
      <c r="CU84" s="775"/>
      <c r="CV84" s="776"/>
      <c r="CW84" s="774"/>
      <c r="CX84" s="775"/>
      <c r="CY84" s="775"/>
      <c r="CZ84" s="775"/>
      <c r="DA84" s="776"/>
      <c r="DB84" s="774"/>
      <c r="DC84" s="775"/>
      <c r="DD84" s="775"/>
      <c r="DE84" s="775"/>
      <c r="DF84" s="776"/>
      <c r="DG84" s="774"/>
      <c r="DH84" s="775"/>
      <c r="DI84" s="775"/>
      <c r="DJ84" s="775"/>
      <c r="DK84" s="776"/>
      <c r="DL84" s="774"/>
      <c r="DM84" s="775"/>
      <c r="DN84" s="775"/>
      <c r="DO84" s="775"/>
      <c r="DP84" s="776"/>
      <c r="DQ84" s="774"/>
      <c r="DR84" s="775"/>
      <c r="DS84" s="775"/>
      <c r="DT84" s="775"/>
      <c r="DU84" s="776"/>
      <c r="DV84" s="777"/>
      <c r="DW84" s="778"/>
      <c r="DX84" s="778"/>
      <c r="DY84" s="778"/>
      <c r="DZ84" s="780"/>
      <c r="EA84" s="48"/>
    </row>
    <row r="85" spans="1:131" ht="26.25" customHeight="1" x14ac:dyDescent="0.2">
      <c r="A85" s="52">
        <v>18</v>
      </c>
      <c r="B85" s="716"/>
      <c r="C85" s="717"/>
      <c r="D85" s="717"/>
      <c r="E85" s="717"/>
      <c r="F85" s="717"/>
      <c r="G85" s="717"/>
      <c r="H85" s="717"/>
      <c r="I85" s="717"/>
      <c r="J85" s="717"/>
      <c r="K85" s="717"/>
      <c r="L85" s="717"/>
      <c r="M85" s="717"/>
      <c r="N85" s="717"/>
      <c r="O85" s="717"/>
      <c r="P85" s="718"/>
      <c r="Q85" s="719"/>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6"/>
      <c r="BA85" s="726"/>
      <c r="BB85" s="726"/>
      <c r="BC85" s="726"/>
      <c r="BD85" s="727"/>
      <c r="BE85" s="55"/>
      <c r="BF85" s="55"/>
      <c r="BG85" s="55"/>
      <c r="BH85" s="55"/>
      <c r="BI85" s="55"/>
      <c r="BJ85" s="55"/>
      <c r="BK85" s="55"/>
      <c r="BL85" s="55"/>
      <c r="BM85" s="55"/>
      <c r="BN85" s="55"/>
      <c r="BO85" s="55"/>
      <c r="BP85" s="55"/>
      <c r="BQ85" s="52">
        <v>79</v>
      </c>
      <c r="BR85" s="73"/>
      <c r="BS85" s="777"/>
      <c r="BT85" s="778"/>
      <c r="BU85" s="778"/>
      <c r="BV85" s="778"/>
      <c r="BW85" s="778"/>
      <c r="BX85" s="778"/>
      <c r="BY85" s="778"/>
      <c r="BZ85" s="778"/>
      <c r="CA85" s="778"/>
      <c r="CB85" s="778"/>
      <c r="CC85" s="778"/>
      <c r="CD85" s="778"/>
      <c r="CE85" s="778"/>
      <c r="CF85" s="778"/>
      <c r="CG85" s="779"/>
      <c r="CH85" s="774"/>
      <c r="CI85" s="775"/>
      <c r="CJ85" s="775"/>
      <c r="CK85" s="775"/>
      <c r="CL85" s="776"/>
      <c r="CM85" s="774"/>
      <c r="CN85" s="775"/>
      <c r="CO85" s="775"/>
      <c r="CP85" s="775"/>
      <c r="CQ85" s="776"/>
      <c r="CR85" s="774"/>
      <c r="CS85" s="775"/>
      <c r="CT85" s="775"/>
      <c r="CU85" s="775"/>
      <c r="CV85" s="776"/>
      <c r="CW85" s="774"/>
      <c r="CX85" s="775"/>
      <c r="CY85" s="775"/>
      <c r="CZ85" s="775"/>
      <c r="DA85" s="776"/>
      <c r="DB85" s="774"/>
      <c r="DC85" s="775"/>
      <c r="DD85" s="775"/>
      <c r="DE85" s="775"/>
      <c r="DF85" s="776"/>
      <c r="DG85" s="774"/>
      <c r="DH85" s="775"/>
      <c r="DI85" s="775"/>
      <c r="DJ85" s="775"/>
      <c r="DK85" s="776"/>
      <c r="DL85" s="774"/>
      <c r="DM85" s="775"/>
      <c r="DN85" s="775"/>
      <c r="DO85" s="775"/>
      <c r="DP85" s="776"/>
      <c r="DQ85" s="774"/>
      <c r="DR85" s="775"/>
      <c r="DS85" s="775"/>
      <c r="DT85" s="775"/>
      <c r="DU85" s="776"/>
      <c r="DV85" s="777"/>
      <c r="DW85" s="778"/>
      <c r="DX85" s="778"/>
      <c r="DY85" s="778"/>
      <c r="DZ85" s="780"/>
      <c r="EA85" s="48"/>
    </row>
    <row r="86" spans="1:131" ht="26.25" customHeight="1" x14ac:dyDescent="0.2">
      <c r="A86" s="52">
        <v>19</v>
      </c>
      <c r="B86" s="716"/>
      <c r="C86" s="717"/>
      <c r="D86" s="717"/>
      <c r="E86" s="717"/>
      <c r="F86" s="717"/>
      <c r="G86" s="717"/>
      <c r="H86" s="717"/>
      <c r="I86" s="717"/>
      <c r="J86" s="717"/>
      <c r="K86" s="717"/>
      <c r="L86" s="717"/>
      <c r="M86" s="717"/>
      <c r="N86" s="717"/>
      <c r="O86" s="717"/>
      <c r="P86" s="718"/>
      <c r="Q86" s="719"/>
      <c r="R86" s="720"/>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720"/>
      <c r="AP86" s="720"/>
      <c r="AQ86" s="720"/>
      <c r="AR86" s="720"/>
      <c r="AS86" s="720"/>
      <c r="AT86" s="720"/>
      <c r="AU86" s="720"/>
      <c r="AV86" s="720"/>
      <c r="AW86" s="720"/>
      <c r="AX86" s="720"/>
      <c r="AY86" s="720"/>
      <c r="AZ86" s="726"/>
      <c r="BA86" s="726"/>
      <c r="BB86" s="726"/>
      <c r="BC86" s="726"/>
      <c r="BD86" s="727"/>
      <c r="BE86" s="55"/>
      <c r="BF86" s="55"/>
      <c r="BG86" s="55"/>
      <c r="BH86" s="55"/>
      <c r="BI86" s="55"/>
      <c r="BJ86" s="55"/>
      <c r="BK86" s="55"/>
      <c r="BL86" s="55"/>
      <c r="BM86" s="55"/>
      <c r="BN86" s="55"/>
      <c r="BO86" s="55"/>
      <c r="BP86" s="55"/>
      <c r="BQ86" s="52">
        <v>80</v>
      </c>
      <c r="BR86" s="73"/>
      <c r="BS86" s="777"/>
      <c r="BT86" s="778"/>
      <c r="BU86" s="778"/>
      <c r="BV86" s="778"/>
      <c r="BW86" s="778"/>
      <c r="BX86" s="778"/>
      <c r="BY86" s="778"/>
      <c r="BZ86" s="778"/>
      <c r="CA86" s="778"/>
      <c r="CB86" s="778"/>
      <c r="CC86" s="778"/>
      <c r="CD86" s="778"/>
      <c r="CE86" s="778"/>
      <c r="CF86" s="778"/>
      <c r="CG86" s="779"/>
      <c r="CH86" s="774"/>
      <c r="CI86" s="775"/>
      <c r="CJ86" s="775"/>
      <c r="CK86" s="775"/>
      <c r="CL86" s="776"/>
      <c r="CM86" s="774"/>
      <c r="CN86" s="775"/>
      <c r="CO86" s="775"/>
      <c r="CP86" s="775"/>
      <c r="CQ86" s="776"/>
      <c r="CR86" s="774"/>
      <c r="CS86" s="775"/>
      <c r="CT86" s="775"/>
      <c r="CU86" s="775"/>
      <c r="CV86" s="776"/>
      <c r="CW86" s="774"/>
      <c r="CX86" s="775"/>
      <c r="CY86" s="775"/>
      <c r="CZ86" s="775"/>
      <c r="DA86" s="776"/>
      <c r="DB86" s="774"/>
      <c r="DC86" s="775"/>
      <c r="DD86" s="775"/>
      <c r="DE86" s="775"/>
      <c r="DF86" s="776"/>
      <c r="DG86" s="774"/>
      <c r="DH86" s="775"/>
      <c r="DI86" s="775"/>
      <c r="DJ86" s="775"/>
      <c r="DK86" s="776"/>
      <c r="DL86" s="774"/>
      <c r="DM86" s="775"/>
      <c r="DN86" s="775"/>
      <c r="DO86" s="775"/>
      <c r="DP86" s="776"/>
      <c r="DQ86" s="774"/>
      <c r="DR86" s="775"/>
      <c r="DS86" s="775"/>
      <c r="DT86" s="775"/>
      <c r="DU86" s="776"/>
      <c r="DV86" s="777"/>
      <c r="DW86" s="778"/>
      <c r="DX86" s="778"/>
      <c r="DY86" s="778"/>
      <c r="DZ86" s="780"/>
      <c r="EA86" s="48"/>
    </row>
    <row r="87" spans="1:131" ht="26.25" customHeight="1" x14ac:dyDescent="0.2">
      <c r="A87" s="57">
        <v>20</v>
      </c>
      <c r="B87" s="781"/>
      <c r="C87" s="782"/>
      <c r="D87" s="782"/>
      <c r="E87" s="782"/>
      <c r="F87" s="782"/>
      <c r="G87" s="782"/>
      <c r="H87" s="782"/>
      <c r="I87" s="782"/>
      <c r="J87" s="782"/>
      <c r="K87" s="782"/>
      <c r="L87" s="782"/>
      <c r="M87" s="782"/>
      <c r="N87" s="782"/>
      <c r="O87" s="782"/>
      <c r="P87" s="783"/>
      <c r="Q87" s="784"/>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c r="AX87" s="785"/>
      <c r="AY87" s="785"/>
      <c r="AZ87" s="786"/>
      <c r="BA87" s="786"/>
      <c r="BB87" s="786"/>
      <c r="BC87" s="786"/>
      <c r="BD87" s="787"/>
      <c r="BE87" s="55"/>
      <c r="BF87" s="55"/>
      <c r="BG87" s="55"/>
      <c r="BH87" s="55"/>
      <c r="BI87" s="55"/>
      <c r="BJ87" s="55"/>
      <c r="BK87" s="55"/>
      <c r="BL87" s="55"/>
      <c r="BM87" s="55"/>
      <c r="BN87" s="55"/>
      <c r="BO87" s="55"/>
      <c r="BP87" s="55"/>
      <c r="BQ87" s="52">
        <v>81</v>
      </c>
      <c r="BR87" s="73"/>
      <c r="BS87" s="777"/>
      <c r="BT87" s="778"/>
      <c r="BU87" s="778"/>
      <c r="BV87" s="778"/>
      <c r="BW87" s="778"/>
      <c r="BX87" s="778"/>
      <c r="BY87" s="778"/>
      <c r="BZ87" s="778"/>
      <c r="CA87" s="778"/>
      <c r="CB87" s="778"/>
      <c r="CC87" s="778"/>
      <c r="CD87" s="778"/>
      <c r="CE87" s="778"/>
      <c r="CF87" s="778"/>
      <c r="CG87" s="779"/>
      <c r="CH87" s="774"/>
      <c r="CI87" s="775"/>
      <c r="CJ87" s="775"/>
      <c r="CK87" s="775"/>
      <c r="CL87" s="776"/>
      <c r="CM87" s="774"/>
      <c r="CN87" s="775"/>
      <c r="CO87" s="775"/>
      <c r="CP87" s="775"/>
      <c r="CQ87" s="776"/>
      <c r="CR87" s="774"/>
      <c r="CS87" s="775"/>
      <c r="CT87" s="775"/>
      <c r="CU87" s="775"/>
      <c r="CV87" s="776"/>
      <c r="CW87" s="774"/>
      <c r="CX87" s="775"/>
      <c r="CY87" s="775"/>
      <c r="CZ87" s="775"/>
      <c r="DA87" s="776"/>
      <c r="DB87" s="774"/>
      <c r="DC87" s="775"/>
      <c r="DD87" s="775"/>
      <c r="DE87" s="775"/>
      <c r="DF87" s="776"/>
      <c r="DG87" s="774"/>
      <c r="DH87" s="775"/>
      <c r="DI87" s="775"/>
      <c r="DJ87" s="775"/>
      <c r="DK87" s="776"/>
      <c r="DL87" s="774"/>
      <c r="DM87" s="775"/>
      <c r="DN87" s="775"/>
      <c r="DO87" s="775"/>
      <c r="DP87" s="776"/>
      <c r="DQ87" s="774"/>
      <c r="DR87" s="775"/>
      <c r="DS87" s="775"/>
      <c r="DT87" s="775"/>
      <c r="DU87" s="776"/>
      <c r="DV87" s="777"/>
      <c r="DW87" s="778"/>
      <c r="DX87" s="778"/>
      <c r="DY87" s="778"/>
      <c r="DZ87" s="780"/>
      <c r="EA87" s="48"/>
    </row>
    <row r="88" spans="1:131" ht="26.25" customHeight="1" x14ac:dyDescent="0.2">
      <c r="A88" s="53" t="s">
        <v>253</v>
      </c>
      <c r="B88" s="733" t="s">
        <v>184</v>
      </c>
      <c r="C88" s="734"/>
      <c r="D88" s="734"/>
      <c r="E88" s="734"/>
      <c r="F88" s="734"/>
      <c r="G88" s="734"/>
      <c r="H88" s="734"/>
      <c r="I88" s="734"/>
      <c r="J88" s="734"/>
      <c r="K88" s="734"/>
      <c r="L88" s="734"/>
      <c r="M88" s="734"/>
      <c r="N88" s="734"/>
      <c r="O88" s="734"/>
      <c r="P88" s="735"/>
      <c r="Q88" s="771"/>
      <c r="R88" s="742"/>
      <c r="S88" s="742"/>
      <c r="T88" s="742"/>
      <c r="U88" s="742"/>
      <c r="V88" s="742"/>
      <c r="W88" s="742"/>
      <c r="X88" s="742"/>
      <c r="Y88" s="742"/>
      <c r="Z88" s="742"/>
      <c r="AA88" s="742"/>
      <c r="AB88" s="742"/>
      <c r="AC88" s="742"/>
      <c r="AD88" s="742"/>
      <c r="AE88" s="742"/>
      <c r="AF88" s="737">
        <v>4852</v>
      </c>
      <c r="AG88" s="737"/>
      <c r="AH88" s="737"/>
      <c r="AI88" s="737"/>
      <c r="AJ88" s="737"/>
      <c r="AK88" s="742"/>
      <c r="AL88" s="742"/>
      <c r="AM88" s="742"/>
      <c r="AN88" s="742"/>
      <c r="AO88" s="742"/>
      <c r="AP88" s="737" t="s">
        <v>202</v>
      </c>
      <c r="AQ88" s="737"/>
      <c r="AR88" s="737"/>
      <c r="AS88" s="737"/>
      <c r="AT88" s="737"/>
      <c r="AU88" s="737" t="s">
        <v>202</v>
      </c>
      <c r="AV88" s="737"/>
      <c r="AW88" s="737"/>
      <c r="AX88" s="737"/>
      <c r="AY88" s="737"/>
      <c r="AZ88" s="743"/>
      <c r="BA88" s="743"/>
      <c r="BB88" s="743"/>
      <c r="BC88" s="743"/>
      <c r="BD88" s="744"/>
      <c r="BE88" s="55"/>
      <c r="BF88" s="55"/>
      <c r="BG88" s="55"/>
      <c r="BH88" s="55"/>
      <c r="BI88" s="55"/>
      <c r="BJ88" s="55"/>
      <c r="BK88" s="55"/>
      <c r="BL88" s="55"/>
      <c r="BM88" s="55"/>
      <c r="BN88" s="55"/>
      <c r="BO88" s="55"/>
      <c r="BP88" s="55"/>
      <c r="BQ88" s="52">
        <v>82</v>
      </c>
      <c r="BR88" s="73"/>
      <c r="BS88" s="777"/>
      <c r="BT88" s="778"/>
      <c r="BU88" s="778"/>
      <c r="BV88" s="778"/>
      <c r="BW88" s="778"/>
      <c r="BX88" s="778"/>
      <c r="BY88" s="778"/>
      <c r="BZ88" s="778"/>
      <c r="CA88" s="778"/>
      <c r="CB88" s="778"/>
      <c r="CC88" s="778"/>
      <c r="CD88" s="778"/>
      <c r="CE88" s="778"/>
      <c r="CF88" s="778"/>
      <c r="CG88" s="779"/>
      <c r="CH88" s="774"/>
      <c r="CI88" s="775"/>
      <c r="CJ88" s="775"/>
      <c r="CK88" s="775"/>
      <c r="CL88" s="776"/>
      <c r="CM88" s="774"/>
      <c r="CN88" s="775"/>
      <c r="CO88" s="775"/>
      <c r="CP88" s="775"/>
      <c r="CQ88" s="776"/>
      <c r="CR88" s="774"/>
      <c r="CS88" s="775"/>
      <c r="CT88" s="775"/>
      <c r="CU88" s="775"/>
      <c r="CV88" s="776"/>
      <c r="CW88" s="774"/>
      <c r="CX88" s="775"/>
      <c r="CY88" s="775"/>
      <c r="CZ88" s="775"/>
      <c r="DA88" s="776"/>
      <c r="DB88" s="774"/>
      <c r="DC88" s="775"/>
      <c r="DD88" s="775"/>
      <c r="DE88" s="775"/>
      <c r="DF88" s="776"/>
      <c r="DG88" s="774"/>
      <c r="DH88" s="775"/>
      <c r="DI88" s="775"/>
      <c r="DJ88" s="775"/>
      <c r="DK88" s="776"/>
      <c r="DL88" s="774"/>
      <c r="DM88" s="775"/>
      <c r="DN88" s="775"/>
      <c r="DO88" s="775"/>
      <c r="DP88" s="776"/>
      <c r="DQ88" s="774"/>
      <c r="DR88" s="775"/>
      <c r="DS88" s="775"/>
      <c r="DT88" s="775"/>
      <c r="DU88" s="776"/>
      <c r="DV88" s="777"/>
      <c r="DW88" s="778"/>
      <c r="DX88" s="778"/>
      <c r="DY88" s="778"/>
      <c r="DZ88" s="78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77"/>
      <c r="BT89" s="778"/>
      <c r="BU89" s="778"/>
      <c r="BV89" s="778"/>
      <c r="BW89" s="778"/>
      <c r="BX89" s="778"/>
      <c r="BY89" s="778"/>
      <c r="BZ89" s="778"/>
      <c r="CA89" s="778"/>
      <c r="CB89" s="778"/>
      <c r="CC89" s="778"/>
      <c r="CD89" s="778"/>
      <c r="CE89" s="778"/>
      <c r="CF89" s="778"/>
      <c r="CG89" s="779"/>
      <c r="CH89" s="774"/>
      <c r="CI89" s="775"/>
      <c r="CJ89" s="775"/>
      <c r="CK89" s="775"/>
      <c r="CL89" s="776"/>
      <c r="CM89" s="774"/>
      <c r="CN89" s="775"/>
      <c r="CO89" s="775"/>
      <c r="CP89" s="775"/>
      <c r="CQ89" s="776"/>
      <c r="CR89" s="774"/>
      <c r="CS89" s="775"/>
      <c r="CT89" s="775"/>
      <c r="CU89" s="775"/>
      <c r="CV89" s="776"/>
      <c r="CW89" s="774"/>
      <c r="CX89" s="775"/>
      <c r="CY89" s="775"/>
      <c r="CZ89" s="775"/>
      <c r="DA89" s="776"/>
      <c r="DB89" s="774"/>
      <c r="DC89" s="775"/>
      <c r="DD89" s="775"/>
      <c r="DE89" s="775"/>
      <c r="DF89" s="776"/>
      <c r="DG89" s="774"/>
      <c r="DH89" s="775"/>
      <c r="DI89" s="775"/>
      <c r="DJ89" s="775"/>
      <c r="DK89" s="776"/>
      <c r="DL89" s="774"/>
      <c r="DM89" s="775"/>
      <c r="DN89" s="775"/>
      <c r="DO89" s="775"/>
      <c r="DP89" s="776"/>
      <c r="DQ89" s="774"/>
      <c r="DR89" s="775"/>
      <c r="DS89" s="775"/>
      <c r="DT89" s="775"/>
      <c r="DU89" s="776"/>
      <c r="DV89" s="777"/>
      <c r="DW89" s="778"/>
      <c r="DX89" s="778"/>
      <c r="DY89" s="778"/>
      <c r="DZ89" s="78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77"/>
      <c r="BT90" s="778"/>
      <c r="BU90" s="778"/>
      <c r="BV90" s="778"/>
      <c r="BW90" s="778"/>
      <c r="BX90" s="778"/>
      <c r="BY90" s="778"/>
      <c r="BZ90" s="778"/>
      <c r="CA90" s="778"/>
      <c r="CB90" s="778"/>
      <c r="CC90" s="778"/>
      <c r="CD90" s="778"/>
      <c r="CE90" s="778"/>
      <c r="CF90" s="778"/>
      <c r="CG90" s="779"/>
      <c r="CH90" s="774"/>
      <c r="CI90" s="775"/>
      <c r="CJ90" s="775"/>
      <c r="CK90" s="775"/>
      <c r="CL90" s="776"/>
      <c r="CM90" s="774"/>
      <c r="CN90" s="775"/>
      <c r="CO90" s="775"/>
      <c r="CP90" s="775"/>
      <c r="CQ90" s="776"/>
      <c r="CR90" s="774"/>
      <c r="CS90" s="775"/>
      <c r="CT90" s="775"/>
      <c r="CU90" s="775"/>
      <c r="CV90" s="776"/>
      <c r="CW90" s="774"/>
      <c r="CX90" s="775"/>
      <c r="CY90" s="775"/>
      <c r="CZ90" s="775"/>
      <c r="DA90" s="776"/>
      <c r="DB90" s="774"/>
      <c r="DC90" s="775"/>
      <c r="DD90" s="775"/>
      <c r="DE90" s="775"/>
      <c r="DF90" s="776"/>
      <c r="DG90" s="774"/>
      <c r="DH90" s="775"/>
      <c r="DI90" s="775"/>
      <c r="DJ90" s="775"/>
      <c r="DK90" s="776"/>
      <c r="DL90" s="774"/>
      <c r="DM90" s="775"/>
      <c r="DN90" s="775"/>
      <c r="DO90" s="775"/>
      <c r="DP90" s="776"/>
      <c r="DQ90" s="774"/>
      <c r="DR90" s="775"/>
      <c r="DS90" s="775"/>
      <c r="DT90" s="775"/>
      <c r="DU90" s="776"/>
      <c r="DV90" s="777"/>
      <c r="DW90" s="778"/>
      <c r="DX90" s="778"/>
      <c r="DY90" s="778"/>
      <c r="DZ90" s="78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77"/>
      <c r="BT91" s="778"/>
      <c r="BU91" s="778"/>
      <c r="BV91" s="778"/>
      <c r="BW91" s="778"/>
      <c r="BX91" s="778"/>
      <c r="BY91" s="778"/>
      <c r="BZ91" s="778"/>
      <c r="CA91" s="778"/>
      <c r="CB91" s="778"/>
      <c r="CC91" s="778"/>
      <c r="CD91" s="778"/>
      <c r="CE91" s="778"/>
      <c r="CF91" s="778"/>
      <c r="CG91" s="779"/>
      <c r="CH91" s="774"/>
      <c r="CI91" s="775"/>
      <c r="CJ91" s="775"/>
      <c r="CK91" s="775"/>
      <c r="CL91" s="776"/>
      <c r="CM91" s="774"/>
      <c r="CN91" s="775"/>
      <c r="CO91" s="775"/>
      <c r="CP91" s="775"/>
      <c r="CQ91" s="776"/>
      <c r="CR91" s="774"/>
      <c r="CS91" s="775"/>
      <c r="CT91" s="775"/>
      <c r="CU91" s="775"/>
      <c r="CV91" s="776"/>
      <c r="CW91" s="774"/>
      <c r="CX91" s="775"/>
      <c r="CY91" s="775"/>
      <c r="CZ91" s="775"/>
      <c r="DA91" s="776"/>
      <c r="DB91" s="774"/>
      <c r="DC91" s="775"/>
      <c r="DD91" s="775"/>
      <c r="DE91" s="775"/>
      <c r="DF91" s="776"/>
      <c r="DG91" s="774"/>
      <c r="DH91" s="775"/>
      <c r="DI91" s="775"/>
      <c r="DJ91" s="775"/>
      <c r="DK91" s="776"/>
      <c r="DL91" s="774"/>
      <c r="DM91" s="775"/>
      <c r="DN91" s="775"/>
      <c r="DO91" s="775"/>
      <c r="DP91" s="776"/>
      <c r="DQ91" s="774"/>
      <c r="DR91" s="775"/>
      <c r="DS91" s="775"/>
      <c r="DT91" s="775"/>
      <c r="DU91" s="776"/>
      <c r="DV91" s="777"/>
      <c r="DW91" s="778"/>
      <c r="DX91" s="778"/>
      <c r="DY91" s="778"/>
      <c r="DZ91" s="78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77"/>
      <c r="BT92" s="778"/>
      <c r="BU92" s="778"/>
      <c r="BV92" s="778"/>
      <c r="BW92" s="778"/>
      <c r="BX92" s="778"/>
      <c r="BY92" s="778"/>
      <c r="BZ92" s="778"/>
      <c r="CA92" s="778"/>
      <c r="CB92" s="778"/>
      <c r="CC92" s="778"/>
      <c r="CD92" s="778"/>
      <c r="CE92" s="778"/>
      <c r="CF92" s="778"/>
      <c r="CG92" s="779"/>
      <c r="CH92" s="774"/>
      <c r="CI92" s="775"/>
      <c r="CJ92" s="775"/>
      <c r="CK92" s="775"/>
      <c r="CL92" s="776"/>
      <c r="CM92" s="774"/>
      <c r="CN92" s="775"/>
      <c r="CO92" s="775"/>
      <c r="CP92" s="775"/>
      <c r="CQ92" s="776"/>
      <c r="CR92" s="774"/>
      <c r="CS92" s="775"/>
      <c r="CT92" s="775"/>
      <c r="CU92" s="775"/>
      <c r="CV92" s="776"/>
      <c r="CW92" s="774"/>
      <c r="CX92" s="775"/>
      <c r="CY92" s="775"/>
      <c r="CZ92" s="775"/>
      <c r="DA92" s="776"/>
      <c r="DB92" s="774"/>
      <c r="DC92" s="775"/>
      <c r="DD92" s="775"/>
      <c r="DE92" s="775"/>
      <c r="DF92" s="776"/>
      <c r="DG92" s="774"/>
      <c r="DH92" s="775"/>
      <c r="DI92" s="775"/>
      <c r="DJ92" s="775"/>
      <c r="DK92" s="776"/>
      <c r="DL92" s="774"/>
      <c r="DM92" s="775"/>
      <c r="DN92" s="775"/>
      <c r="DO92" s="775"/>
      <c r="DP92" s="776"/>
      <c r="DQ92" s="774"/>
      <c r="DR92" s="775"/>
      <c r="DS92" s="775"/>
      <c r="DT92" s="775"/>
      <c r="DU92" s="776"/>
      <c r="DV92" s="777"/>
      <c r="DW92" s="778"/>
      <c r="DX92" s="778"/>
      <c r="DY92" s="778"/>
      <c r="DZ92" s="78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77"/>
      <c r="BT93" s="778"/>
      <c r="BU93" s="778"/>
      <c r="BV93" s="778"/>
      <c r="BW93" s="778"/>
      <c r="BX93" s="778"/>
      <c r="BY93" s="778"/>
      <c r="BZ93" s="778"/>
      <c r="CA93" s="778"/>
      <c r="CB93" s="778"/>
      <c r="CC93" s="778"/>
      <c r="CD93" s="778"/>
      <c r="CE93" s="778"/>
      <c r="CF93" s="778"/>
      <c r="CG93" s="779"/>
      <c r="CH93" s="774"/>
      <c r="CI93" s="775"/>
      <c r="CJ93" s="775"/>
      <c r="CK93" s="775"/>
      <c r="CL93" s="776"/>
      <c r="CM93" s="774"/>
      <c r="CN93" s="775"/>
      <c r="CO93" s="775"/>
      <c r="CP93" s="775"/>
      <c r="CQ93" s="776"/>
      <c r="CR93" s="774"/>
      <c r="CS93" s="775"/>
      <c r="CT93" s="775"/>
      <c r="CU93" s="775"/>
      <c r="CV93" s="776"/>
      <c r="CW93" s="774"/>
      <c r="CX93" s="775"/>
      <c r="CY93" s="775"/>
      <c r="CZ93" s="775"/>
      <c r="DA93" s="776"/>
      <c r="DB93" s="774"/>
      <c r="DC93" s="775"/>
      <c r="DD93" s="775"/>
      <c r="DE93" s="775"/>
      <c r="DF93" s="776"/>
      <c r="DG93" s="774"/>
      <c r="DH93" s="775"/>
      <c r="DI93" s="775"/>
      <c r="DJ93" s="775"/>
      <c r="DK93" s="776"/>
      <c r="DL93" s="774"/>
      <c r="DM93" s="775"/>
      <c r="DN93" s="775"/>
      <c r="DO93" s="775"/>
      <c r="DP93" s="776"/>
      <c r="DQ93" s="774"/>
      <c r="DR93" s="775"/>
      <c r="DS93" s="775"/>
      <c r="DT93" s="775"/>
      <c r="DU93" s="776"/>
      <c r="DV93" s="777"/>
      <c r="DW93" s="778"/>
      <c r="DX93" s="778"/>
      <c r="DY93" s="778"/>
      <c r="DZ93" s="78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77"/>
      <c r="BT94" s="778"/>
      <c r="BU94" s="778"/>
      <c r="BV94" s="778"/>
      <c r="BW94" s="778"/>
      <c r="BX94" s="778"/>
      <c r="BY94" s="778"/>
      <c r="BZ94" s="778"/>
      <c r="CA94" s="778"/>
      <c r="CB94" s="778"/>
      <c r="CC94" s="778"/>
      <c r="CD94" s="778"/>
      <c r="CE94" s="778"/>
      <c r="CF94" s="778"/>
      <c r="CG94" s="779"/>
      <c r="CH94" s="774"/>
      <c r="CI94" s="775"/>
      <c r="CJ94" s="775"/>
      <c r="CK94" s="775"/>
      <c r="CL94" s="776"/>
      <c r="CM94" s="774"/>
      <c r="CN94" s="775"/>
      <c r="CO94" s="775"/>
      <c r="CP94" s="775"/>
      <c r="CQ94" s="776"/>
      <c r="CR94" s="774"/>
      <c r="CS94" s="775"/>
      <c r="CT94" s="775"/>
      <c r="CU94" s="775"/>
      <c r="CV94" s="776"/>
      <c r="CW94" s="774"/>
      <c r="CX94" s="775"/>
      <c r="CY94" s="775"/>
      <c r="CZ94" s="775"/>
      <c r="DA94" s="776"/>
      <c r="DB94" s="774"/>
      <c r="DC94" s="775"/>
      <c r="DD94" s="775"/>
      <c r="DE94" s="775"/>
      <c r="DF94" s="776"/>
      <c r="DG94" s="774"/>
      <c r="DH94" s="775"/>
      <c r="DI94" s="775"/>
      <c r="DJ94" s="775"/>
      <c r="DK94" s="776"/>
      <c r="DL94" s="774"/>
      <c r="DM94" s="775"/>
      <c r="DN94" s="775"/>
      <c r="DO94" s="775"/>
      <c r="DP94" s="776"/>
      <c r="DQ94" s="774"/>
      <c r="DR94" s="775"/>
      <c r="DS94" s="775"/>
      <c r="DT94" s="775"/>
      <c r="DU94" s="776"/>
      <c r="DV94" s="777"/>
      <c r="DW94" s="778"/>
      <c r="DX94" s="778"/>
      <c r="DY94" s="778"/>
      <c r="DZ94" s="78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77"/>
      <c r="BT95" s="778"/>
      <c r="BU95" s="778"/>
      <c r="BV95" s="778"/>
      <c r="BW95" s="778"/>
      <c r="BX95" s="778"/>
      <c r="BY95" s="778"/>
      <c r="BZ95" s="778"/>
      <c r="CA95" s="778"/>
      <c r="CB95" s="778"/>
      <c r="CC95" s="778"/>
      <c r="CD95" s="778"/>
      <c r="CE95" s="778"/>
      <c r="CF95" s="778"/>
      <c r="CG95" s="779"/>
      <c r="CH95" s="774"/>
      <c r="CI95" s="775"/>
      <c r="CJ95" s="775"/>
      <c r="CK95" s="775"/>
      <c r="CL95" s="776"/>
      <c r="CM95" s="774"/>
      <c r="CN95" s="775"/>
      <c r="CO95" s="775"/>
      <c r="CP95" s="775"/>
      <c r="CQ95" s="776"/>
      <c r="CR95" s="774"/>
      <c r="CS95" s="775"/>
      <c r="CT95" s="775"/>
      <c r="CU95" s="775"/>
      <c r="CV95" s="776"/>
      <c r="CW95" s="774"/>
      <c r="CX95" s="775"/>
      <c r="CY95" s="775"/>
      <c r="CZ95" s="775"/>
      <c r="DA95" s="776"/>
      <c r="DB95" s="774"/>
      <c r="DC95" s="775"/>
      <c r="DD95" s="775"/>
      <c r="DE95" s="775"/>
      <c r="DF95" s="776"/>
      <c r="DG95" s="774"/>
      <c r="DH95" s="775"/>
      <c r="DI95" s="775"/>
      <c r="DJ95" s="775"/>
      <c r="DK95" s="776"/>
      <c r="DL95" s="774"/>
      <c r="DM95" s="775"/>
      <c r="DN95" s="775"/>
      <c r="DO95" s="775"/>
      <c r="DP95" s="776"/>
      <c r="DQ95" s="774"/>
      <c r="DR95" s="775"/>
      <c r="DS95" s="775"/>
      <c r="DT95" s="775"/>
      <c r="DU95" s="776"/>
      <c r="DV95" s="777"/>
      <c r="DW95" s="778"/>
      <c r="DX95" s="778"/>
      <c r="DY95" s="778"/>
      <c r="DZ95" s="78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77"/>
      <c r="BT96" s="778"/>
      <c r="BU96" s="778"/>
      <c r="BV96" s="778"/>
      <c r="BW96" s="778"/>
      <c r="BX96" s="778"/>
      <c r="BY96" s="778"/>
      <c r="BZ96" s="778"/>
      <c r="CA96" s="778"/>
      <c r="CB96" s="778"/>
      <c r="CC96" s="778"/>
      <c r="CD96" s="778"/>
      <c r="CE96" s="778"/>
      <c r="CF96" s="778"/>
      <c r="CG96" s="779"/>
      <c r="CH96" s="774"/>
      <c r="CI96" s="775"/>
      <c r="CJ96" s="775"/>
      <c r="CK96" s="775"/>
      <c r="CL96" s="776"/>
      <c r="CM96" s="774"/>
      <c r="CN96" s="775"/>
      <c r="CO96" s="775"/>
      <c r="CP96" s="775"/>
      <c r="CQ96" s="776"/>
      <c r="CR96" s="774"/>
      <c r="CS96" s="775"/>
      <c r="CT96" s="775"/>
      <c r="CU96" s="775"/>
      <c r="CV96" s="776"/>
      <c r="CW96" s="774"/>
      <c r="CX96" s="775"/>
      <c r="CY96" s="775"/>
      <c r="CZ96" s="775"/>
      <c r="DA96" s="776"/>
      <c r="DB96" s="774"/>
      <c r="DC96" s="775"/>
      <c r="DD96" s="775"/>
      <c r="DE96" s="775"/>
      <c r="DF96" s="776"/>
      <c r="DG96" s="774"/>
      <c r="DH96" s="775"/>
      <c r="DI96" s="775"/>
      <c r="DJ96" s="775"/>
      <c r="DK96" s="776"/>
      <c r="DL96" s="774"/>
      <c r="DM96" s="775"/>
      <c r="DN96" s="775"/>
      <c r="DO96" s="775"/>
      <c r="DP96" s="776"/>
      <c r="DQ96" s="774"/>
      <c r="DR96" s="775"/>
      <c r="DS96" s="775"/>
      <c r="DT96" s="775"/>
      <c r="DU96" s="776"/>
      <c r="DV96" s="777"/>
      <c r="DW96" s="778"/>
      <c r="DX96" s="778"/>
      <c r="DY96" s="778"/>
      <c r="DZ96" s="78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77"/>
      <c r="BT97" s="778"/>
      <c r="BU97" s="778"/>
      <c r="BV97" s="778"/>
      <c r="BW97" s="778"/>
      <c r="BX97" s="778"/>
      <c r="BY97" s="778"/>
      <c r="BZ97" s="778"/>
      <c r="CA97" s="778"/>
      <c r="CB97" s="778"/>
      <c r="CC97" s="778"/>
      <c r="CD97" s="778"/>
      <c r="CE97" s="778"/>
      <c r="CF97" s="778"/>
      <c r="CG97" s="779"/>
      <c r="CH97" s="774"/>
      <c r="CI97" s="775"/>
      <c r="CJ97" s="775"/>
      <c r="CK97" s="775"/>
      <c r="CL97" s="776"/>
      <c r="CM97" s="774"/>
      <c r="CN97" s="775"/>
      <c r="CO97" s="775"/>
      <c r="CP97" s="775"/>
      <c r="CQ97" s="776"/>
      <c r="CR97" s="774"/>
      <c r="CS97" s="775"/>
      <c r="CT97" s="775"/>
      <c r="CU97" s="775"/>
      <c r="CV97" s="776"/>
      <c r="CW97" s="774"/>
      <c r="CX97" s="775"/>
      <c r="CY97" s="775"/>
      <c r="CZ97" s="775"/>
      <c r="DA97" s="776"/>
      <c r="DB97" s="774"/>
      <c r="DC97" s="775"/>
      <c r="DD97" s="775"/>
      <c r="DE97" s="775"/>
      <c r="DF97" s="776"/>
      <c r="DG97" s="774"/>
      <c r="DH97" s="775"/>
      <c r="DI97" s="775"/>
      <c r="DJ97" s="775"/>
      <c r="DK97" s="776"/>
      <c r="DL97" s="774"/>
      <c r="DM97" s="775"/>
      <c r="DN97" s="775"/>
      <c r="DO97" s="775"/>
      <c r="DP97" s="776"/>
      <c r="DQ97" s="774"/>
      <c r="DR97" s="775"/>
      <c r="DS97" s="775"/>
      <c r="DT97" s="775"/>
      <c r="DU97" s="776"/>
      <c r="DV97" s="777"/>
      <c r="DW97" s="778"/>
      <c r="DX97" s="778"/>
      <c r="DY97" s="778"/>
      <c r="DZ97" s="78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77"/>
      <c r="BT98" s="778"/>
      <c r="BU98" s="778"/>
      <c r="BV98" s="778"/>
      <c r="BW98" s="778"/>
      <c r="BX98" s="778"/>
      <c r="BY98" s="778"/>
      <c r="BZ98" s="778"/>
      <c r="CA98" s="778"/>
      <c r="CB98" s="778"/>
      <c r="CC98" s="778"/>
      <c r="CD98" s="778"/>
      <c r="CE98" s="778"/>
      <c r="CF98" s="778"/>
      <c r="CG98" s="779"/>
      <c r="CH98" s="774"/>
      <c r="CI98" s="775"/>
      <c r="CJ98" s="775"/>
      <c r="CK98" s="775"/>
      <c r="CL98" s="776"/>
      <c r="CM98" s="774"/>
      <c r="CN98" s="775"/>
      <c r="CO98" s="775"/>
      <c r="CP98" s="775"/>
      <c r="CQ98" s="776"/>
      <c r="CR98" s="774"/>
      <c r="CS98" s="775"/>
      <c r="CT98" s="775"/>
      <c r="CU98" s="775"/>
      <c r="CV98" s="776"/>
      <c r="CW98" s="774"/>
      <c r="CX98" s="775"/>
      <c r="CY98" s="775"/>
      <c r="CZ98" s="775"/>
      <c r="DA98" s="776"/>
      <c r="DB98" s="774"/>
      <c r="DC98" s="775"/>
      <c r="DD98" s="775"/>
      <c r="DE98" s="775"/>
      <c r="DF98" s="776"/>
      <c r="DG98" s="774"/>
      <c r="DH98" s="775"/>
      <c r="DI98" s="775"/>
      <c r="DJ98" s="775"/>
      <c r="DK98" s="776"/>
      <c r="DL98" s="774"/>
      <c r="DM98" s="775"/>
      <c r="DN98" s="775"/>
      <c r="DO98" s="775"/>
      <c r="DP98" s="776"/>
      <c r="DQ98" s="774"/>
      <c r="DR98" s="775"/>
      <c r="DS98" s="775"/>
      <c r="DT98" s="775"/>
      <c r="DU98" s="776"/>
      <c r="DV98" s="777"/>
      <c r="DW98" s="778"/>
      <c r="DX98" s="778"/>
      <c r="DY98" s="778"/>
      <c r="DZ98" s="78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77"/>
      <c r="BT99" s="778"/>
      <c r="BU99" s="778"/>
      <c r="BV99" s="778"/>
      <c r="BW99" s="778"/>
      <c r="BX99" s="778"/>
      <c r="BY99" s="778"/>
      <c r="BZ99" s="778"/>
      <c r="CA99" s="778"/>
      <c r="CB99" s="778"/>
      <c r="CC99" s="778"/>
      <c r="CD99" s="778"/>
      <c r="CE99" s="778"/>
      <c r="CF99" s="778"/>
      <c r="CG99" s="779"/>
      <c r="CH99" s="774"/>
      <c r="CI99" s="775"/>
      <c r="CJ99" s="775"/>
      <c r="CK99" s="775"/>
      <c r="CL99" s="776"/>
      <c r="CM99" s="774"/>
      <c r="CN99" s="775"/>
      <c r="CO99" s="775"/>
      <c r="CP99" s="775"/>
      <c r="CQ99" s="776"/>
      <c r="CR99" s="774"/>
      <c r="CS99" s="775"/>
      <c r="CT99" s="775"/>
      <c r="CU99" s="775"/>
      <c r="CV99" s="776"/>
      <c r="CW99" s="774"/>
      <c r="CX99" s="775"/>
      <c r="CY99" s="775"/>
      <c r="CZ99" s="775"/>
      <c r="DA99" s="776"/>
      <c r="DB99" s="774"/>
      <c r="DC99" s="775"/>
      <c r="DD99" s="775"/>
      <c r="DE99" s="775"/>
      <c r="DF99" s="776"/>
      <c r="DG99" s="774"/>
      <c r="DH99" s="775"/>
      <c r="DI99" s="775"/>
      <c r="DJ99" s="775"/>
      <c r="DK99" s="776"/>
      <c r="DL99" s="774"/>
      <c r="DM99" s="775"/>
      <c r="DN99" s="775"/>
      <c r="DO99" s="775"/>
      <c r="DP99" s="776"/>
      <c r="DQ99" s="774"/>
      <c r="DR99" s="775"/>
      <c r="DS99" s="775"/>
      <c r="DT99" s="775"/>
      <c r="DU99" s="776"/>
      <c r="DV99" s="777"/>
      <c r="DW99" s="778"/>
      <c r="DX99" s="778"/>
      <c r="DY99" s="778"/>
      <c r="DZ99" s="78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77"/>
      <c r="BT100" s="778"/>
      <c r="BU100" s="778"/>
      <c r="BV100" s="778"/>
      <c r="BW100" s="778"/>
      <c r="BX100" s="778"/>
      <c r="BY100" s="778"/>
      <c r="BZ100" s="778"/>
      <c r="CA100" s="778"/>
      <c r="CB100" s="778"/>
      <c r="CC100" s="778"/>
      <c r="CD100" s="778"/>
      <c r="CE100" s="778"/>
      <c r="CF100" s="778"/>
      <c r="CG100" s="779"/>
      <c r="CH100" s="774"/>
      <c r="CI100" s="775"/>
      <c r="CJ100" s="775"/>
      <c r="CK100" s="775"/>
      <c r="CL100" s="776"/>
      <c r="CM100" s="774"/>
      <c r="CN100" s="775"/>
      <c r="CO100" s="775"/>
      <c r="CP100" s="775"/>
      <c r="CQ100" s="776"/>
      <c r="CR100" s="774"/>
      <c r="CS100" s="775"/>
      <c r="CT100" s="775"/>
      <c r="CU100" s="775"/>
      <c r="CV100" s="776"/>
      <c r="CW100" s="774"/>
      <c r="CX100" s="775"/>
      <c r="CY100" s="775"/>
      <c r="CZ100" s="775"/>
      <c r="DA100" s="776"/>
      <c r="DB100" s="774"/>
      <c r="DC100" s="775"/>
      <c r="DD100" s="775"/>
      <c r="DE100" s="775"/>
      <c r="DF100" s="776"/>
      <c r="DG100" s="774"/>
      <c r="DH100" s="775"/>
      <c r="DI100" s="775"/>
      <c r="DJ100" s="775"/>
      <c r="DK100" s="776"/>
      <c r="DL100" s="774"/>
      <c r="DM100" s="775"/>
      <c r="DN100" s="775"/>
      <c r="DO100" s="775"/>
      <c r="DP100" s="776"/>
      <c r="DQ100" s="774"/>
      <c r="DR100" s="775"/>
      <c r="DS100" s="775"/>
      <c r="DT100" s="775"/>
      <c r="DU100" s="776"/>
      <c r="DV100" s="777"/>
      <c r="DW100" s="778"/>
      <c r="DX100" s="778"/>
      <c r="DY100" s="778"/>
      <c r="DZ100" s="78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77"/>
      <c r="BT101" s="778"/>
      <c r="BU101" s="778"/>
      <c r="BV101" s="778"/>
      <c r="BW101" s="778"/>
      <c r="BX101" s="778"/>
      <c r="BY101" s="778"/>
      <c r="BZ101" s="778"/>
      <c r="CA101" s="778"/>
      <c r="CB101" s="778"/>
      <c r="CC101" s="778"/>
      <c r="CD101" s="778"/>
      <c r="CE101" s="778"/>
      <c r="CF101" s="778"/>
      <c r="CG101" s="779"/>
      <c r="CH101" s="774"/>
      <c r="CI101" s="775"/>
      <c r="CJ101" s="775"/>
      <c r="CK101" s="775"/>
      <c r="CL101" s="776"/>
      <c r="CM101" s="774"/>
      <c r="CN101" s="775"/>
      <c r="CO101" s="775"/>
      <c r="CP101" s="775"/>
      <c r="CQ101" s="776"/>
      <c r="CR101" s="774"/>
      <c r="CS101" s="775"/>
      <c r="CT101" s="775"/>
      <c r="CU101" s="775"/>
      <c r="CV101" s="776"/>
      <c r="CW101" s="774"/>
      <c r="CX101" s="775"/>
      <c r="CY101" s="775"/>
      <c r="CZ101" s="775"/>
      <c r="DA101" s="776"/>
      <c r="DB101" s="774"/>
      <c r="DC101" s="775"/>
      <c r="DD101" s="775"/>
      <c r="DE101" s="775"/>
      <c r="DF101" s="776"/>
      <c r="DG101" s="774"/>
      <c r="DH101" s="775"/>
      <c r="DI101" s="775"/>
      <c r="DJ101" s="775"/>
      <c r="DK101" s="776"/>
      <c r="DL101" s="774"/>
      <c r="DM101" s="775"/>
      <c r="DN101" s="775"/>
      <c r="DO101" s="775"/>
      <c r="DP101" s="776"/>
      <c r="DQ101" s="774"/>
      <c r="DR101" s="775"/>
      <c r="DS101" s="775"/>
      <c r="DT101" s="775"/>
      <c r="DU101" s="776"/>
      <c r="DV101" s="777"/>
      <c r="DW101" s="778"/>
      <c r="DX101" s="778"/>
      <c r="DY101" s="778"/>
      <c r="DZ101" s="78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33" t="s">
        <v>452</v>
      </c>
      <c r="BS102" s="734"/>
      <c r="BT102" s="734"/>
      <c r="BU102" s="734"/>
      <c r="BV102" s="734"/>
      <c r="BW102" s="734"/>
      <c r="BX102" s="734"/>
      <c r="BY102" s="734"/>
      <c r="BZ102" s="734"/>
      <c r="CA102" s="734"/>
      <c r="CB102" s="734"/>
      <c r="CC102" s="734"/>
      <c r="CD102" s="734"/>
      <c r="CE102" s="734"/>
      <c r="CF102" s="734"/>
      <c r="CG102" s="735"/>
      <c r="CH102" s="788"/>
      <c r="CI102" s="789"/>
      <c r="CJ102" s="789"/>
      <c r="CK102" s="789"/>
      <c r="CL102" s="790"/>
      <c r="CM102" s="788"/>
      <c r="CN102" s="789"/>
      <c r="CO102" s="789"/>
      <c r="CP102" s="789"/>
      <c r="CQ102" s="790"/>
      <c r="CR102" s="791">
        <v>363</v>
      </c>
      <c r="CS102" s="746"/>
      <c r="CT102" s="746"/>
      <c r="CU102" s="746"/>
      <c r="CV102" s="792"/>
      <c r="CW102" s="791">
        <v>8</v>
      </c>
      <c r="CX102" s="746"/>
      <c r="CY102" s="746"/>
      <c r="CZ102" s="746"/>
      <c r="DA102" s="792"/>
      <c r="DB102" s="791">
        <v>793</v>
      </c>
      <c r="DC102" s="746"/>
      <c r="DD102" s="746"/>
      <c r="DE102" s="746"/>
      <c r="DF102" s="792"/>
      <c r="DG102" s="791" t="s">
        <v>202</v>
      </c>
      <c r="DH102" s="746"/>
      <c r="DI102" s="746"/>
      <c r="DJ102" s="746"/>
      <c r="DK102" s="792"/>
      <c r="DL102" s="791" t="s">
        <v>202</v>
      </c>
      <c r="DM102" s="746"/>
      <c r="DN102" s="746"/>
      <c r="DO102" s="746"/>
      <c r="DP102" s="792"/>
      <c r="DQ102" s="791" t="s">
        <v>202</v>
      </c>
      <c r="DR102" s="746"/>
      <c r="DS102" s="746"/>
      <c r="DT102" s="746"/>
      <c r="DU102" s="792"/>
      <c r="DV102" s="733"/>
      <c r="DW102" s="734"/>
      <c r="DX102" s="734"/>
      <c r="DY102" s="734"/>
      <c r="DZ102" s="79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4" t="s">
        <v>468</v>
      </c>
      <c r="BR103" s="794"/>
      <c r="BS103" s="794"/>
      <c r="BT103" s="794"/>
      <c r="BU103" s="794"/>
      <c r="BV103" s="794"/>
      <c r="BW103" s="794"/>
      <c r="BX103" s="794"/>
      <c r="BY103" s="794"/>
      <c r="BZ103" s="794"/>
      <c r="CA103" s="794"/>
      <c r="CB103" s="794"/>
      <c r="CC103" s="794"/>
      <c r="CD103" s="794"/>
      <c r="CE103" s="794"/>
      <c r="CF103" s="794"/>
      <c r="CG103" s="794"/>
      <c r="CH103" s="794"/>
      <c r="CI103" s="794"/>
      <c r="CJ103" s="794"/>
      <c r="CK103" s="794"/>
      <c r="CL103" s="794"/>
      <c r="CM103" s="794"/>
      <c r="CN103" s="794"/>
      <c r="CO103" s="794"/>
      <c r="CP103" s="794"/>
      <c r="CQ103" s="794"/>
      <c r="CR103" s="794"/>
      <c r="CS103" s="794"/>
      <c r="CT103" s="794"/>
      <c r="CU103" s="794"/>
      <c r="CV103" s="794"/>
      <c r="CW103" s="794"/>
      <c r="CX103" s="794"/>
      <c r="CY103" s="794"/>
      <c r="CZ103" s="794"/>
      <c r="DA103" s="794"/>
      <c r="DB103" s="794"/>
      <c r="DC103" s="794"/>
      <c r="DD103" s="794"/>
      <c r="DE103" s="794"/>
      <c r="DF103" s="794"/>
      <c r="DG103" s="794"/>
      <c r="DH103" s="794"/>
      <c r="DI103" s="794"/>
      <c r="DJ103" s="794"/>
      <c r="DK103" s="794"/>
      <c r="DL103" s="794"/>
      <c r="DM103" s="794"/>
      <c r="DN103" s="794"/>
      <c r="DO103" s="794"/>
      <c r="DP103" s="794"/>
      <c r="DQ103" s="794"/>
      <c r="DR103" s="794"/>
      <c r="DS103" s="794"/>
      <c r="DT103" s="794"/>
      <c r="DU103" s="794"/>
      <c r="DV103" s="794"/>
      <c r="DW103" s="794"/>
      <c r="DX103" s="794"/>
      <c r="DY103" s="794"/>
      <c r="DZ103" s="794"/>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5" t="s">
        <v>469</v>
      </c>
      <c r="BR104" s="795"/>
      <c r="BS104" s="795"/>
      <c r="BT104" s="795"/>
      <c r="BU104" s="795"/>
      <c r="BV104" s="795"/>
      <c r="BW104" s="795"/>
      <c r="BX104" s="795"/>
      <c r="BY104" s="795"/>
      <c r="BZ104" s="795"/>
      <c r="CA104" s="795"/>
      <c r="CB104" s="795"/>
      <c r="CC104" s="795"/>
      <c r="CD104" s="795"/>
      <c r="CE104" s="795"/>
      <c r="CF104" s="795"/>
      <c r="CG104" s="795"/>
      <c r="CH104" s="795"/>
      <c r="CI104" s="795"/>
      <c r="CJ104" s="795"/>
      <c r="CK104" s="795"/>
      <c r="CL104" s="795"/>
      <c r="CM104" s="795"/>
      <c r="CN104" s="795"/>
      <c r="CO104" s="795"/>
      <c r="CP104" s="795"/>
      <c r="CQ104" s="795"/>
      <c r="CR104" s="795"/>
      <c r="CS104" s="795"/>
      <c r="CT104" s="795"/>
      <c r="CU104" s="795"/>
      <c r="CV104" s="795"/>
      <c r="CW104" s="795"/>
      <c r="CX104" s="795"/>
      <c r="CY104" s="795"/>
      <c r="CZ104" s="795"/>
      <c r="DA104" s="795"/>
      <c r="DB104" s="795"/>
      <c r="DC104" s="795"/>
      <c r="DD104" s="795"/>
      <c r="DE104" s="795"/>
      <c r="DF104" s="795"/>
      <c r="DG104" s="795"/>
      <c r="DH104" s="795"/>
      <c r="DI104" s="795"/>
      <c r="DJ104" s="795"/>
      <c r="DK104" s="795"/>
      <c r="DL104" s="795"/>
      <c r="DM104" s="795"/>
      <c r="DN104" s="795"/>
      <c r="DO104" s="795"/>
      <c r="DP104" s="795"/>
      <c r="DQ104" s="795"/>
      <c r="DR104" s="795"/>
      <c r="DS104" s="795"/>
      <c r="DT104" s="795"/>
      <c r="DU104" s="795"/>
      <c r="DV104" s="795"/>
      <c r="DW104" s="795"/>
      <c r="DX104" s="795"/>
      <c r="DY104" s="795"/>
      <c r="DZ104" s="79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96" t="s">
        <v>471</v>
      </c>
      <c r="B108" s="797"/>
      <c r="C108" s="797"/>
      <c r="D108" s="797"/>
      <c r="E108" s="797"/>
      <c r="F108" s="797"/>
      <c r="G108" s="797"/>
      <c r="H108" s="797"/>
      <c r="I108" s="797"/>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8"/>
      <c r="AU108" s="796" t="s">
        <v>203</v>
      </c>
      <c r="AV108" s="797"/>
      <c r="AW108" s="797"/>
      <c r="AX108" s="797"/>
      <c r="AY108" s="797"/>
      <c r="AZ108" s="797"/>
      <c r="BA108" s="797"/>
      <c r="BB108" s="797"/>
      <c r="BC108" s="797"/>
      <c r="BD108" s="797"/>
      <c r="BE108" s="797"/>
      <c r="BF108" s="797"/>
      <c r="BG108" s="797"/>
      <c r="BH108" s="797"/>
      <c r="BI108" s="797"/>
      <c r="BJ108" s="797"/>
      <c r="BK108" s="797"/>
      <c r="BL108" s="797"/>
      <c r="BM108" s="797"/>
      <c r="BN108" s="797"/>
      <c r="BO108" s="797"/>
      <c r="BP108" s="797"/>
      <c r="BQ108" s="797"/>
      <c r="BR108" s="797"/>
      <c r="BS108" s="797"/>
      <c r="BT108" s="797"/>
      <c r="BU108" s="797"/>
      <c r="BV108" s="797"/>
      <c r="BW108" s="797"/>
      <c r="BX108" s="797"/>
      <c r="BY108" s="797"/>
      <c r="BZ108" s="797"/>
      <c r="CA108" s="797"/>
      <c r="CB108" s="797"/>
      <c r="CC108" s="797"/>
      <c r="CD108" s="797"/>
      <c r="CE108" s="797"/>
      <c r="CF108" s="797"/>
      <c r="CG108" s="797"/>
      <c r="CH108" s="797"/>
      <c r="CI108" s="797"/>
      <c r="CJ108" s="797"/>
      <c r="CK108" s="797"/>
      <c r="CL108" s="797"/>
      <c r="CM108" s="797"/>
      <c r="CN108" s="797"/>
      <c r="CO108" s="797"/>
      <c r="CP108" s="797"/>
      <c r="CQ108" s="797"/>
      <c r="CR108" s="797"/>
      <c r="CS108" s="797"/>
      <c r="CT108" s="797"/>
      <c r="CU108" s="797"/>
      <c r="CV108" s="797"/>
      <c r="CW108" s="797"/>
      <c r="CX108" s="797"/>
      <c r="CY108" s="797"/>
      <c r="CZ108" s="797"/>
      <c r="DA108" s="797"/>
      <c r="DB108" s="797"/>
      <c r="DC108" s="797"/>
      <c r="DD108" s="797"/>
      <c r="DE108" s="797"/>
      <c r="DF108" s="797"/>
      <c r="DG108" s="797"/>
      <c r="DH108" s="797"/>
      <c r="DI108" s="797"/>
      <c r="DJ108" s="797"/>
      <c r="DK108" s="797"/>
      <c r="DL108" s="797"/>
      <c r="DM108" s="797"/>
      <c r="DN108" s="797"/>
      <c r="DO108" s="797"/>
      <c r="DP108" s="797"/>
      <c r="DQ108" s="797"/>
      <c r="DR108" s="797"/>
      <c r="DS108" s="797"/>
      <c r="DT108" s="797"/>
      <c r="DU108" s="797"/>
      <c r="DV108" s="797"/>
      <c r="DW108" s="797"/>
      <c r="DX108" s="797"/>
      <c r="DY108" s="797"/>
      <c r="DZ108" s="798"/>
    </row>
    <row r="109" spans="1:131" s="48" customFormat="1" ht="26.25" customHeight="1" x14ac:dyDescent="0.2">
      <c r="A109" s="799" t="s">
        <v>472</v>
      </c>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1"/>
      <c r="AA109" s="802" t="s">
        <v>432</v>
      </c>
      <c r="AB109" s="800"/>
      <c r="AC109" s="800"/>
      <c r="AD109" s="800"/>
      <c r="AE109" s="801"/>
      <c r="AF109" s="802" t="s">
        <v>473</v>
      </c>
      <c r="AG109" s="800"/>
      <c r="AH109" s="800"/>
      <c r="AI109" s="800"/>
      <c r="AJ109" s="801"/>
      <c r="AK109" s="802" t="s">
        <v>391</v>
      </c>
      <c r="AL109" s="800"/>
      <c r="AM109" s="800"/>
      <c r="AN109" s="800"/>
      <c r="AO109" s="801"/>
      <c r="AP109" s="802" t="s">
        <v>474</v>
      </c>
      <c r="AQ109" s="800"/>
      <c r="AR109" s="800"/>
      <c r="AS109" s="800"/>
      <c r="AT109" s="803"/>
      <c r="AU109" s="799" t="s">
        <v>472</v>
      </c>
      <c r="AV109" s="800"/>
      <c r="AW109" s="800"/>
      <c r="AX109" s="800"/>
      <c r="AY109" s="800"/>
      <c r="AZ109" s="800"/>
      <c r="BA109" s="800"/>
      <c r="BB109" s="800"/>
      <c r="BC109" s="800"/>
      <c r="BD109" s="800"/>
      <c r="BE109" s="800"/>
      <c r="BF109" s="800"/>
      <c r="BG109" s="800"/>
      <c r="BH109" s="800"/>
      <c r="BI109" s="800"/>
      <c r="BJ109" s="800"/>
      <c r="BK109" s="800"/>
      <c r="BL109" s="800"/>
      <c r="BM109" s="800"/>
      <c r="BN109" s="800"/>
      <c r="BO109" s="800"/>
      <c r="BP109" s="801"/>
      <c r="BQ109" s="802" t="s">
        <v>432</v>
      </c>
      <c r="BR109" s="800"/>
      <c r="BS109" s="800"/>
      <c r="BT109" s="800"/>
      <c r="BU109" s="801"/>
      <c r="BV109" s="802" t="s">
        <v>473</v>
      </c>
      <c r="BW109" s="800"/>
      <c r="BX109" s="800"/>
      <c r="BY109" s="800"/>
      <c r="BZ109" s="801"/>
      <c r="CA109" s="802" t="s">
        <v>391</v>
      </c>
      <c r="CB109" s="800"/>
      <c r="CC109" s="800"/>
      <c r="CD109" s="800"/>
      <c r="CE109" s="801"/>
      <c r="CF109" s="804" t="s">
        <v>474</v>
      </c>
      <c r="CG109" s="804"/>
      <c r="CH109" s="804"/>
      <c r="CI109" s="804"/>
      <c r="CJ109" s="804"/>
      <c r="CK109" s="802" t="s">
        <v>99</v>
      </c>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801"/>
      <c r="DG109" s="802" t="s">
        <v>432</v>
      </c>
      <c r="DH109" s="800"/>
      <c r="DI109" s="800"/>
      <c r="DJ109" s="800"/>
      <c r="DK109" s="801"/>
      <c r="DL109" s="802" t="s">
        <v>473</v>
      </c>
      <c r="DM109" s="800"/>
      <c r="DN109" s="800"/>
      <c r="DO109" s="800"/>
      <c r="DP109" s="801"/>
      <c r="DQ109" s="802" t="s">
        <v>391</v>
      </c>
      <c r="DR109" s="800"/>
      <c r="DS109" s="800"/>
      <c r="DT109" s="800"/>
      <c r="DU109" s="801"/>
      <c r="DV109" s="802" t="s">
        <v>474</v>
      </c>
      <c r="DW109" s="800"/>
      <c r="DX109" s="800"/>
      <c r="DY109" s="800"/>
      <c r="DZ109" s="803"/>
    </row>
    <row r="110" spans="1:131" s="48" customFormat="1" ht="26.25" customHeight="1" x14ac:dyDescent="0.2">
      <c r="A110" s="805" t="s">
        <v>333</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08">
        <v>6598239</v>
      </c>
      <c r="AB110" s="809"/>
      <c r="AC110" s="809"/>
      <c r="AD110" s="809"/>
      <c r="AE110" s="810"/>
      <c r="AF110" s="811">
        <v>6539560</v>
      </c>
      <c r="AG110" s="809"/>
      <c r="AH110" s="809"/>
      <c r="AI110" s="809"/>
      <c r="AJ110" s="810"/>
      <c r="AK110" s="811">
        <v>6429625</v>
      </c>
      <c r="AL110" s="809"/>
      <c r="AM110" s="809"/>
      <c r="AN110" s="809"/>
      <c r="AO110" s="810"/>
      <c r="AP110" s="812">
        <v>23.5</v>
      </c>
      <c r="AQ110" s="813"/>
      <c r="AR110" s="813"/>
      <c r="AS110" s="813"/>
      <c r="AT110" s="814"/>
      <c r="AU110" s="870" t="s">
        <v>127</v>
      </c>
      <c r="AV110" s="871"/>
      <c r="AW110" s="871"/>
      <c r="AX110" s="871"/>
      <c r="AY110" s="871"/>
      <c r="AZ110" s="815" t="s">
        <v>475</v>
      </c>
      <c r="BA110" s="806"/>
      <c r="BB110" s="806"/>
      <c r="BC110" s="806"/>
      <c r="BD110" s="806"/>
      <c r="BE110" s="806"/>
      <c r="BF110" s="806"/>
      <c r="BG110" s="806"/>
      <c r="BH110" s="806"/>
      <c r="BI110" s="806"/>
      <c r="BJ110" s="806"/>
      <c r="BK110" s="806"/>
      <c r="BL110" s="806"/>
      <c r="BM110" s="806"/>
      <c r="BN110" s="806"/>
      <c r="BO110" s="806"/>
      <c r="BP110" s="807"/>
      <c r="BQ110" s="816">
        <v>55428571</v>
      </c>
      <c r="BR110" s="817"/>
      <c r="BS110" s="817"/>
      <c r="BT110" s="817"/>
      <c r="BU110" s="817"/>
      <c r="BV110" s="817">
        <v>56172738</v>
      </c>
      <c r="BW110" s="817"/>
      <c r="BX110" s="817"/>
      <c r="BY110" s="817"/>
      <c r="BZ110" s="817"/>
      <c r="CA110" s="817">
        <v>54689691</v>
      </c>
      <c r="CB110" s="817"/>
      <c r="CC110" s="817"/>
      <c r="CD110" s="817"/>
      <c r="CE110" s="817"/>
      <c r="CF110" s="818">
        <v>200.3</v>
      </c>
      <c r="CG110" s="819"/>
      <c r="CH110" s="819"/>
      <c r="CI110" s="819"/>
      <c r="CJ110" s="819"/>
      <c r="CK110" s="876" t="s">
        <v>387</v>
      </c>
      <c r="CL110" s="877"/>
      <c r="CM110" s="815" t="s">
        <v>70</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16" t="s">
        <v>202</v>
      </c>
      <c r="DH110" s="817"/>
      <c r="DI110" s="817"/>
      <c r="DJ110" s="817"/>
      <c r="DK110" s="817"/>
      <c r="DL110" s="817" t="s">
        <v>202</v>
      </c>
      <c r="DM110" s="817"/>
      <c r="DN110" s="817"/>
      <c r="DO110" s="817"/>
      <c r="DP110" s="817"/>
      <c r="DQ110" s="817" t="s">
        <v>202</v>
      </c>
      <c r="DR110" s="817"/>
      <c r="DS110" s="817"/>
      <c r="DT110" s="817"/>
      <c r="DU110" s="817"/>
      <c r="DV110" s="820" t="s">
        <v>202</v>
      </c>
      <c r="DW110" s="820"/>
      <c r="DX110" s="820"/>
      <c r="DY110" s="820"/>
      <c r="DZ110" s="821"/>
    </row>
    <row r="111" spans="1:131" s="48" customFormat="1" ht="26.25" customHeight="1" x14ac:dyDescent="0.2">
      <c r="A111" s="822" t="s">
        <v>457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823"/>
      <c r="AA111" s="824" t="s">
        <v>202</v>
      </c>
      <c r="AB111" s="825"/>
      <c r="AC111" s="825"/>
      <c r="AD111" s="825"/>
      <c r="AE111" s="826"/>
      <c r="AF111" s="827" t="s">
        <v>202</v>
      </c>
      <c r="AG111" s="825"/>
      <c r="AH111" s="825"/>
      <c r="AI111" s="825"/>
      <c r="AJ111" s="826"/>
      <c r="AK111" s="827" t="s">
        <v>202</v>
      </c>
      <c r="AL111" s="825"/>
      <c r="AM111" s="825"/>
      <c r="AN111" s="825"/>
      <c r="AO111" s="826"/>
      <c r="AP111" s="828" t="s">
        <v>202</v>
      </c>
      <c r="AQ111" s="829"/>
      <c r="AR111" s="829"/>
      <c r="AS111" s="829"/>
      <c r="AT111" s="830"/>
      <c r="AU111" s="872"/>
      <c r="AV111" s="873"/>
      <c r="AW111" s="873"/>
      <c r="AX111" s="873"/>
      <c r="AY111" s="873"/>
      <c r="AZ111" s="831" t="s">
        <v>476</v>
      </c>
      <c r="BA111" s="832"/>
      <c r="BB111" s="832"/>
      <c r="BC111" s="832"/>
      <c r="BD111" s="832"/>
      <c r="BE111" s="832"/>
      <c r="BF111" s="832"/>
      <c r="BG111" s="832"/>
      <c r="BH111" s="832"/>
      <c r="BI111" s="832"/>
      <c r="BJ111" s="832"/>
      <c r="BK111" s="832"/>
      <c r="BL111" s="832"/>
      <c r="BM111" s="832"/>
      <c r="BN111" s="832"/>
      <c r="BO111" s="832"/>
      <c r="BP111" s="833"/>
      <c r="BQ111" s="834">
        <v>44101</v>
      </c>
      <c r="BR111" s="835"/>
      <c r="BS111" s="835"/>
      <c r="BT111" s="835"/>
      <c r="BU111" s="835"/>
      <c r="BV111" s="835">
        <v>25620</v>
      </c>
      <c r="BW111" s="835"/>
      <c r="BX111" s="835"/>
      <c r="BY111" s="835"/>
      <c r="BZ111" s="835"/>
      <c r="CA111" s="835">
        <v>16155</v>
      </c>
      <c r="CB111" s="835"/>
      <c r="CC111" s="835"/>
      <c r="CD111" s="835"/>
      <c r="CE111" s="835"/>
      <c r="CF111" s="836">
        <v>0.1</v>
      </c>
      <c r="CG111" s="837"/>
      <c r="CH111" s="837"/>
      <c r="CI111" s="837"/>
      <c r="CJ111" s="837"/>
      <c r="CK111" s="878"/>
      <c r="CL111" s="879"/>
      <c r="CM111" s="831" t="s">
        <v>144</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34" t="s">
        <v>202</v>
      </c>
      <c r="DH111" s="835"/>
      <c r="DI111" s="835"/>
      <c r="DJ111" s="835"/>
      <c r="DK111" s="835"/>
      <c r="DL111" s="835" t="s">
        <v>202</v>
      </c>
      <c r="DM111" s="835"/>
      <c r="DN111" s="835"/>
      <c r="DO111" s="835"/>
      <c r="DP111" s="835"/>
      <c r="DQ111" s="835" t="s">
        <v>202</v>
      </c>
      <c r="DR111" s="835"/>
      <c r="DS111" s="835"/>
      <c r="DT111" s="835"/>
      <c r="DU111" s="835"/>
      <c r="DV111" s="838" t="s">
        <v>202</v>
      </c>
      <c r="DW111" s="838"/>
      <c r="DX111" s="838"/>
      <c r="DY111" s="838"/>
      <c r="DZ111" s="839"/>
    </row>
    <row r="112" spans="1:131" s="48" customFormat="1" ht="26.25" customHeight="1" x14ac:dyDescent="0.2">
      <c r="A112" s="988" t="s">
        <v>155</v>
      </c>
      <c r="B112" s="989"/>
      <c r="C112" s="832" t="s">
        <v>479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24" t="s">
        <v>202</v>
      </c>
      <c r="AB112" s="825"/>
      <c r="AC112" s="825"/>
      <c r="AD112" s="825"/>
      <c r="AE112" s="826"/>
      <c r="AF112" s="827" t="s">
        <v>202</v>
      </c>
      <c r="AG112" s="825"/>
      <c r="AH112" s="825"/>
      <c r="AI112" s="825"/>
      <c r="AJ112" s="826"/>
      <c r="AK112" s="827" t="s">
        <v>202</v>
      </c>
      <c r="AL112" s="825"/>
      <c r="AM112" s="825"/>
      <c r="AN112" s="825"/>
      <c r="AO112" s="826"/>
      <c r="AP112" s="828" t="s">
        <v>202</v>
      </c>
      <c r="AQ112" s="829"/>
      <c r="AR112" s="829"/>
      <c r="AS112" s="829"/>
      <c r="AT112" s="830"/>
      <c r="AU112" s="872"/>
      <c r="AV112" s="873"/>
      <c r="AW112" s="873"/>
      <c r="AX112" s="873"/>
      <c r="AY112" s="873"/>
      <c r="AZ112" s="831" t="s">
        <v>271</v>
      </c>
      <c r="BA112" s="832"/>
      <c r="BB112" s="832"/>
      <c r="BC112" s="832"/>
      <c r="BD112" s="832"/>
      <c r="BE112" s="832"/>
      <c r="BF112" s="832"/>
      <c r="BG112" s="832"/>
      <c r="BH112" s="832"/>
      <c r="BI112" s="832"/>
      <c r="BJ112" s="832"/>
      <c r="BK112" s="832"/>
      <c r="BL112" s="832"/>
      <c r="BM112" s="832"/>
      <c r="BN112" s="832"/>
      <c r="BO112" s="832"/>
      <c r="BP112" s="833"/>
      <c r="BQ112" s="834">
        <v>11103702</v>
      </c>
      <c r="BR112" s="835"/>
      <c r="BS112" s="835"/>
      <c r="BT112" s="835"/>
      <c r="BU112" s="835"/>
      <c r="BV112" s="835">
        <v>10223340</v>
      </c>
      <c r="BW112" s="835"/>
      <c r="BX112" s="835"/>
      <c r="BY112" s="835"/>
      <c r="BZ112" s="835"/>
      <c r="CA112" s="835">
        <v>9718747</v>
      </c>
      <c r="CB112" s="835"/>
      <c r="CC112" s="835"/>
      <c r="CD112" s="835"/>
      <c r="CE112" s="835"/>
      <c r="CF112" s="836">
        <v>35.6</v>
      </c>
      <c r="CG112" s="837"/>
      <c r="CH112" s="837"/>
      <c r="CI112" s="837"/>
      <c r="CJ112" s="837"/>
      <c r="CK112" s="878"/>
      <c r="CL112" s="879"/>
      <c r="CM112" s="831" t="s">
        <v>396</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34" t="s">
        <v>202</v>
      </c>
      <c r="DH112" s="835"/>
      <c r="DI112" s="835"/>
      <c r="DJ112" s="835"/>
      <c r="DK112" s="835"/>
      <c r="DL112" s="835" t="s">
        <v>202</v>
      </c>
      <c r="DM112" s="835"/>
      <c r="DN112" s="835"/>
      <c r="DO112" s="835"/>
      <c r="DP112" s="835"/>
      <c r="DQ112" s="835" t="s">
        <v>202</v>
      </c>
      <c r="DR112" s="835"/>
      <c r="DS112" s="835"/>
      <c r="DT112" s="835"/>
      <c r="DU112" s="835"/>
      <c r="DV112" s="838" t="s">
        <v>202</v>
      </c>
      <c r="DW112" s="838"/>
      <c r="DX112" s="838"/>
      <c r="DY112" s="838"/>
      <c r="DZ112" s="839"/>
    </row>
    <row r="113" spans="1:130" s="48" customFormat="1" ht="26.25" customHeight="1" x14ac:dyDescent="0.2">
      <c r="A113" s="990"/>
      <c r="B113" s="991"/>
      <c r="C113" s="832" t="s">
        <v>480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824">
        <v>822498</v>
      </c>
      <c r="AB113" s="825"/>
      <c r="AC113" s="825"/>
      <c r="AD113" s="825"/>
      <c r="AE113" s="826"/>
      <c r="AF113" s="827">
        <v>773215</v>
      </c>
      <c r="AG113" s="825"/>
      <c r="AH113" s="825"/>
      <c r="AI113" s="825"/>
      <c r="AJ113" s="826"/>
      <c r="AK113" s="827">
        <v>838152</v>
      </c>
      <c r="AL113" s="825"/>
      <c r="AM113" s="825"/>
      <c r="AN113" s="825"/>
      <c r="AO113" s="826"/>
      <c r="AP113" s="828">
        <v>3.1</v>
      </c>
      <c r="AQ113" s="829"/>
      <c r="AR113" s="829"/>
      <c r="AS113" s="829"/>
      <c r="AT113" s="830"/>
      <c r="AU113" s="872"/>
      <c r="AV113" s="873"/>
      <c r="AW113" s="873"/>
      <c r="AX113" s="873"/>
      <c r="AY113" s="873"/>
      <c r="AZ113" s="831" t="s">
        <v>206</v>
      </c>
      <c r="BA113" s="832"/>
      <c r="BB113" s="832"/>
      <c r="BC113" s="832"/>
      <c r="BD113" s="832"/>
      <c r="BE113" s="832"/>
      <c r="BF113" s="832"/>
      <c r="BG113" s="832"/>
      <c r="BH113" s="832"/>
      <c r="BI113" s="832"/>
      <c r="BJ113" s="832"/>
      <c r="BK113" s="832"/>
      <c r="BL113" s="832"/>
      <c r="BM113" s="832"/>
      <c r="BN113" s="832"/>
      <c r="BO113" s="832"/>
      <c r="BP113" s="833"/>
      <c r="BQ113" s="834" t="s">
        <v>202</v>
      </c>
      <c r="BR113" s="835"/>
      <c r="BS113" s="835"/>
      <c r="BT113" s="835"/>
      <c r="BU113" s="835"/>
      <c r="BV113" s="835" t="s">
        <v>202</v>
      </c>
      <c r="BW113" s="835"/>
      <c r="BX113" s="835"/>
      <c r="BY113" s="835"/>
      <c r="BZ113" s="835"/>
      <c r="CA113" s="835" t="s">
        <v>202</v>
      </c>
      <c r="CB113" s="835"/>
      <c r="CC113" s="835"/>
      <c r="CD113" s="835"/>
      <c r="CE113" s="835"/>
      <c r="CF113" s="836" t="s">
        <v>202</v>
      </c>
      <c r="CG113" s="837"/>
      <c r="CH113" s="837"/>
      <c r="CI113" s="837"/>
      <c r="CJ113" s="837"/>
      <c r="CK113" s="878"/>
      <c r="CL113" s="879"/>
      <c r="CM113" s="831" t="s">
        <v>406</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24" t="s">
        <v>202</v>
      </c>
      <c r="DH113" s="825"/>
      <c r="DI113" s="825"/>
      <c r="DJ113" s="825"/>
      <c r="DK113" s="826"/>
      <c r="DL113" s="827" t="s">
        <v>202</v>
      </c>
      <c r="DM113" s="825"/>
      <c r="DN113" s="825"/>
      <c r="DO113" s="825"/>
      <c r="DP113" s="826"/>
      <c r="DQ113" s="827" t="s">
        <v>202</v>
      </c>
      <c r="DR113" s="825"/>
      <c r="DS113" s="825"/>
      <c r="DT113" s="825"/>
      <c r="DU113" s="826"/>
      <c r="DV113" s="828" t="s">
        <v>202</v>
      </c>
      <c r="DW113" s="829"/>
      <c r="DX113" s="829"/>
      <c r="DY113" s="829"/>
      <c r="DZ113" s="830"/>
    </row>
    <row r="114" spans="1:130" s="48" customFormat="1" ht="26.25" customHeight="1" x14ac:dyDescent="0.2">
      <c r="A114" s="990"/>
      <c r="B114" s="991"/>
      <c r="C114" s="832" t="s">
        <v>482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24" t="s">
        <v>202</v>
      </c>
      <c r="AB114" s="825"/>
      <c r="AC114" s="825"/>
      <c r="AD114" s="825"/>
      <c r="AE114" s="826"/>
      <c r="AF114" s="827" t="s">
        <v>202</v>
      </c>
      <c r="AG114" s="825"/>
      <c r="AH114" s="825"/>
      <c r="AI114" s="825"/>
      <c r="AJ114" s="826"/>
      <c r="AK114" s="827" t="s">
        <v>202</v>
      </c>
      <c r="AL114" s="825"/>
      <c r="AM114" s="825"/>
      <c r="AN114" s="825"/>
      <c r="AO114" s="826"/>
      <c r="AP114" s="828" t="s">
        <v>202</v>
      </c>
      <c r="AQ114" s="829"/>
      <c r="AR114" s="829"/>
      <c r="AS114" s="829"/>
      <c r="AT114" s="830"/>
      <c r="AU114" s="872"/>
      <c r="AV114" s="873"/>
      <c r="AW114" s="873"/>
      <c r="AX114" s="873"/>
      <c r="AY114" s="873"/>
      <c r="AZ114" s="831" t="s">
        <v>483</v>
      </c>
      <c r="BA114" s="832"/>
      <c r="BB114" s="832"/>
      <c r="BC114" s="832"/>
      <c r="BD114" s="832"/>
      <c r="BE114" s="832"/>
      <c r="BF114" s="832"/>
      <c r="BG114" s="832"/>
      <c r="BH114" s="832"/>
      <c r="BI114" s="832"/>
      <c r="BJ114" s="832"/>
      <c r="BK114" s="832"/>
      <c r="BL114" s="832"/>
      <c r="BM114" s="832"/>
      <c r="BN114" s="832"/>
      <c r="BO114" s="832"/>
      <c r="BP114" s="833"/>
      <c r="BQ114" s="834">
        <v>8235629</v>
      </c>
      <c r="BR114" s="835"/>
      <c r="BS114" s="835"/>
      <c r="BT114" s="835"/>
      <c r="BU114" s="835"/>
      <c r="BV114" s="835">
        <v>8341341</v>
      </c>
      <c r="BW114" s="835"/>
      <c r="BX114" s="835"/>
      <c r="BY114" s="835"/>
      <c r="BZ114" s="835"/>
      <c r="CA114" s="835">
        <v>8116204</v>
      </c>
      <c r="CB114" s="835"/>
      <c r="CC114" s="835"/>
      <c r="CD114" s="835"/>
      <c r="CE114" s="835"/>
      <c r="CF114" s="836">
        <v>29.7</v>
      </c>
      <c r="CG114" s="837"/>
      <c r="CH114" s="837"/>
      <c r="CI114" s="837"/>
      <c r="CJ114" s="837"/>
      <c r="CK114" s="878"/>
      <c r="CL114" s="879"/>
      <c r="CM114" s="831" t="s">
        <v>484</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24" t="s">
        <v>202</v>
      </c>
      <c r="DH114" s="825"/>
      <c r="DI114" s="825"/>
      <c r="DJ114" s="825"/>
      <c r="DK114" s="826"/>
      <c r="DL114" s="827" t="s">
        <v>202</v>
      </c>
      <c r="DM114" s="825"/>
      <c r="DN114" s="825"/>
      <c r="DO114" s="825"/>
      <c r="DP114" s="826"/>
      <c r="DQ114" s="827" t="s">
        <v>202</v>
      </c>
      <c r="DR114" s="825"/>
      <c r="DS114" s="825"/>
      <c r="DT114" s="825"/>
      <c r="DU114" s="826"/>
      <c r="DV114" s="828" t="s">
        <v>202</v>
      </c>
      <c r="DW114" s="829"/>
      <c r="DX114" s="829"/>
      <c r="DY114" s="829"/>
      <c r="DZ114" s="830"/>
    </row>
    <row r="115" spans="1:130" s="48" customFormat="1" ht="26.25" customHeight="1" x14ac:dyDescent="0.2">
      <c r="A115" s="990"/>
      <c r="B115" s="991"/>
      <c r="C115" s="832" t="s">
        <v>376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824">
        <v>22223</v>
      </c>
      <c r="AB115" s="825"/>
      <c r="AC115" s="825"/>
      <c r="AD115" s="825"/>
      <c r="AE115" s="826"/>
      <c r="AF115" s="827">
        <v>19301</v>
      </c>
      <c r="AG115" s="825"/>
      <c r="AH115" s="825"/>
      <c r="AI115" s="825"/>
      <c r="AJ115" s="826"/>
      <c r="AK115" s="827">
        <v>10151</v>
      </c>
      <c r="AL115" s="825"/>
      <c r="AM115" s="825"/>
      <c r="AN115" s="825"/>
      <c r="AO115" s="826"/>
      <c r="AP115" s="828">
        <v>0</v>
      </c>
      <c r="AQ115" s="829"/>
      <c r="AR115" s="829"/>
      <c r="AS115" s="829"/>
      <c r="AT115" s="830"/>
      <c r="AU115" s="872"/>
      <c r="AV115" s="873"/>
      <c r="AW115" s="873"/>
      <c r="AX115" s="873"/>
      <c r="AY115" s="873"/>
      <c r="AZ115" s="831" t="s">
        <v>350</v>
      </c>
      <c r="BA115" s="832"/>
      <c r="BB115" s="832"/>
      <c r="BC115" s="832"/>
      <c r="BD115" s="832"/>
      <c r="BE115" s="832"/>
      <c r="BF115" s="832"/>
      <c r="BG115" s="832"/>
      <c r="BH115" s="832"/>
      <c r="BI115" s="832"/>
      <c r="BJ115" s="832"/>
      <c r="BK115" s="832"/>
      <c r="BL115" s="832"/>
      <c r="BM115" s="832"/>
      <c r="BN115" s="832"/>
      <c r="BO115" s="832"/>
      <c r="BP115" s="833"/>
      <c r="BQ115" s="834" t="s">
        <v>202</v>
      </c>
      <c r="BR115" s="835"/>
      <c r="BS115" s="835"/>
      <c r="BT115" s="835"/>
      <c r="BU115" s="835"/>
      <c r="BV115" s="835" t="s">
        <v>202</v>
      </c>
      <c r="BW115" s="835"/>
      <c r="BX115" s="835"/>
      <c r="BY115" s="835"/>
      <c r="BZ115" s="835"/>
      <c r="CA115" s="835" t="s">
        <v>202</v>
      </c>
      <c r="CB115" s="835"/>
      <c r="CC115" s="835"/>
      <c r="CD115" s="835"/>
      <c r="CE115" s="835"/>
      <c r="CF115" s="836" t="s">
        <v>202</v>
      </c>
      <c r="CG115" s="837"/>
      <c r="CH115" s="837"/>
      <c r="CI115" s="837"/>
      <c r="CJ115" s="837"/>
      <c r="CK115" s="878"/>
      <c r="CL115" s="879"/>
      <c r="CM115" s="831" t="s">
        <v>36</v>
      </c>
      <c r="CN115" s="832"/>
      <c r="CO115" s="832"/>
      <c r="CP115" s="832"/>
      <c r="CQ115" s="832"/>
      <c r="CR115" s="832"/>
      <c r="CS115" s="832"/>
      <c r="CT115" s="832"/>
      <c r="CU115" s="832"/>
      <c r="CV115" s="832"/>
      <c r="CW115" s="832"/>
      <c r="CX115" s="832"/>
      <c r="CY115" s="832"/>
      <c r="CZ115" s="832"/>
      <c r="DA115" s="832"/>
      <c r="DB115" s="832"/>
      <c r="DC115" s="832"/>
      <c r="DD115" s="832"/>
      <c r="DE115" s="832"/>
      <c r="DF115" s="833"/>
      <c r="DG115" s="824" t="s">
        <v>202</v>
      </c>
      <c r="DH115" s="825"/>
      <c r="DI115" s="825"/>
      <c r="DJ115" s="825"/>
      <c r="DK115" s="826"/>
      <c r="DL115" s="827" t="s">
        <v>202</v>
      </c>
      <c r="DM115" s="825"/>
      <c r="DN115" s="825"/>
      <c r="DO115" s="825"/>
      <c r="DP115" s="826"/>
      <c r="DQ115" s="827" t="s">
        <v>202</v>
      </c>
      <c r="DR115" s="825"/>
      <c r="DS115" s="825"/>
      <c r="DT115" s="825"/>
      <c r="DU115" s="826"/>
      <c r="DV115" s="828" t="s">
        <v>202</v>
      </c>
      <c r="DW115" s="829"/>
      <c r="DX115" s="829"/>
      <c r="DY115" s="829"/>
      <c r="DZ115" s="830"/>
    </row>
    <row r="116" spans="1:130" s="48" customFormat="1" ht="26.25" customHeight="1" x14ac:dyDescent="0.2">
      <c r="A116" s="992"/>
      <c r="B116" s="993"/>
      <c r="C116" s="855" t="s">
        <v>1</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824" t="s">
        <v>202</v>
      </c>
      <c r="AB116" s="825"/>
      <c r="AC116" s="825"/>
      <c r="AD116" s="825"/>
      <c r="AE116" s="826"/>
      <c r="AF116" s="827" t="s">
        <v>202</v>
      </c>
      <c r="AG116" s="825"/>
      <c r="AH116" s="825"/>
      <c r="AI116" s="825"/>
      <c r="AJ116" s="826"/>
      <c r="AK116" s="827" t="s">
        <v>202</v>
      </c>
      <c r="AL116" s="825"/>
      <c r="AM116" s="825"/>
      <c r="AN116" s="825"/>
      <c r="AO116" s="826"/>
      <c r="AP116" s="828" t="s">
        <v>202</v>
      </c>
      <c r="AQ116" s="829"/>
      <c r="AR116" s="829"/>
      <c r="AS116" s="829"/>
      <c r="AT116" s="830"/>
      <c r="AU116" s="872"/>
      <c r="AV116" s="873"/>
      <c r="AW116" s="873"/>
      <c r="AX116" s="873"/>
      <c r="AY116" s="873"/>
      <c r="AZ116" s="840" t="s">
        <v>224</v>
      </c>
      <c r="BA116" s="841"/>
      <c r="BB116" s="841"/>
      <c r="BC116" s="841"/>
      <c r="BD116" s="841"/>
      <c r="BE116" s="841"/>
      <c r="BF116" s="841"/>
      <c r="BG116" s="841"/>
      <c r="BH116" s="841"/>
      <c r="BI116" s="841"/>
      <c r="BJ116" s="841"/>
      <c r="BK116" s="841"/>
      <c r="BL116" s="841"/>
      <c r="BM116" s="841"/>
      <c r="BN116" s="841"/>
      <c r="BO116" s="841"/>
      <c r="BP116" s="842"/>
      <c r="BQ116" s="834" t="s">
        <v>202</v>
      </c>
      <c r="BR116" s="835"/>
      <c r="BS116" s="835"/>
      <c r="BT116" s="835"/>
      <c r="BU116" s="835"/>
      <c r="BV116" s="835" t="s">
        <v>202</v>
      </c>
      <c r="BW116" s="835"/>
      <c r="BX116" s="835"/>
      <c r="BY116" s="835"/>
      <c r="BZ116" s="835"/>
      <c r="CA116" s="835" t="s">
        <v>202</v>
      </c>
      <c r="CB116" s="835"/>
      <c r="CC116" s="835"/>
      <c r="CD116" s="835"/>
      <c r="CE116" s="835"/>
      <c r="CF116" s="836" t="s">
        <v>202</v>
      </c>
      <c r="CG116" s="837"/>
      <c r="CH116" s="837"/>
      <c r="CI116" s="837"/>
      <c r="CJ116" s="837"/>
      <c r="CK116" s="878"/>
      <c r="CL116" s="879"/>
      <c r="CM116" s="831" t="s">
        <v>11</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24">
        <v>12090</v>
      </c>
      <c r="DH116" s="825"/>
      <c r="DI116" s="825"/>
      <c r="DJ116" s="825"/>
      <c r="DK116" s="826"/>
      <c r="DL116" s="827">
        <v>2610</v>
      </c>
      <c r="DM116" s="825"/>
      <c r="DN116" s="825"/>
      <c r="DO116" s="825"/>
      <c r="DP116" s="826"/>
      <c r="DQ116" s="827">
        <v>875</v>
      </c>
      <c r="DR116" s="825"/>
      <c r="DS116" s="825"/>
      <c r="DT116" s="825"/>
      <c r="DU116" s="826"/>
      <c r="DV116" s="828">
        <v>0</v>
      </c>
      <c r="DW116" s="829"/>
      <c r="DX116" s="829"/>
      <c r="DY116" s="829"/>
      <c r="DZ116" s="830"/>
    </row>
    <row r="117" spans="1:130" s="48" customFormat="1" ht="26.25" customHeight="1" x14ac:dyDescent="0.2">
      <c r="A117" s="799" t="s">
        <v>276</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43" t="s">
        <v>328</v>
      </c>
      <c r="Z117" s="801"/>
      <c r="AA117" s="844">
        <v>7442960</v>
      </c>
      <c r="AB117" s="845"/>
      <c r="AC117" s="845"/>
      <c r="AD117" s="845"/>
      <c r="AE117" s="846"/>
      <c r="AF117" s="847">
        <v>7332076</v>
      </c>
      <c r="AG117" s="845"/>
      <c r="AH117" s="845"/>
      <c r="AI117" s="845"/>
      <c r="AJ117" s="846"/>
      <c r="AK117" s="847">
        <v>7277928</v>
      </c>
      <c r="AL117" s="845"/>
      <c r="AM117" s="845"/>
      <c r="AN117" s="845"/>
      <c r="AO117" s="846"/>
      <c r="AP117" s="848"/>
      <c r="AQ117" s="849"/>
      <c r="AR117" s="849"/>
      <c r="AS117" s="849"/>
      <c r="AT117" s="850"/>
      <c r="AU117" s="872"/>
      <c r="AV117" s="873"/>
      <c r="AW117" s="873"/>
      <c r="AX117" s="873"/>
      <c r="AY117" s="873"/>
      <c r="AZ117" s="851" t="s">
        <v>485</v>
      </c>
      <c r="BA117" s="852"/>
      <c r="BB117" s="852"/>
      <c r="BC117" s="852"/>
      <c r="BD117" s="852"/>
      <c r="BE117" s="852"/>
      <c r="BF117" s="852"/>
      <c r="BG117" s="852"/>
      <c r="BH117" s="852"/>
      <c r="BI117" s="852"/>
      <c r="BJ117" s="852"/>
      <c r="BK117" s="852"/>
      <c r="BL117" s="852"/>
      <c r="BM117" s="852"/>
      <c r="BN117" s="852"/>
      <c r="BO117" s="852"/>
      <c r="BP117" s="853"/>
      <c r="BQ117" s="834" t="s">
        <v>202</v>
      </c>
      <c r="BR117" s="835"/>
      <c r="BS117" s="835"/>
      <c r="BT117" s="835"/>
      <c r="BU117" s="835"/>
      <c r="BV117" s="835" t="s">
        <v>202</v>
      </c>
      <c r="BW117" s="835"/>
      <c r="BX117" s="835"/>
      <c r="BY117" s="835"/>
      <c r="BZ117" s="835"/>
      <c r="CA117" s="835" t="s">
        <v>202</v>
      </c>
      <c r="CB117" s="835"/>
      <c r="CC117" s="835"/>
      <c r="CD117" s="835"/>
      <c r="CE117" s="835"/>
      <c r="CF117" s="836" t="s">
        <v>202</v>
      </c>
      <c r="CG117" s="837"/>
      <c r="CH117" s="837"/>
      <c r="CI117" s="837"/>
      <c r="CJ117" s="837"/>
      <c r="CK117" s="878"/>
      <c r="CL117" s="879"/>
      <c r="CM117" s="831" t="s">
        <v>343</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24" t="s">
        <v>202</v>
      </c>
      <c r="DH117" s="825"/>
      <c r="DI117" s="825"/>
      <c r="DJ117" s="825"/>
      <c r="DK117" s="826"/>
      <c r="DL117" s="827" t="s">
        <v>202</v>
      </c>
      <c r="DM117" s="825"/>
      <c r="DN117" s="825"/>
      <c r="DO117" s="825"/>
      <c r="DP117" s="826"/>
      <c r="DQ117" s="827" t="s">
        <v>202</v>
      </c>
      <c r="DR117" s="825"/>
      <c r="DS117" s="825"/>
      <c r="DT117" s="825"/>
      <c r="DU117" s="826"/>
      <c r="DV117" s="828" t="s">
        <v>202</v>
      </c>
      <c r="DW117" s="829"/>
      <c r="DX117" s="829"/>
      <c r="DY117" s="829"/>
      <c r="DZ117" s="830"/>
    </row>
    <row r="118" spans="1:130" s="48" customFormat="1" ht="26.25" customHeight="1" x14ac:dyDescent="0.2">
      <c r="A118" s="799" t="s">
        <v>99</v>
      </c>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1"/>
      <c r="AA118" s="802" t="s">
        <v>432</v>
      </c>
      <c r="AB118" s="800"/>
      <c r="AC118" s="800"/>
      <c r="AD118" s="800"/>
      <c r="AE118" s="801"/>
      <c r="AF118" s="802" t="s">
        <v>473</v>
      </c>
      <c r="AG118" s="800"/>
      <c r="AH118" s="800"/>
      <c r="AI118" s="800"/>
      <c r="AJ118" s="801"/>
      <c r="AK118" s="802" t="s">
        <v>391</v>
      </c>
      <c r="AL118" s="800"/>
      <c r="AM118" s="800"/>
      <c r="AN118" s="800"/>
      <c r="AO118" s="801"/>
      <c r="AP118" s="802" t="s">
        <v>474</v>
      </c>
      <c r="AQ118" s="800"/>
      <c r="AR118" s="800"/>
      <c r="AS118" s="800"/>
      <c r="AT118" s="803"/>
      <c r="AU118" s="872"/>
      <c r="AV118" s="873"/>
      <c r="AW118" s="873"/>
      <c r="AX118" s="873"/>
      <c r="AY118" s="873"/>
      <c r="AZ118" s="854" t="s">
        <v>486</v>
      </c>
      <c r="BA118" s="855"/>
      <c r="BB118" s="855"/>
      <c r="BC118" s="855"/>
      <c r="BD118" s="855"/>
      <c r="BE118" s="855"/>
      <c r="BF118" s="855"/>
      <c r="BG118" s="855"/>
      <c r="BH118" s="855"/>
      <c r="BI118" s="855"/>
      <c r="BJ118" s="855"/>
      <c r="BK118" s="855"/>
      <c r="BL118" s="855"/>
      <c r="BM118" s="855"/>
      <c r="BN118" s="855"/>
      <c r="BO118" s="855"/>
      <c r="BP118" s="856"/>
      <c r="BQ118" s="857" t="s">
        <v>202</v>
      </c>
      <c r="BR118" s="858"/>
      <c r="BS118" s="858"/>
      <c r="BT118" s="858"/>
      <c r="BU118" s="858"/>
      <c r="BV118" s="858" t="s">
        <v>202</v>
      </c>
      <c r="BW118" s="858"/>
      <c r="BX118" s="858"/>
      <c r="BY118" s="858"/>
      <c r="BZ118" s="858"/>
      <c r="CA118" s="858" t="s">
        <v>202</v>
      </c>
      <c r="CB118" s="858"/>
      <c r="CC118" s="858"/>
      <c r="CD118" s="858"/>
      <c r="CE118" s="858"/>
      <c r="CF118" s="836" t="s">
        <v>202</v>
      </c>
      <c r="CG118" s="837"/>
      <c r="CH118" s="837"/>
      <c r="CI118" s="837"/>
      <c r="CJ118" s="837"/>
      <c r="CK118" s="878"/>
      <c r="CL118" s="879"/>
      <c r="CM118" s="831" t="s">
        <v>487</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24" t="s">
        <v>202</v>
      </c>
      <c r="DH118" s="825"/>
      <c r="DI118" s="825"/>
      <c r="DJ118" s="825"/>
      <c r="DK118" s="826"/>
      <c r="DL118" s="827" t="s">
        <v>202</v>
      </c>
      <c r="DM118" s="825"/>
      <c r="DN118" s="825"/>
      <c r="DO118" s="825"/>
      <c r="DP118" s="826"/>
      <c r="DQ118" s="827" t="s">
        <v>202</v>
      </c>
      <c r="DR118" s="825"/>
      <c r="DS118" s="825"/>
      <c r="DT118" s="825"/>
      <c r="DU118" s="826"/>
      <c r="DV118" s="828" t="s">
        <v>202</v>
      </c>
      <c r="DW118" s="829"/>
      <c r="DX118" s="829"/>
      <c r="DY118" s="829"/>
      <c r="DZ118" s="830"/>
    </row>
    <row r="119" spans="1:130" s="48" customFormat="1" ht="26.25" customHeight="1" x14ac:dyDescent="0.2">
      <c r="A119" s="998" t="s">
        <v>387</v>
      </c>
      <c r="B119" s="877"/>
      <c r="C119" s="815" t="s">
        <v>70</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08" t="s">
        <v>202</v>
      </c>
      <c r="AB119" s="809"/>
      <c r="AC119" s="809"/>
      <c r="AD119" s="809"/>
      <c r="AE119" s="810"/>
      <c r="AF119" s="811" t="s">
        <v>202</v>
      </c>
      <c r="AG119" s="809"/>
      <c r="AH119" s="809"/>
      <c r="AI119" s="809"/>
      <c r="AJ119" s="810"/>
      <c r="AK119" s="811" t="s">
        <v>202</v>
      </c>
      <c r="AL119" s="809"/>
      <c r="AM119" s="809"/>
      <c r="AN119" s="809"/>
      <c r="AO119" s="810"/>
      <c r="AP119" s="812" t="s">
        <v>202</v>
      </c>
      <c r="AQ119" s="813"/>
      <c r="AR119" s="813"/>
      <c r="AS119" s="813"/>
      <c r="AT119" s="814"/>
      <c r="AU119" s="874"/>
      <c r="AV119" s="875"/>
      <c r="AW119" s="875"/>
      <c r="AX119" s="875"/>
      <c r="AY119" s="875"/>
      <c r="AZ119" s="69" t="s">
        <v>276</v>
      </c>
      <c r="BA119" s="69"/>
      <c r="BB119" s="69"/>
      <c r="BC119" s="69"/>
      <c r="BD119" s="69"/>
      <c r="BE119" s="69"/>
      <c r="BF119" s="69"/>
      <c r="BG119" s="69"/>
      <c r="BH119" s="69"/>
      <c r="BI119" s="69"/>
      <c r="BJ119" s="69"/>
      <c r="BK119" s="69"/>
      <c r="BL119" s="69"/>
      <c r="BM119" s="69"/>
      <c r="BN119" s="69"/>
      <c r="BO119" s="843" t="s">
        <v>169</v>
      </c>
      <c r="BP119" s="859"/>
      <c r="BQ119" s="857">
        <v>74812003</v>
      </c>
      <c r="BR119" s="858"/>
      <c r="BS119" s="858"/>
      <c r="BT119" s="858"/>
      <c r="BU119" s="858"/>
      <c r="BV119" s="858">
        <v>74763039</v>
      </c>
      <c r="BW119" s="858"/>
      <c r="BX119" s="858"/>
      <c r="BY119" s="858"/>
      <c r="BZ119" s="858"/>
      <c r="CA119" s="858">
        <v>72540797</v>
      </c>
      <c r="CB119" s="858"/>
      <c r="CC119" s="858"/>
      <c r="CD119" s="858"/>
      <c r="CE119" s="858"/>
      <c r="CF119" s="860"/>
      <c r="CG119" s="861"/>
      <c r="CH119" s="861"/>
      <c r="CI119" s="861"/>
      <c r="CJ119" s="862"/>
      <c r="CK119" s="880"/>
      <c r="CL119" s="881"/>
      <c r="CM119" s="854" t="s">
        <v>488</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863">
        <v>32011</v>
      </c>
      <c r="DH119" s="864"/>
      <c r="DI119" s="864"/>
      <c r="DJ119" s="864"/>
      <c r="DK119" s="865"/>
      <c r="DL119" s="866">
        <v>23010</v>
      </c>
      <c r="DM119" s="864"/>
      <c r="DN119" s="864"/>
      <c r="DO119" s="864"/>
      <c r="DP119" s="865"/>
      <c r="DQ119" s="866">
        <v>15280</v>
      </c>
      <c r="DR119" s="864"/>
      <c r="DS119" s="864"/>
      <c r="DT119" s="864"/>
      <c r="DU119" s="865"/>
      <c r="DV119" s="867">
        <v>0.1</v>
      </c>
      <c r="DW119" s="868"/>
      <c r="DX119" s="868"/>
      <c r="DY119" s="868"/>
      <c r="DZ119" s="869"/>
    </row>
    <row r="120" spans="1:130" s="48" customFormat="1" ht="26.25" customHeight="1" x14ac:dyDescent="0.2">
      <c r="A120" s="999"/>
      <c r="B120" s="879"/>
      <c r="C120" s="831" t="s">
        <v>144</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24" t="s">
        <v>202</v>
      </c>
      <c r="AB120" s="825"/>
      <c r="AC120" s="825"/>
      <c r="AD120" s="825"/>
      <c r="AE120" s="826"/>
      <c r="AF120" s="827" t="s">
        <v>202</v>
      </c>
      <c r="AG120" s="825"/>
      <c r="AH120" s="825"/>
      <c r="AI120" s="825"/>
      <c r="AJ120" s="826"/>
      <c r="AK120" s="827" t="s">
        <v>202</v>
      </c>
      <c r="AL120" s="825"/>
      <c r="AM120" s="825"/>
      <c r="AN120" s="825"/>
      <c r="AO120" s="826"/>
      <c r="AP120" s="828" t="s">
        <v>202</v>
      </c>
      <c r="AQ120" s="829"/>
      <c r="AR120" s="829"/>
      <c r="AS120" s="829"/>
      <c r="AT120" s="830"/>
      <c r="AU120" s="882" t="s">
        <v>477</v>
      </c>
      <c r="AV120" s="883"/>
      <c r="AW120" s="883"/>
      <c r="AX120" s="883"/>
      <c r="AY120" s="884"/>
      <c r="AZ120" s="815" t="s">
        <v>216</v>
      </c>
      <c r="BA120" s="806"/>
      <c r="BB120" s="806"/>
      <c r="BC120" s="806"/>
      <c r="BD120" s="806"/>
      <c r="BE120" s="806"/>
      <c r="BF120" s="806"/>
      <c r="BG120" s="806"/>
      <c r="BH120" s="806"/>
      <c r="BI120" s="806"/>
      <c r="BJ120" s="806"/>
      <c r="BK120" s="806"/>
      <c r="BL120" s="806"/>
      <c r="BM120" s="806"/>
      <c r="BN120" s="806"/>
      <c r="BO120" s="806"/>
      <c r="BP120" s="807"/>
      <c r="BQ120" s="816">
        <v>22235469</v>
      </c>
      <c r="BR120" s="817"/>
      <c r="BS120" s="817"/>
      <c r="BT120" s="817"/>
      <c r="BU120" s="817"/>
      <c r="BV120" s="817">
        <v>21934324</v>
      </c>
      <c r="BW120" s="817"/>
      <c r="BX120" s="817"/>
      <c r="BY120" s="817"/>
      <c r="BZ120" s="817"/>
      <c r="CA120" s="817">
        <v>21417073</v>
      </c>
      <c r="CB120" s="817"/>
      <c r="CC120" s="817"/>
      <c r="CD120" s="817"/>
      <c r="CE120" s="817"/>
      <c r="CF120" s="818">
        <v>78.400000000000006</v>
      </c>
      <c r="CG120" s="819"/>
      <c r="CH120" s="819"/>
      <c r="CI120" s="819"/>
      <c r="CJ120" s="819"/>
      <c r="CK120" s="896" t="s">
        <v>272</v>
      </c>
      <c r="CL120" s="897"/>
      <c r="CM120" s="897"/>
      <c r="CN120" s="897"/>
      <c r="CO120" s="898"/>
      <c r="CP120" s="890" t="s">
        <v>356</v>
      </c>
      <c r="CQ120" s="891"/>
      <c r="CR120" s="891"/>
      <c r="CS120" s="891"/>
      <c r="CT120" s="891"/>
      <c r="CU120" s="891"/>
      <c r="CV120" s="891"/>
      <c r="CW120" s="891"/>
      <c r="CX120" s="891"/>
      <c r="CY120" s="891"/>
      <c r="CZ120" s="891"/>
      <c r="DA120" s="891"/>
      <c r="DB120" s="891"/>
      <c r="DC120" s="891"/>
      <c r="DD120" s="891"/>
      <c r="DE120" s="891"/>
      <c r="DF120" s="892"/>
      <c r="DG120" s="816">
        <v>10921701</v>
      </c>
      <c r="DH120" s="817"/>
      <c r="DI120" s="817"/>
      <c r="DJ120" s="817"/>
      <c r="DK120" s="817"/>
      <c r="DL120" s="817">
        <v>10061982</v>
      </c>
      <c r="DM120" s="817"/>
      <c r="DN120" s="817"/>
      <c r="DO120" s="817"/>
      <c r="DP120" s="817"/>
      <c r="DQ120" s="817">
        <v>9518097</v>
      </c>
      <c r="DR120" s="817"/>
      <c r="DS120" s="817"/>
      <c r="DT120" s="817"/>
      <c r="DU120" s="817"/>
      <c r="DV120" s="820">
        <v>34.9</v>
      </c>
      <c r="DW120" s="820"/>
      <c r="DX120" s="820"/>
      <c r="DY120" s="820"/>
      <c r="DZ120" s="821"/>
    </row>
    <row r="121" spans="1:130" s="48" customFormat="1" ht="26.25" customHeight="1" x14ac:dyDescent="0.2">
      <c r="A121" s="999"/>
      <c r="B121" s="879"/>
      <c r="C121" s="851" t="s">
        <v>143</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824" t="s">
        <v>202</v>
      </c>
      <c r="AB121" s="825"/>
      <c r="AC121" s="825"/>
      <c r="AD121" s="825"/>
      <c r="AE121" s="826"/>
      <c r="AF121" s="827" t="s">
        <v>202</v>
      </c>
      <c r="AG121" s="825"/>
      <c r="AH121" s="825"/>
      <c r="AI121" s="825"/>
      <c r="AJ121" s="826"/>
      <c r="AK121" s="827" t="s">
        <v>202</v>
      </c>
      <c r="AL121" s="825"/>
      <c r="AM121" s="825"/>
      <c r="AN121" s="825"/>
      <c r="AO121" s="826"/>
      <c r="AP121" s="828" t="s">
        <v>202</v>
      </c>
      <c r="AQ121" s="829"/>
      <c r="AR121" s="829"/>
      <c r="AS121" s="829"/>
      <c r="AT121" s="830"/>
      <c r="AU121" s="885"/>
      <c r="AV121" s="886"/>
      <c r="AW121" s="886"/>
      <c r="AX121" s="886"/>
      <c r="AY121" s="887"/>
      <c r="AZ121" s="831" t="s">
        <v>489</v>
      </c>
      <c r="BA121" s="832"/>
      <c r="BB121" s="832"/>
      <c r="BC121" s="832"/>
      <c r="BD121" s="832"/>
      <c r="BE121" s="832"/>
      <c r="BF121" s="832"/>
      <c r="BG121" s="832"/>
      <c r="BH121" s="832"/>
      <c r="BI121" s="832"/>
      <c r="BJ121" s="832"/>
      <c r="BK121" s="832"/>
      <c r="BL121" s="832"/>
      <c r="BM121" s="832"/>
      <c r="BN121" s="832"/>
      <c r="BO121" s="832"/>
      <c r="BP121" s="833"/>
      <c r="BQ121" s="834">
        <v>1738796</v>
      </c>
      <c r="BR121" s="835"/>
      <c r="BS121" s="835"/>
      <c r="BT121" s="835"/>
      <c r="BU121" s="835"/>
      <c r="BV121" s="835">
        <v>1730236</v>
      </c>
      <c r="BW121" s="835"/>
      <c r="BX121" s="835"/>
      <c r="BY121" s="835"/>
      <c r="BZ121" s="835"/>
      <c r="CA121" s="835">
        <v>1777643</v>
      </c>
      <c r="CB121" s="835"/>
      <c r="CC121" s="835"/>
      <c r="CD121" s="835"/>
      <c r="CE121" s="835"/>
      <c r="CF121" s="836">
        <v>6.5</v>
      </c>
      <c r="CG121" s="837"/>
      <c r="CH121" s="837"/>
      <c r="CI121" s="837"/>
      <c r="CJ121" s="837"/>
      <c r="CK121" s="899"/>
      <c r="CL121" s="900"/>
      <c r="CM121" s="900"/>
      <c r="CN121" s="900"/>
      <c r="CO121" s="901"/>
      <c r="CP121" s="893" t="s">
        <v>464</v>
      </c>
      <c r="CQ121" s="894"/>
      <c r="CR121" s="894"/>
      <c r="CS121" s="894"/>
      <c r="CT121" s="894"/>
      <c r="CU121" s="894"/>
      <c r="CV121" s="894"/>
      <c r="CW121" s="894"/>
      <c r="CX121" s="894"/>
      <c r="CY121" s="894"/>
      <c r="CZ121" s="894"/>
      <c r="DA121" s="894"/>
      <c r="DB121" s="894"/>
      <c r="DC121" s="894"/>
      <c r="DD121" s="894"/>
      <c r="DE121" s="894"/>
      <c r="DF121" s="895"/>
      <c r="DG121" s="834">
        <v>182001</v>
      </c>
      <c r="DH121" s="835"/>
      <c r="DI121" s="835"/>
      <c r="DJ121" s="835"/>
      <c r="DK121" s="835"/>
      <c r="DL121" s="835">
        <v>161358</v>
      </c>
      <c r="DM121" s="835"/>
      <c r="DN121" s="835"/>
      <c r="DO121" s="835"/>
      <c r="DP121" s="835"/>
      <c r="DQ121" s="835">
        <v>200650</v>
      </c>
      <c r="DR121" s="835"/>
      <c r="DS121" s="835"/>
      <c r="DT121" s="835"/>
      <c r="DU121" s="835"/>
      <c r="DV121" s="838">
        <v>0.7</v>
      </c>
      <c r="DW121" s="838"/>
      <c r="DX121" s="838"/>
      <c r="DY121" s="838"/>
      <c r="DZ121" s="839"/>
    </row>
    <row r="122" spans="1:130" s="48" customFormat="1" ht="26.25" customHeight="1" x14ac:dyDescent="0.2">
      <c r="A122" s="999"/>
      <c r="B122" s="879"/>
      <c r="C122" s="831" t="s">
        <v>484</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24" t="s">
        <v>202</v>
      </c>
      <c r="AB122" s="825"/>
      <c r="AC122" s="825"/>
      <c r="AD122" s="825"/>
      <c r="AE122" s="826"/>
      <c r="AF122" s="827" t="s">
        <v>202</v>
      </c>
      <c r="AG122" s="825"/>
      <c r="AH122" s="825"/>
      <c r="AI122" s="825"/>
      <c r="AJ122" s="826"/>
      <c r="AK122" s="827" t="s">
        <v>202</v>
      </c>
      <c r="AL122" s="825"/>
      <c r="AM122" s="825"/>
      <c r="AN122" s="825"/>
      <c r="AO122" s="826"/>
      <c r="AP122" s="828" t="s">
        <v>202</v>
      </c>
      <c r="AQ122" s="829"/>
      <c r="AR122" s="829"/>
      <c r="AS122" s="829"/>
      <c r="AT122" s="830"/>
      <c r="AU122" s="885"/>
      <c r="AV122" s="886"/>
      <c r="AW122" s="886"/>
      <c r="AX122" s="886"/>
      <c r="AY122" s="887"/>
      <c r="AZ122" s="854" t="s">
        <v>491</v>
      </c>
      <c r="BA122" s="855"/>
      <c r="BB122" s="855"/>
      <c r="BC122" s="855"/>
      <c r="BD122" s="855"/>
      <c r="BE122" s="855"/>
      <c r="BF122" s="855"/>
      <c r="BG122" s="855"/>
      <c r="BH122" s="855"/>
      <c r="BI122" s="855"/>
      <c r="BJ122" s="855"/>
      <c r="BK122" s="855"/>
      <c r="BL122" s="855"/>
      <c r="BM122" s="855"/>
      <c r="BN122" s="855"/>
      <c r="BO122" s="855"/>
      <c r="BP122" s="856"/>
      <c r="BQ122" s="857">
        <v>50942301</v>
      </c>
      <c r="BR122" s="858"/>
      <c r="BS122" s="858"/>
      <c r="BT122" s="858"/>
      <c r="BU122" s="858"/>
      <c r="BV122" s="858">
        <v>49965680</v>
      </c>
      <c r="BW122" s="858"/>
      <c r="BX122" s="858"/>
      <c r="BY122" s="858"/>
      <c r="BZ122" s="858"/>
      <c r="CA122" s="858">
        <v>48588040</v>
      </c>
      <c r="CB122" s="858"/>
      <c r="CC122" s="858"/>
      <c r="CD122" s="858"/>
      <c r="CE122" s="858"/>
      <c r="CF122" s="904">
        <v>177.9</v>
      </c>
      <c r="CG122" s="905"/>
      <c r="CH122" s="905"/>
      <c r="CI122" s="905"/>
      <c r="CJ122" s="905"/>
      <c r="CK122" s="899"/>
      <c r="CL122" s="900"/>
      <c r="CM122" s="900"/>
      <c r="CN122" s="900"/>
      <c r="CO122" s="901"/>
      <c r="CP122" s="893" t="s">
        <v>31</v>
      </c>
      <c r="CQ122" s="894"/>
      <c r="CR122" s="894"/>
      <c r="CS122" s="894"/>
      <c r="CT122" s="894"/>
      <c r="CU122" s="894"/>
      <c r="CV122" s="894"/>
      <c r="CW122" s="894"/>
      <c r="CX122" s="894"/>
      <c r="CY122" s="894"/>
      <c r="CZ122" s="894"/>
      <c r="DA122" s="894"/>
      <c r="DB122" s="894"/>
      <c r="DC122" s="894"/>
      <c r="DD122" s="894"/>
      <c r="DE122" s="894"/>
      <c r="DF122" s="895"/>
      <c r="DG122" s="834" t="s">
        <v>202</v>
      </c>
      <c r="DH122" s="835"/>
      <c r="DI122" s="835"/>
      <c r="DJ122" s="835"/>
      <c r="DK122" s="835"/>
      <c r="DL122" s="835" t="s">
        <v>202</v>
      </c>
      <c r="DM122" s="835"/>
      <c r="DN122" s="835"/>
      <c r="DO122" s="835"/>
      <c r="DP122" s="835"/>
      <c r="DQ122" s="835" t="s">
        <v>202</v>
      </c>
      <c r="DR122" s="835"/>
      <c r="DS122" s="835"/>
      <c r="DT122" s="835"/>
      <c r="DU122" s="835"/>
      <c r="DV122" s="838" t="s">
        <v>202</v>
      </c>
      <c r="DW122" s="838"/>
      <c r="DX122" s="838"/>
      <c r="DY122" s="838"/>
      <c r="DZ122" s="839"/>
    </row>
    <row r="123" spans="1:130" s="48" customFormat="1" ht="26.25" customHeight="1" x14ac:dyDescent="0.2">
      <c r="A123" s="999"/>
      <c r="B123" s="879"/>
      <c r="C123" s="831" t="s">
        <v>11</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24">
        <v>12020</v>
      </c>
      <c r="AB123" s="825"/>
      <c r="AC123" s="825"/>
      <c r="AD123" s="825"/>
      <c r="AE123" s="826"/>
      <c r="AF123" s="827">
        <v>9480</v>
      </c>
      <c r="AG123" s="825"/>
      <c r="AH123" s="825"/>
      <c r="AI123" s="825"/>
      <c r="AJ123" s="826"/>
      <c r="AK123" s="827">
        <v>1735</v>
      </c>
      <c r="AL123" s="825"/>
      <c r="AM123" s="825"/>
      <c r="AN123" s="825"/>
      <c r="AO123" s="826"/>
      <c r="AP123" s="828">
        <v>0</v>
      </c>
      <c r="AQ123" s="829"/>
      <c r="AR123" s="829"/>
      <c r="AS123" s="829"/>
      <c r="AT123" s="830"/>
      <c r="AU123" s="888"/>
      <c r="AV123" s="889"/>
      <c r="AW123" s="889"/>
      <c r="AX123" s="889"/>
      <c r="AY123" s="889"/>
      <c r="AZ123" s="69" t="s">
        <v>276</v>
      </c>
      <c r="BA123" s="69"/>
      <c r="BB123" s="69"/>
      <c r="BC123" s="69"/>
      <c r="BD123" s="69"/>
      <c r="BE123" s="69"/>
      <c r="BF123" s="69"/>
      <c r="BG123" s="69"/>
      <c r="BH123" s="69"/>
      <c r="BI123" s="69"/>
      <c r="BJ123" s="69"/>
      <c r="BK123" s="69"/>
      <c r="BL123" s="69"/>
      <c r="BM123" s="69"/>
      <c r="BN123" s="69"/>
      <c r="BO123" s="843" t="s">
        <v>493</v>
      </c>
      <c r="BP123" s="859"/>
      <c r="BQ123" s="906">
        <v>74916566</v>
      </c>
      <c r="BR123" s="907"/>
      <c r="BS123" s="907"/>
      <c r="BT123" s="907"/>
      <c r="BU123" s="907"/>
      <c r="BV123" s="907">
        <v>73630240</v>
      </c>
      <c r="BW123" s="907"/>
      <c r="BX123" s="907"/>
      <c r="BY123" s="907"/>
      <c r="BZ123" s="907"/>
      <c r="CA123" s="907">
        <v>71782756</v>
      </c>
      <c r="CB123" s="907"/>
      <c r="CC123" s="907"/>
      <c r="CD123" s="907"/>
      <c r="CE123" s="907"/>
      <c r="CF123" s="860"/>
      <c r="CG123" s="861"/>
      <c r="CH123" s="861"/>
      <c r="CI123" s="861"/>
      <c r="CJ123" s="862"/>
      <c r="CK123" s="899"/>
      <c r="CL123" s="900"/>
      <c r="CM123" s="900"/>
      <c r="CN123" s="900"/>
      <c r="CO123" s="901"/>
      <c r="CP123" s="893" t="s">
        <v>226</v>
      </c>
      <c r="CQ123" s="894"/>
      <c r="CR123" s="894"/>
      <c r="CS123" s="894"/>
      <c r="CT123" s="894"/>
      <c r="CU123" s="894"/>
      <c r="CV123" s="894"/>
      <c r="CW123" s="894"/>
      <c r="CX123" s="894"/>
      <c r="CY123" s="894"/>
      <c r="CZ123" s="894"/>
      <c r="DA123" s="894"/>
      <c r="DB123" s="894"/>
      <c r="DC123" s="894"/>
      <c r="DD123" s="894"/>
      <c r="DE123" s="894"/>
      <c r="DF123" s="895"/>
      <c r="DG123" s="824" t="s">
        <v>202</v>
      </c>
      <c r="DH123" s="825"/>
      <c r="DI123" s="825"/>
      <c r="DJ123" s="825"/>
      <c r="DK123" s="826"/>
      <c r="DL123" s="827" t="s">
        <v>202</v>
      </c>
      <c r="DM123" s="825"/>
      <c r="DN123" s="825"/>
      <c r="DO123" s="825"/>
      <c r="DP123" s="826"/>
      <c r="DQ123" s="827" t="s">
        <v>202</v>
      </c>
      <c r="DR123" s="825"/>
      <c r="DS123" s="825"/>
      <c r="DT123" s="825"/>
      <c r="DU123" s="826"/>
      <c r="DV123" s="828" t="s">
        <v>202</v>
      </c>
      <c r="DW123" s="829"/>
      <c r="DX123" s="829"/>
      <c r="DY123" s="829"/>
      <c r="DZ123" s="830"/>
    </row>
    <row r="124" spans="1:130" s="48" customFormat="1" ht="26.25" customHeight="1" x14ac:dyDescent="0.2">
      <c r="A124" s="999"/>
      <c r="B124" s="879"/>
      <c r="C124" s="831" t="s">
        <v>343</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24" t="s">
        <v>202</v>
      </c>
      <c r="AB124" s="825"/>
      <c r="AC124" s="825"/>
      <c r="AD124" s="825"/>
      <c r="AE124" s="826"/>
      <c r="AF124" s="827" t="s">
        <v>202</v>
      </c>
      <c r="AG124" s="825"/>
      <c r="AH124" s="825"/>
      <c r="AI124" s="825"/>
      <c r="AJ124" s="826"/>
      <c r="AK124" s="827" t="s">
        <v>202</v>
      </c>
      <c r="AL124" s="825"/>
      <c r="AM124" s="825"/>
      <c r="AN124" s="825"/>
      <c r="AO124" s="826"/>
      <c r="AP124" s="828" t="s">
        <v>202</v>
      </c>
      <c r="AQ124" s="829"/>
      <c r="AR124" s="829"/>
      <c r="AS124" s="829"/>
      <c r="AT124" s="830"/>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202</v>
      </c>
      <c r="BR124" s="916"/>
      <c r="BS124" s="916"/>
      <c r="BT124" s="916"/>
      <c r="BU124" s="916"/>
      <c r="BV124" s="916">
        <v>4</v>
      </c>
      <c r="BW124" s="916"/>
      <c r="BX124" s="916"/>
      <c r="BY124" s="916"/>
      <c r="BZ124" s="916"/>
      <c r="CA124" s="916">
        <v>2.7</v>
      </c>
      <c r="CB124" s="916"/>
      <c r="CC124" s="916"/>
      <c r="CD124" s="916"/>
      <c r="CE124" s="916"/>
      <c r="CF124" s="917"/>
      <c r="CG124" s="918"/>
      <c r="CH124" s="918"/>
      <c r="CI124" s="918"/>
      <c r="CJ124" s="919"/>
      <c r="CK124" s="902"/>
      <c r="CL124" s="902"/>
      <c r="CM124" s="902"/>
      <c r="CN124" s="902"/>
      <c r="CO124" s="903"/>
      <c r="CP124" s="893" t="s">
        <v>495</v>
      </c>
      <c r="CQ124" s="894"/>
      <c r="CR124" s="894"/>
      <c r="CS124" s="894"/>
      <c r="CT124" s="894"/>
      <c r="CU124" s="894"/>
      <c r="CV124" s="894"/>
      <c r="CW124" s="894"/>
      <c r="CX124" s="894"/>
      <c r="CY124" s="894"/>
      <c r="CZ124" s="894"/>
      <c r="DA124" s="894"/>
      <c r="DB124" s="894"/>
      <c r="DC124" s="894"/>
      <c r="DD124" s="894"/>
      <c r="DE124" s="894"/>
      <c r="DF124" s="895"/>
      <c r="DG124" s="863" t="s">
        <v>202</v>
      </c>
      <c r="DH124" s="864"/>
      <c r="DI124" s="864"/>
      <c r="DJ124" s="864"/>
      <c r="DK124" s="865"/>
      <c r="DL124" s="866" t="s">
        <v>202</v>
      </c>
      <c r="DM124" s="864"/>
      <c r="DN124" s="864"/>
      <c r="DO124" s="864"/>
      <c r="DP124" s="865"/>
      <c r="DQ124" s="866" t="s">
        <v>202</v>
      </c>
      <c r="DR124" s="864"/>
      <c r="DS124" s="864"/>
      <c r="DT124" s="864"/>
      <c r="DU124" s="865"/>
      <c r="DV124" s="867" t="s">
        <v>202</v>
      </c>
      <c r="DW124" s="868"/>
      <c r="DX124" s="868"/>
      <c r="DY124" s="868"/>
      <c r="DZ124" s="869"/>
    </row>
    <row r="125" spans="1:130" s="48" customFormat="1" ht="26.25" customHeight="1" x14ac:dyDescent="0.2">
      <c r="A125" s="999"/>
      <c r="B125" s="879"/>
      <c r="C125" s="831" t="s">
        <v>487</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24" t="s">
        <v>202</v>
      </c>
      <c r="AB125" s="825"/>
      <c r="AC125" s="825"/>
      <c r="AD125" s="825"/>
      <c r="AE125" s="826"/>
      <c r="AF125" s="827" t="s">
        <v>202</v>
      </c>
      <c r="AG125" s="825"/>
      <c r="AH125" s="825"/>
      <c r="AI125" s="825"/>
      <c r="AJ125" s="826"/>
      <c r="AK125" s="827" t="s">
        <v>202</v>
      </c>
      <c r="AL125" s="825"/>
      <c r="AM125" s="825"/>
      <c r="AN125" s="825"/>
      <c r="AO125" s="826"/>
      <c r="AP125" s="828" t="s">
        <v>202</v>
      </c>
      <c r="AQ125" s="829"/>
      <c r="AR125" s="829"/>
      <c r="AS125" s="829"/>
      <c r="AT125" s="83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37" t="s">
        <v>498</v>
      </c>
      <c r="CL125" s="897"/>
      <c r="CM125" s="897"/>
      <c r="CN125" s="897"/>
      <c r="CO125" s="898"/>
      <c r="CP125" s="815" t="s">
        <v>146</v>
      </c>
      <c r="CQ125" s="806"/>
      <c r="CR125" s="806"/>
      <c r="CS125" s="806"/>
      <c r="CT125" s="806"/>
      <c r="CU125" s="806"/>
      <c r="CV125" s="806"/>
      <c r="CW125" s="806"/>
      <c r="CX125" s="806"/>
      <c r="CY125" s="806"/>
      <c r="CZ125" s="806"/>
      <c r="DA125" s="806"/>
      <c r="DB125" s="806"/>
      <c r="DC125" s="806"/>
      <c r="DD125" s="806"/>
      <c r="DE125" s="806"/>
      <c r="DF125" s="807"/>
      <c r="DG125" s="816" t="s">
        <v>202</v>
      </c>
      <c r="DH125" s="817"/>
      <c r="DI125" s="817"/>
      <c r="DJ125" s="817"/>
      <c r="DK125" s="817"/>
      <c r="DL125" s="817" t="s">
        <v>202</v>
      </c>
      <c r="DM125" s="817"/>
      <c r="DN125" s="817"/>
      <c r="DO125" s="817"/>
      <c r="DP125" s="817"/>
      <c r="DQ125" s="817" t="s">
        <v>202</v>
      </c>
      <c r="DR125" s="817"/>
      <c r="DS125" s="817"/>
      <c r="DT125" s="817"/>
      <c r="DU125" s="817"/>
      <c r="DV125" s="820" t="s">
        <v>202</v>
      </c>
      <c r="DW125" s="820"/>
      <c r="DX125" s="820"/>
      <c r="DY125" s="820"/>
      <c r="DZ125" s="821"/>
    </row>
    <row r="126" spans="1:130" s="48" customFormat="1" ht="26.25" customHeight="1" x14ac:dyDescent="0.2">
      <c r="A126" s="999"/>
      <c r="B126" s="879"/>
      <c r="C126" s="831" t="s">
        <v>488</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24">
        <v>9244</v>
      </c>
      <c r="AB126" s="825"/>
      <c r="AC126" s="825"/>
      <c r="AD126" s="825"/>
      <c r="AE126" s="826"/>
      <c r="AF126" s="827">
        <v>9001</v>
      </c>
      <c r="AG126" s="825"/>
      <c r="AH126" s="825"/>
      <c r="AI126" s="825"/>
      <c r="AJ126" s="826"/>
      <c r="AK126" s="827">
        <v>7730</v>
      </c>
      <c r="AL126" s="825"/>
      <c r="AM126" s="825"/>
      <c r="AN126" s="825"/>
      <c r="AO126" s="826"/>
      <c r="AP126" s="828">
        <v>0</v>
      </c>
      <c r="AQ126" s="829"/>
      <c r="AR126" s="829"/>
      <c r="AS126" s="829"/>
      <c r="AT126" s="83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38"/>
      <c r="CL126" s="900"/>
      <c r="CM126" s="900"/>
      <c r="CN126" s="900"/>
      <c r="CO126" s="901"/>
      <c r="CP126" s="831" t="s">
        <v>418</v>
      </c>
      <c r="CQ126" s="832"/>
      <c r="CR126" s="832"/>
      <c r="CS126" s="832"/>
      <c r="CT126" s="832"/>
      <c r="CU126" s="832"/>
      <c r="CV126" s="832"/>
      <c r="CW126" s="832"/>
      <c r="CX126" s="832"/>
      <c r="CY126" s="832"/>
      <c r="CZ126" s="832"/>
      <c r="DA126" s="832"/>
      <c r="DB126" s="832"/>
      <c r="DC126" s="832"/>
      <c r="DD126" s="832"/>
      <c r="DE126" s="832"/>
      <c r="DF126" s="833"/>
      <c r="DG126" s="834" t="s">
        <v>202</v>
      </c>
      <c r="DH126" s="835"/>
      <c r="DI126" s="835"/>
      <c r="DJ126" s="835"/>
      <c r="DK126" s="835"/>
      <c r="DL126" s="835" t="s">
        <v>202</v>
      </c>
      <c r="DM126" s="835"/>
      <c r="DN126" s="835"/>
      <c r="DO126" s="835"/>
      <c r="DP126" s="835"/>
      <c r="DQ126" s="835" t="s">
        <v>202</v>
      </c>
      <c r="DR126" s="835"/>
      <c r="DS126" s="835"/>
      <c r="DT126" s="835"/>
      <c r="DU126" s="835"/>
      <c r="DV126" s="838" t="s">
        <v>202</v>
      </c>
      <c r="DW126" s="838"/>
      <c r="DX126" s="838"/>
      <c r="DY126" s="838"/>
      <c r="DZ126" s="839"/>
    </row>
    <row r="127" spans="1:130" s="48" customFormat="1" ht="26.25" customHeight="1" x14ac:dyDescent="0.2">
      <c r="A127" s="1000"/>
      <c r="B127" s="881"/>
      <c r="C127" s="854" t="s">
        <v>87</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24">
        <v>959</v>
      </c>
      <c r="AB127" s="825"/>
      <c r="AC127" s="825"/>
      <c r="AD127" s="825"/>
      <c r="AE127" s="826"/>
      <c r="AF127" s="827">
        <v>820</v>
      </c>
      <c r="AG127" s="825"/>
      <c r="AH127" s="825"/>
      <c r="AI127" s="825"/>
      <c r="AJ127" s="826"/>
      <c r="AK127" s="827">
        <v>686</v>
      </c>
      <c r="AL127" s="825"/>
      <c r="AM127" s="825"/>
      <c r="AN127" s="825"/>
      <c r="AO127" s="826"/>
      <c r="AP127" s="828">
        <v>0</v>
      </c>
      <c r="AQ127" s="829"/>
      <c r="AR127" s="829"/>
      <c r="AS127" s="829"/>
      <c r="AT127" s="830"/>
      <c r="AU127" s="56"/>
      <c r="AV127" s="56"/>
      <c r="AW127" s="56"/>
      <c r="AX127" s="942" t="s">
        <v>499</v>
      </c>
      <c r="AY127" s="909"/>
      <c r="AZ127" s="909"/>
      <c r="BA127" s="909"/>
      <c r="BB127" s="909"/>
      <c r="BC127" s="909"/>
      <c r="BD127" s="909"/>
      <c r="BE127" s="910"/>
      <c r="BF127" s="908" t="s">
        <v>126</v>
      </c>
      <c r="BG127" s="909"/>
      <c r="BH127" s="909"/>
      <c r="BI127" s="909"/>
      <c r="BJ127" s="909"/>
      <c r="BK127" s="909"/>
      <c r="BL127" s="910"/>
      <c r="BM127" s="908" t="s">
        <v>419</v>
      </c>
      <c r="BN127" s="909"/>
      <c r="BO127" s="909"/>
      <c r="BP127" s="909"/>
      <c r="BQ127" s="909"/>
      <c r="BR127" s="909"/>
      <c r="BS127" s="910"/>
      <c r="BT127" s="908" t="s">
        <v>410</v>
      </c>
      <c r="BU127" s="909"/>
      <c r="BV127" s="909"/>
      <c r="BW127" s="909"/>
      <c r="BX127" s="909"/>
      <c r="BY127" s="909"/>
      <c r="BZ127" s="911"/>
      <c r="CA127" s="56"/>
      <c r="CB127" s="56"/>
      <c r="CC127" s="56"/>
      <c r="CD127" s="74"/>
      <c r="CE127" s="74"/>
      <c r="CF127" s="74"/>
      <c r="CG127" s="56"/>
      <c r="CH127" s="56"/>
      <c r="CI127" s="56"/>
      <c r="CJ127" s="75"/>
      <c r="CK127" s="938"/>
      <c r="CL127" s="900"/>
      <c r="CM127" s="900"/>
      <c r="CN127" s="900"/>
      <c r="CO127" s="901"/>
      <c r="CP127" s="831" t="s">
        <v>447</v>
      </c>
      <c r="CQ127" s="832"/>
      <c r="CR127" s="832"/>
      <c r="CS127" s="832"/>
      <c r="CT127" s="832"/>
      <c r="CU127" s="832"/>
      <c r="CV127" s="832"/>
      <c r="CW127" s="832"/>
      <c r="CX127" s="832"/>
      <c r="CY127" s="832"/>
      <c r="CZ127" s="832"/>
      <c r="DA127" s="832"/>
      <c r="DB127" s="832"/>
      <c r="DC127" s="832"/>
      <c r="DD127" s="832"/>
      <c r="DE127" s="832"/>
      <c r="DF127" s="833"/>
      <c r="DG127" s="834" t="s">
        <v>202</v>
      </c>
      <c r="DH127" s="835"/>
      <c r="DI127" s="835"/>
      <c r="DJ127" s="835"/>
      <c r="DK127" s="835"/>
      <c r="DL127" s="835" t="s">
        <v>202</v>
      </c>
      <c r="DM127" s="835"/>
      <c r="DN127" s="835"/>
      <c r="DO127" s="835"/>
      <c r="DP127" s="835"/>
      <c r="DQ127" s="835" t="s">
        <v>202</v>
      </c>
      <c r="DR127" s="835"/>
      <c r="DS127" s="835"/>
      <c r="DT127" s="835"/>
      <c r="DU127" s="835"/>
      <c r="DV127" s="838" t="s">
        <v>202</v>
      </c>
      <c r="DW127" s="838"/>
      <c r="DX127" s="838"/>
      <c r="DY127" s="838"/>
      <c r="DZ127" s="839"/>
    </row>
    <row r="128" spans="1:130" s="48" customFormat="1" ht="26.25" customHeight="1" x14ac:dyDescent="0.2">
      <c r="A128" s="962" t="s">
        <v>500</v>
      </c>
      <c r="B128" s="963"/>
      <c r="C128" s="963"/>
      <c r="D128" s="963"/>
      <c r="E128" s="963"/>
      <c r="F128" s="963"/>
      <c r="G128" s="963"/>
      <c r="H128" s="963"/>
      <c r="I128" s="963"/>
      <c r="J128" s="963"/>
      <c r="K128" s="963"/>
      <c r="L128" s="963"/>
      <c r="M128" s="963"/>
      <c r="N128" s="963"/>
      <c r="O128" s="963"/>
      <c r="P128" s="963"/>
      <c r="Q128" s="963"/>
      <c r="R128" s="963"/>
      <c r="S128" s="963"/>
      <c r="T128" s="963"/>
      <c r="U128" s="963"/>
      <c r="V128" s="963"/>
      <c r="W128" s="964" t="s">
        <v>7</v>
      </c>
      <c r="X128" s="964"/>
      <c r="Y128" s="964"/>
      <c r="Z128" s="965"/>
      <c r="AA128" s="808">
        <v>230380</v>
      </c>
      <c r="AB128" s="809"/>
      <c r="AC128" s="809"/>
      <c r="AD128" s="809"/>
      <c r="AE128" s="810"/>
      <c r="AF128" s="811">
        <v>237807</v>
      </c>
      <c r="AG128" s="809"/>
      <c r="AH128" s="809"/>
      <c r="AI128" s="809"/>
      <c r="AJ128" s="810"/>
      <c r="AK128" s="811">
        <v>235899</v>
      </c>
      <c r="AL128" s="809"/>
      <c r="AM128" s="809"/>
      <c r="AN128" s="809"/>
      <c r="AO128" s="810"/>
      <c r="AP128" s="966"/>
      <c r="AQ128" s="967"/>
      <c r="AR128" s="967"/>
      <c r="AS128" s="967"/>
      <c r="AT128" s="968"/>
      <c r="AU128" s="56"/>
      <c r="AV128" s="56"/>
      <c r="AW128" s="56"/>
      <c r="AX128" s="805" t="s">
        <v>312</v>
      </c>
      <c r="AY128" s="806"/>
      <c r="AZ128" s="806"/>
      <c r="BA128" s="806"/>
      <c r="BB128" s="806"/>
      <c r="BC128" s="806"/>
      <c r="BD128" s="806"/>
      <c r="BE128" s="807"/>
      <c r="BF128" s="969" t="s">
        <v>202</v>
      </c>
      <c r="BG128" s="970"/>
      <c r="BH128" s="970"/>
      <c r="BI128" s="970"/>
      <c r="BJ128" s="970"/>
      <c r="BK128" s="970"/>
      <c r="BL128" s="971"/>
      <c r="BM128" s="969">
        <v>11.72</v>
      </c>
      <c r="BN128" s="970"/>
      <c r="BO128" s="970"/>
      <c r="BP128" s="970"/>
      <c r="BQ128" s="970"/>
      <c r="BR128" s="970"/>
      <c r="BS128" s="971"/>
      <c r="BT128" s="969">
        <v>20</v>
      </c>
      <c r="BU128" s="970"/>
      <c r="BV128" s="970"/>
      <c r="BW128" s="970"/>
      <c r="BX128" s="970"/>
      <c r="BY128" s="970"/>
      <c r="BZ128" s="972"/>
      <c r="CA128" s="74"/>
      <c r="CB128" s="74"/>
      <c r="CC128" s="74"/>
      <c r="CD128" s="74"/>
      <c r="CE128" s="74"/>
      <c r="CF128" s="74"/>
      <c r="CG128" s="56"/>
      <c r="CH128" s="56"/>
      <c r="CI128" s="56"/>
      <c r="CJ128" s="75"/>
      <c r="CK128" s="939"/>
      <c r="CL128" s="940"/>
      <c r="CM128" s="940"/>
      <c r="CN128" s="940"/>
      <c r="CO128" s="941"/>
      <c r="CP128" s="920" t="s">
        <v>402</v>
      </c>
      <c r="CQ128" s="679"/>
      <c r="CR128" s="679"/>
      <c r="CS128" s="679"/>
      <c r="CT128" s="679"/>
      <c r="CU128" s="679"/>
      <c r="CV128" s="679"/>
      <c r="CW128" s="679"/>
      <c r="CX128" s="679"/>
      <c r="CY128" s="679"/>
      <c r="CZ128" s="679"/>
      <c r="DA128" s="679"/>
      <c r="DB128" s="679"/>
      <c r="DC128" s="679"/>
      <c r="DD128" s="679"/>
      <c r="DE128" s="679"/>
      <c r="DF128" s="921"/>
      <c r="DG128" s="922" t="s">
        <v>202</v>
      </c>
      <c r="DH128" s="923"/>
      <c r="DI128" s="923"/>
      <c r="DJ128" s="923"/>
      <c r="DK128" s="923"/>
      <c r="DL128" s="923" t="s">
        <v>202</v>
      </c>
      <c r="DM128" s="923"/>
      <c r="DN128" s="923"/>
      <c r="DO128" s="923"/>
      <c r="DP128" s="923"/>
      <c r="DQ128" s="923" t="s">
        <v>202</v>
      </c>
      <c r="DR128" s="923"/>
      <c r="DS128" s="923"/>
      <c r="DT128" s="923"/>
      <c r="DU128" s="923"/>
      <c r="DV128" s="924" t="s">
        <v>202</v>
      </c>
      <c r="DW128" s="924"/>
      <c r="DX128" s="924"/>
      <c r="DY128" s="924"/>
      <c r="DZ128" s="925"/>
    </row>
    <row r="129" spans="1:131" s="48" customFormat="1" ht="26.25" customHeight="1" x14ac:dyDescent="0.2">
      <c r="A129" s="822" t="s">
        <v>174</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926" t="s">
        <v>238</v>
      </c>
      <c r="X129" s="927"/>
      <c r="Y129" s="927"/>
      <c r="Z129" s="928"/>
      <c r="AA129" s="824">
        <v>32195730</v>
      </c>
      <c r="AB129" s="825"/>
      <c r="AC129" s="825"/>
      <c r="AD129" s="825"/>
      <c r="AE129" s="826"/>
      <c r="AF129" s="827">
        <v>33171044</v>
      </c>
      <c r="AG129" s="825"/>
      <c r="AH129" s="825"/>
      <c r="AI129" s="825"/>
      <c r="AJ129" s="826"/>
      <c r="AK129" s="827">
        <v>32067253</v>
      </c>
      <c r="AL129" s="825"/>
      <c r="AM129" s="825"/>
      <c r="AN129" s="825"/>
      <c r="AO129" s="826"/>
      <c r="AP129" s="929"/>
      <c r="AQ129" s="930"/>
      <c r="AR129" s="930"/>
      <c r="AS129" s="930"/>
      <c r="AT129" s="931"/>
      <c r="AU129" s="67"/>
      <c r="AV129" s="67"/>
      <c r="AW129" s="67"/>
      <c r="AX129" s="932" t="s">
        <v>120</v>
      </c>
      <c r="AY129" s="832"/>
      <c r="AZ129" s="832"/>
      <c r="BA129" s="832"/>
      <c r="BB129" s="832"/>
      <c r="BC129" s="832"/>
      <c r="BD129" s="832"/>
      <c r="BE129" s="833"/>
      <c r="BF129" s="933" t="s">
        <v>202</v>
      </c>
      <c r="BG129" s="934"/>
      <c r="BH129" s="934"/>
      <c r="BI129" s="934"/>
      <c r="BJ129" s="934"/>
      <c r="BK129" s="934"/>
      <c r="BL129" s="935"/>
      <c r="BM129" s="933">
        <v>16.72</v>
      </c>
      <c r="BN129" s="934"/>
      <c r="BO129" s="934"/>
      <c r="BP129" s="934"/>
      <c r="BQ129" s="934"/>
      <c r="BR129" s="934"/>
      <c r="BS129" s="935"/>
      <c r="BT129" s="933">
        <v>30</v>
      </c>
      <c r="BU129" s="934"/>
      <c r="BV129" s="934"/>
      <c r="BW129" s="934"/>
      <c r="BX129" s="934"/>
      <c r="BY129" s="934"/>
      <c r="BZ129" s="93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22" t="s">
        <v>501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926" t="s">
        <v>502</v>
      </c>
      <c r="X130" s="927"/>
      <c r="Y130" s="927"/>
      <c r="Z130" s="928"/>
      <c r="AA130" s="824">
        <v>5158107</v>
      </c>
      <c r="AB130" s="825"/>
      <c r="AC130" s="825"/>
      <c r="AD130" s="825"/>
      <c r="AE130" s="826"/>
      <c r="AF130" s="827">
        <v>4989343</v>
      </c>
      <c r="AG130" s="825"/>
      <c r="AH130" s="825"/>
      <c r="AI130" s="825"/>
      <c r="AJ130" s="826"/>
      <c r="AK130" s="827">
        <v>4759854</v>
      </c>
      <c r="AL130" s="825"/>
      <c r="AM130" s="825"/>
      <c r="AN130" s="825"/>
      <c r="AO130" s="826"/>
      <c r="AP130" s="929"/>
      <c r="AQ130" s="930"/>
      <c r="AR130" s="930"/>
      <c r="AS130" s="930"/>
      <c r="AT130" s="931"/>
      <c r="AU130" s="67"/>
      <c r="AV130" s="67"/>
      <c r="AW130" s="67"/>
      <c r="AX130" s="932" t="s">
        <v>434</v>
      </c>
      <c r="AY130" s="832"/>
      <c r="AZ130" s="832"/>
      <c r="BA130" s="832"/>
      <c r="BB130" s="832"/>
      <c r="BC130" s="832"/>
      <c r="BD130" s="832"/>
      <c r="BE130" s="833"/>
      <c r="BF130" s="943">
        <v>7.8</v>
      </c>
      <c r="BG130" s="944"/>
      <c r="BH130" s="944"/>
      <c r="BI130" s="944"/>
      <c r="BJ130" s="944"/>
      <c r="BK130" s="944"/>
      <c r="BL130" s="945"/>
      <c r="BM130" s="943">
        <v>25</v>
      </c>
      <c r="BN130" s="944"/>
      <c r="BO130" s="944"/>
      <c r="BP130" s="944"/>
      <c r="BQ130" s="944"/>
      <c r="BR130" s="944"/>
      <c r="BS130" s="945"/>
      <c r="BT130" s="943">
        <v>35</v>
      </c>
      <c r="BU130" s="944"/>
      <c r="BV130" s="944"/>
      <c r="BW130" s="944"/>
      <c r="BX130" s="944"/>
      <c r="BY130" s="944"/>
      <c r="BZ130" s="94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47"/>
      <c r="B131" s="948"/>
      <c r="C131" s="948"/>
      <c r="D131" s="948"/>
      <c r="E131" s="948"/>
      <c r="F131" s="948"/>
      <c r="G131" s="948"/>
      <c r="H131" s="948"/>
      <c r="I131" s="948"/>
      <c r="J131" s="948"/>
      <c r="K131" s="948"/>
      <c r="L131" s="948"/>
      <c r="M131" s="948"/>
      <c r="N131" s="948"/>
      <c r="O131" s="948"/>
      <c r="P131" s="948"/>
      <c r="Q131" s="948"/>
      <c r="R131" s="948"/>
      <c r="S131" s="948"/>
      <c r="T131" s="948"/>
      <c r="U131" s="948"/>
      <c r="V131" s="948"/>
      <c r="W131" s="949" t="s">
        <v>176</v>
      </c>
      <c r="X131" s="950"/>
      <c r="Y131" s="950"/>
      <c r="Z131" s="951"/>
      <c r="AA131" s="863">
        <v>27037623</v>
      </c>
      <c r="AB131" s="864"/>
      <c r="AC131" s="864"/>
      <c r="AD131" s="864"/>
      <c r="AE131" s="865"/>
      <c r="AF131" s="866">
        <v>28181701</v>
      </c>
      <c r="AG131" s="864"/>
      <c r="AH131" s="864"/>
      <c r="AI131" s="864"/>
      <c r="AJ131" s="865"/>
      <c r="AK131" s="866">
        <v>27307399</v>
      </c>
      <c r="AL131" s="864"/>
      <c r="AM131" s="864"/>
      <c r="AN131" s="864"/>
      <c r="AO131" s="865"/>
      <c r="AP131" s="952"/>
      <c r="AQ131" s="953"/>
      <c r="AR131" s="953"/>
      <c r="AS131" s="953"/>
      <c r="AT131" s="954"/>
      <c r="AU131" s="67"/>
      <c r="AV131" s="67"/>
      <c r="AW131" s="67"/>
      <c r="AX131" s="955" t="s">
        <v>68</v>
      </c>
      <c r="AY131" s="679"/>
      <c r="AZ131" s="679"/>
      <c r="BA131" s="679"/>
      <c r="BB131" s="679"/>
      <c r="BC131" s="679"/>
      <c r="BD131" s="679"/>
      <c r="BE131" s="921"/>
      <c r="BF131" s="956">
        <v>2.7</v>
      </c>
      <c r="BG131" s="957"/>
      <c r="BH131" s="957"/>
      <c r="BI131" s="957"/>
      <c r="BJ131" s="957"/>
      <c r="BK131" s="957"/>
      <c r="BL131" s="958"/>
      <c r="BM131" s="956">
        <v>350</v>
      </c>
      <c r="BN131" s="957"/>
      <c r="BO131" s="957"/>
      <c r="BP131" s="957"/>
      <c r="BQ131" s="957"/>
      <c r="BR131" s="957"/>
      <c r="BS131" s="958"/>
      <c r="BT131" s="959"/>
      <c r="BU131" s="960"/>
      <c r="BV131" s="960"/>
      <c r="BW131" s="960"/>
      <c r="BX131" s="960"/>
      <c r="BY131" s="960"/>
      <c r="BZ131" s="96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4" t="s">
        <v>33</v>
      </c>
      <c r="B132" s="995"/>
      <c r="C132" s="995"/>
      <c r="D132" s="995"/>
      <c r="E132" s="995"/>
      <c r="F132" s="995"/>
      <c r="G132" s="995"/>
      <c r="H132" s="995"/>
      <c r="I132" s="995"/>
      <c r="J132" s="995"/>
      <c r="K132" s="995"/>
      <c r="L132" s="995"/>
      <c r="M132" s="995"/>
      <c r="N132" s="995"/>
      <c r="O132" s="995"/>
      <c r="P132" s="995"/>
      <c r="Q132" s="995"/>
      <c r="R132" s="995"/>
      <c r="S132" s="995"/>
      <c r="T132" s="995"/>
      <c r="U132" s="995"/>
      <c r="V132" s="973" t="s">
        <v>503</v>
      </c>
      <c r="W132" s="973"/>
      <c r="X132" s="973"/>
      <c r="Y132" s="973"/>
      <c r="Z132" s="974"/>
      <c r="AA132" s="975">
        <v>7.5985710729999996</v>
      </c>
      <c r="AB132" s="976"/>
      <c r="AC132" s="976"/>
      <c r="AD132" s="976"/>
      <c r="AE132" s="977"/>
      <c r="AF132" s="978">
        <v>7.469123315</v>
      </c>
      <c r="AG132" s="976"/>
      <c r="AH132" s="976"/>
      <c r="AI132" s="976"/>
      <c r="AJ132" s="977"/>
      <c r="AK132" s="978">
        <v>8.3573503280000008</v>
      </c>
      <c r="AL132" s="976"/>
      <c r="AM132" s="976"/>
      <c r="AN132" s="976"/>
      <c r="AO132" s="977"/>
      <c r="AP132" s="860"/>
      <c r="AQ132" s="861"/>
      <c r="AR132" s="861"/>
      <c r="AS132" s="861"/>
      <c r="AT132" s="97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6"/>
      <c r="B133" s="997"/>
      <c r="C133" s="997"/>
      <c r="D133" s="997"/>
      <c r="E133" s="997"/>
      <c r="F133" s="997"/>
      <c r="G133" s="997"/>
      <c r="H133" s="997"/>
      <c r="I133" s="997"/>
      <c r="J133" s="997"/>
      <c r="K133" s="997"/>
      <c r="L133" s="997"/>
      <c r="M133" s="997"/>
      <c r="N133" s="997"/>
      <c r="O133" s="997"/>
      <c r="P133" s="997"/>
      <c r="Q133" s="997"/>
      <c r="R133" s="997"/>
      <c r="S133" s="997"/>
      <c r="T133" s="997"/>
      <c r="U133" s="997"/>
      <c r="V133" s="980" t="s">
        <v>65</v>
      </c>
      <c r="W133" s="980"/>
      <c r="X133" s="980"/>
      <c r="Y133" s="980"/>
      <c r="Z133" s="981"/>
      <c r="AA133" s="982">
        <v>8.1</v>
      </c>
      <c r="AB133" s="983"/>
      <c r="AC133" s="983"/>
      <c r="AD133" s="983"/>
      <c r="AE133" s="984"/>
      <c r="AF133" s="982">
        <v>7.7</v>
      </c>
      <c r="AG133" s="983"/>
      <c r="AH133" s="983"/>
      <c r="AI133" s="983"/>
      <c r="AJ133" s="984"/>
      <c r="AK133" s="982">
        <v>7.8</v>
      </c>
      <c r="AL133" s="983"/>
      <c r="AM133" s="983"/>
      <c r="AN133" s="983"/>
      <c r="AO133" s="984"/>
      <c r="AP133" s="917"/>
      <c r="AQ133" s="918"/>
      <c r="AR133" s="918"/>
      <c r="AS133" s="918"/>
      <c r="AT133" s="98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Otw+8cREOavwY/5EMreQgOgZWOA7GXUHo9QPSraJX89z3bZ/gjuI/o6SPfwKzJ+IKCbYQqUknRKXaTtBfoSfw==" saltValue="O/ucxQ7RthEaK64JCnyJb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T1" zoomScaleNormal="85" zoomScaleSheetLayoutView="100" workbookViewId="0">
      <selection activeCell="CU50" sqref="CU50"/>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103</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2EMvm5B3CVg3lur47K01r5EKSXgqNvJmCfg3SzDwtgkrlgNIxIXTTtMY11yYkUAExyLhXKIeXfSxiDdRuLrDYA==" saltValue="XEqTmjfb87jhOpMoyWwc5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L1"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2"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2" x14ac:dyDescent="0.2"/>
    <row r="3" spans="2:116" ht="13.2" x14ac:dyDescent="0.2"/>
    <row r="4" spans="2:116" ht="13.2"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2"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2" x14ac:dyDescent="0.2"/>
    <row r="20" spans="9:116" ht="13.2" x14ac:dyDescent="0.2"/>
    <row r="21" spans="9:116" ht="13.2" x14ac:dyDescent="0.2">
      <c r="DL21" s="78"/>
    </row>
    <row r="22" spans="9:116" ht="13.2" x14ac:dyDescent="0.2">
      <c r="DI22" s="78"/>
      <c r="DJ22" s="78"/>
      <c r="DK22" s="78"/>
      <c r="DL22" s="78"/>
    </row>
    <row r="23" spans="9:116" ht="13.2" x14ac:dyDescent="0.2">
      <c r="CY23" s="78"/>
      <c r="CZ23" s="78"/>
      <c r="DA23" s="78"/>
      <c r="DB23" s="78"/>
      <c r="DC23" s="78"/>
      <c r="DD23" s="78"/>
      <c r="DE23" s="78"/>
      <c r="DF23" s="78"/>
      <c r="DG23" s="78"/>
      <c r="DH23" s="78"/>
      <c r="DI23" s="78"/>
      <c r="DJ23" s="78"/>
      <c r="DK23" s="78"/>
      <c r="DL23" s="7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78"/>
      <c r="DA35" s="78"/>
      <c r="DB35" s="78"/>
      <c r="DC35" s="78"/>
      <c r="DD35" s="78"/>
      <c r="DE35" s="78"/>
      <c r="DF35" s="78"/>
      <c r="DG35" s="78"/>
      <c r="DH35" s="78"/>
      <c r="DI35" s="78"/>
      <c r="DJ35" s="78"/>
      <c r="DK35" s="78"/>
      <c r="DL35" s="78"/>
    </row>
    <row r="36" spans="15:116" ht="13.2" x14ac:dyDescent="0.2"/>
    <row r="37" spans="15:116" ht="13.2" x14ac:dyDescent="0.2">
      <c r="DL37" s="78"/>
    </row>
    <row r="38" spans="15:116" ht="13.2" x14ac:dyDescent="0.2">
      <c r="DI38" s="78"/>
      <c r="DJ38" s="78"/>
      <c r="DK38" s="78"/>
      <c r="DL38" s="78"/>
    </row>
    <row r="39" spans="15:116" ht="13.2" x14ac:dyDescent="0.2"/>
    <row r="40" spans="15:116" ht="13.2" x14ac:dyDescent="0.2"/>
    <row r="41" spans="15:116" ht="13.2" x14ac:dyDescent="0.2"/>
    <row r="42" spans="15:116" ht="13.2" x14ac:dyDescent="0.2"/>
    <row r="43" spans="15:116" ht="13.2"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2" x14ac:dyDescent="0.2">
      <c r="DL44" s="78"/>
    </row>
    <row r="45" spans="15:116" ht="13.2" x14ac:dyDescent="0.2"/>
    <row r="46" spans="15:116" ht="13.2" x14ac:dyDescent="0.2">
      <c r="DA46" s="78"/>
      <c r="DB46" s="78"/>
      <c r="DC46" s="78"/>
      <c r="DD46" s="78"/>
      <c r="DE46" s="78"/>
      <c r="DF46" s="78"/>
      <c r="DG46" s="78"/>
      <c r="DH46" s="78"/>
      <c r="DI46" s="78"/>
      <c r="DJ46" s="78"/>
      <c r="DK46" s="78"/>
      <c r="DL46" s="78"/>
    </row>
    <row r="47" spans="15:116" ht="13.2" x14ac:dyDescent="0.2"/>
    <row r="48" spans="15:116" ht="13.2" x14ac:dyDescent="0.2"/>
    <row r="49" spans="104:116" ht="13.2" x14ac:dyDescent="0.2"/>
    <row r="50" spans="104:116" ht="13.2" x14ac:dyDescent="0.2">
      <c r="CZ50" s="78"/>
      <c r="DA50" s="78"/>
      <c r="DB50" s="78"/>
      <c r="DC50" s="78"/>
      <c r="DD50" s="78"/>
      <c r="DE50" s="78"/>
      <c r="DF50" s="78"/>
      <c r="DG50" s="78"/>
      <c r="DH50" s="78"/>
      <c r="DI50" s="78"/>
      <c r="DJ50" s="78"/>
      <c r="DK50" s="78"/>
      <c r="DL50" s="78"/>
    </row>
    <row r="51" spans="104:116" ht="13.2" x14ac:dyDescent="0.2"/>
    <row r="52" spans="104:116" ht="13.2" x14ac:dyDescent="0.2"/>
    <row r="53" spans="104:116" ht="13.2" x14ac:dyDescent="0.2">
      <c r="DL53" s="7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78"/>
      <c r="DD67" s="78"/>
      <c r="DE67" s="78"/>
      <c r="DF67" s="78"/>
      <c r="DG67" s="78"/>
      <c r="DH67" s="78"/>
      <c r="DI67" s="78"/>
      <c r="DJ67" s="78"/>
      <c r="DK67" s="78"/>
      <c r="DL67" s="7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fa/rf1lHJ6XIbh59LEXPNiX3A9OsTNByRGvfYt3E/d1v0GZUuOMVex+hMeA2p0Xp1y9Q0aB4Ck7izNHjFvV7g==" saltValue="wLy9WmhQb9f0vBczg818eA==" spinCount="100000" sheet="1" objects="1" scenarios="1"/>
  <phoneticPr fontId="5"/>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159"/>
      <c r="AT1" s="159"/>
    </row>
    <row r="2" spans="1:46" ht="13.2" x14ac:dyDescent="0.2">
      <c r="AS2" s="159"/>
      <c r="AT2" s="159"/>
    </row>
    <row r="3" spans="1:46" ht="13.2" x14ac:dyDescent="0.2">
      <c r="AS3" s="159"/>
      <c r="AT3" s="159"/>
    </row>
    <row r="4" spans="1:46" ht="13.2" x14ac:dyDescent="0.2">
      <c r="AS4" s="159"/>
      <c r="AT4" s="159"/>
    </row>
    <row r="5" spans="1:46" ht="16.2" x14ac:dyDescent="0.2">
      <c r="A5" s="82" t="s">
        <v>504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AK6" s="81" t="s">
        <v>336</v>
      </c>
      <c r="AL6" s="81"/>
      <c r="AM6" s="81"/>
      <c r="AN6" s="81"/>
    </row>
    <row r="7" spans="1:46" ht="13.5" customHeight="1" x14ac:dyDescent="0.2">
      <c r="A7" s="80"/>
      <c r="AK7" s="91"/>
      <c r="AL7" s="98"/>
      <c r="AM7" s="98"/>
      <c r="AN7" s="108"/>
      <c r="AO7" s="1027" t="s">
        <v>90</v>
      </c>
      <c r="AP7" s="125"/>
      <c r="AQ7" s="136" t="s">
        <v>505</v>
      </c>
      <c r="AR7" s="150"/>
    </row>
    <row r="8" spans="1:46" ht="13.2" x14ac:dyDescent="0.2">
      <c r="A8" s="80"/>
      <c r="AK8" s="92"/>
      <c r="AL8" s="99"/>
      <c r="AM8" s="99"/>
      <c r="AN8" s="109"/>
      <c r="AO8" s="1028"/>
      <c r="AP8" s="126" t="s">
        <v>507</v>
      </c>
      <c r="AQ8" s="137" t="s">
        <v>508</v>
      </c>
      <c r="AR8" s="151" t="s">
        <v>424</v>
      </c>
    </row>
    <row r="9" spans="1:46" ht="13.2" x14ac:dyDescent="0.2">
      <c r="A9" s="80"/>
      <c r="AK9" s="1018" t="s">
        <v>509</v>
      </c>
      <c r="AL9" s="1019"/>
      <c r="AM9" s="1019"/>
      <c r="AN9" s="1020"/>
      <c r="AO9" s="115">
        <v>10079737</v>
      </c>
      <c r="AP9" s="115">
        <v>85739</v>
      </c>
      <c r="AQ9" s="138">
        <v>62374</v>
      </c>
      <c r="AR9" s="152">
        <v>37.5</v>
      </c>
    </row>
    <row r="10" spans="1:46" ht="13.5" customHeight="1" x14ac:dyDescent="0.2">
      <c r="A10" s="80"/>
      <c r="AK10" s="1018" t="s">
        <v>209</v>
      </c>
      <c r="AL10" s="1019"/>
      <c r="AM10" s="1019"/>
      <c r="AN10" s="1020"/>
      <c r="AO10" s="116">
        <v>1033</v>
      </c>
      <c r="AP10" s="116">
        <v>9</v>
      </c>
      <c r="AQ10" s="139">
        <v>4230</v>
      </c>
      <c r="AR10" s="153">
        <v>-99.8</v>
      </c>
    </row>
    <row r="11" spans="1:46" ht="13.5" customHeight="1" x14ac:dyDescent="0.2">
      <c r="A11" s="80"/>
      <c r="AK11" s="1018" t="s">
        <v>400</v>
      </c>
      <c r="AL11" s="1019"/>
      <c r="AM11" s="1019"/>
      <c r="AN11" s="1020"/>
      <c r="AO11" s="116">
        <v>18312</v>
      </c>
      <c r="AP11" s="116">
        <v>156</v>
      </c>
      <c r="AQ11" s="139">
        <v>601</v>
      </c>
      <c r="AR11" s="153">
        <v>-74</v>
      </c>
    </row>
    <row r="12" spans="1:46" ht="13.5" customHeight="1" x14ac:dyDescent="0.2">
      <c r="A12" s="80"/>
      <c r="AK12" s="1018" t="s">
        <v>237</v>
      </c>
      <c r="AL12" s="1019"/>
      <c r="AM12" s="1019"/>
      <c r="AN12" s="1020"/>
      <c r="AO12" s="116" t="s">
        <v>202</v>
      </c>
      <c r="AP12" s="116" t="s">
        <v>202</v>
      </c>
      <c r="AQ12" s="139">
        <v>13</v>
      </c>
      <c r="AR12" s="153" t="s">
        <v>202</v>
      </c>
    </row>
    <row r="13" spans="1:46" ht="13.5" customHeight="1" x14ac:dyDescent="0.2">
      <c r="A13" s="80"/>
      <c r="AK13" s="1018" t="s">
        <v>510</v>
      </c>
      <c r="AL13" s="1019"/>
      <c r="AM13" s="1019"/>
      <c r="AN13" s="1020"/>
      <c r="AO13" s="116">
        <v>533033</v>
      </c>
      <c r="AP13" s="116">
        <v>4534</v>
      </c>
      <c r="AQ13" s="139">
        <v>2559</v>
      </c>
      <c r="AR13" s="153">
        <v>77.2</v>
      </c>
    </row>
    <row r="14" spans="1:46" ht="13.5" customHeight="1" x14ac:dyDescent="0.2">
      <c r="A14" s="80"/>
      <c r="AK14" s="1018" t="s">
        <v>511</v>
      </c>
      <c r="AL14" s="1019"/>
      <c r="AM14" s="1019"/>
      <c r="AN14" s="1020"/>
      <c r="AO14" s="116">
        <v>148961</v>
      </c>
      <c r="AP14" s="116">
        <v>1267</v>
      </c>
      <c r="AQ14" s="139">
        <v>1133</v>
      </c>
      <c r="AR14" s="153">
        <v>11.8</v>
      </c>
    </row>
    <row r="15" spans="1:46" ht="13.5" customHeight="1" x14ac:dyDescent="0.2">
      <c r="A15" s="80"/>
      <c r="AK15" s="1012" t="s">
        <v>314</v>
      </c>
      <c r="AL15" s="1013"/>
      <c r="AM15" s="1013"/>
      <c r="AN15" s="1014"/>
      <c r="AO15" s="116">
        <v>-910343</v>
      </c>
      <c r="AP15" s="116">
        <v>-7743</v>
      </c>
      <c r="AQ15" s="139">
        <v>-4006</v>
      </c>
      <c r="AR15" s="153">
        <v>93.3</v>
      </c>
    </row>
    <row r="16" spans="1:46" ht="13.2" x14ac:dyDescent="0.2">
      <c r="A16" s="80"/>
      <c r="AK16" s="1012" t="s">
        <v>276</v>
      </c>
      <c r="AL16" s="1013"/>
      <c r="AM16" s="1013"/>
      <c r="AN16" s="1014"/>
      <c r="AO16" s="116">
        <v>9870733</v>
      </c>
      <c r="AP16" s="116">
        <v>83961</v>
      </c>
      <c r="AQ16" s="139">
        <v>66904</v>
      </c>
      <c r="AR16" s="153">
        <v>25.5</v>
      </c>
    </row>
    <row r="17" spans="1:46" ht="13.2" x14ac:dyDescent="0.2">
      <c r="A17" s="80"/>
    </row>
    <row r="18" spans="1:46" ht="13.2" x14ac:dyDescent="0.2">
      <c r="A18" s="80"/>
      <c r="AQ18" s="131"/>
      <c r="AR18" s="131"/>
    </row>
    <row r="19" spans="1:46" ht="13.2" x14ac:dyDescent="0.2">
      <c r="A19" s="80"/>
      <c r="AK19" s="46" t="s">
        <v>188</v>
      </c>
    </row>
    <row r="20" spans="1:46" ht="13.2" x14ac:dyDescent="0.2">
      <c r="A20" s="80"/>
      <c r="AK20" s="93"/>
      <c r="AL20" s="100"/>
      <c r="AM20" s="100"/>
      <c r="AN20" s="110"/>
      <c r="AO20" s="117" t="s">
        <v>512</v>
      </c>
      <c r="AP20" s="127" t="s">
        <v>340</v>
      </c>
      <c r="AQ20" s="140" t="s">
        <v>47</v>
      </c>
      <c r="AR20" s="154"/>
    </row>
    <row r="21" spans="1:46" s="81" customFormat="1" ht="13.2" x14ac:dyDescent="0.2">
      <c r="A21" s="83"/>
      <c r="AK21" s="1015" t="s">
        <v>513</v>
      </c>
      <c r="AL21" s="1016"/>
      <c r="AM21" s="1016"/>
      <c r="AN21" s="1017"/>
      <c r="AO21" s="118">
        <v>8.4600000000000009</v>
      </c>
      <c r="AP21" s="128">
        <v>6.16</v>
      </c>
      <c r="AQ21" s="141">
        <v>2.2999999999999998</v>
      </c>
      <c r="AS21" s="161"/>
      <c r="AT21" s="83"/>
    </row>
    <row r="22" spans="1:46" s="81" customFormat="1" ht="13.2" x14ac:dyDescent="0.2">
      <c r="A22" s="83"/>
      <c r="AK22" s="1015" t="s">
        <v>514</v>
      </c>
      <c r="AL22" s="1016"/>
      <c r="AM22" s="1016"/>
      <c r="AN22" s="1017"/>
      <c r="AO22" s="119">
        <v>99.3</v>
      </c>
      <c r="AP22" s="129">
        <v>98.9</v>
      </c>
      <c r="AQ22" s="142">
        <v>0.4</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ht="13.2" x14ac:dyDescent="0.2">
      <c r="A26" s="1037" t="s">
        <v>515</v>
      </c>
      <c r="B26" s="1037"/>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7"/>
      <c r="AM26" s="1037"/>
      <c r="AN26" s="1037"/>
      <c r="AO26" s="1037"/>
      <c r="AP26" s="1037"/>
      <c r="AQ26" s="1037"/>
      <c r="AR26" s="1037"/>
      <c r="AS26" s="1037"/>
      <c r="AT26" s="83"/>
    </row>
    <row r="27" spans="1:46" ht="13.2" x14ac:dyDescent="0.2">
      <c r="A27" s="85"/>
      <c r="AS27" s="159"/>
      <c r="AT27" s="159"/>
    </row>
    <row r="28" spans="1:46" ht="16.2" x14ac:dyDescent="0.2">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AK29" s="81" t="s">
        <v>124</v>
      </c>
      <c r="AL29" s="81"/>
      <c r="AM29" s="81"/>
      <c r="AN29" s="81"/>
      <c r="AS29" s="164"/>
    </row>
    <row r="30" spans="1:46" ht="13.5" customHeight="1" x14ac:dyDescent="0.2">
      <c r="A30" s="80"/>
      <c r="AK30" s="91"/>
      <c r="AL30" s="98"/>
      <c r="AM30" s="98"/>
      <c r="AN30" s="108"/>
      <c r="AO30" s="1027" t="s">
        <v>90</v>
      </c>
      <c r="AP30" s="125"/>
      <c r="AQ30" s="136" t="s">
        <v>505</v>
      </c>
      <c r="AR30" s="150"/>
    </row>
    <row r="31" spans="1:46" ht="13.2" x14ac:dyDescent="0.2">
      <c r="A31" s="80"/>
      <c r="AK31" s="92"/>
      <c r="AL31" s="99"/>
      <c r="AM31" s="99"/>
      <c r="AN31" s="109"/>
      <c r="AO31" s="1028"/>
      <c r="AP31" s="126" t="s">
        <v>507</v>
      </c>
      <c r="AQ31" s="137" t="s">
        <v>508</v>
      </c>
      <c r="AR31" s="151" t="s">
        <v>424</v>
      </c>
    </row>
    <row r="32" spans="1:46" ht="27" customHeight="1" x14ac:dyDescent="0.2">
      <c r="A32" s="80"/>
      <c r="AK32" s="1031" t="s">
        <v>516</v>
      </c>
      <c r="AL32" s="1032"/>
      <c r="AM32" s="1032"/>
      <c r="AN32" s="1033"/>
      <c r="AO32" s="116">
        <v>6429625</v>
      </c>
      <c r="AP32" s="116">
        <v>54691</v>
      </c>
      <c r="AQ32" s="143">
        <v>33699</v>
      </c>
      <c r="AR32" s="153">
        <v>62.3</v>
      </c>
    </row>
    <row r="33" spans="1:46" ht="13.5" customHeight="1" x14ac:dyDescent="0.2">
      <c r="A33" s="80"/>
      <c r="AK33" s="1031" t="s">
        <v>517</v>
      </c>
      <c r="AL33" s="1032"/>
      <c r="AM33" s="1032"/>
      <c r="AN33" s="1033"/>
      <c r="AO33" s="116" t="s">
        <v>202</v>
      </c>
      <c r="AP33" s="116" t="s">
        <v>202</v>
      </c>
      <c r="AQ33" s="143" t="s">
        <v>202</v>
      </c>
      <c r="AR33" s="153" t="s">
        <v>202</v>
      </c>
    </row>
    <row r="34" spans="1:46" ht="27" customHeight="1" x14ac:dyDescent="0.2">
      <c r="A34" s="80"/>
      <c r="AK34" s="1031" t="s">
        <v>518</v>
      </c>
      <c r="AL34" s="1032"/>
      <c r="AM34" s="1032"/>
      <c r="AN34" s="1033"/>
      <c r="AO34" s="116" t="s">
        <v>202</v>
      </c>
      <c r="AP34" s="116" t="s">
        <v>202</v>
      </c>
      <c r="AQ34" s="143">
        <v>23</v>
      </c>
      <c r="AR34" s="153" t="s">
        <v>202</v>
      </c>
    </row>
    <row r="35" spans="1:46" ht="27" customHeight="1" x14ac:dyDescent="0.2">
      <c r="A35" s="80"/>
      <c r="AK35" s="1031" t="s">
        <v>519</v>
      </c>
      <c r="AL35" s="1032"/>
      <c r="AM35" s="1032"/>
      <c r="AN35" s="1033"/>
      <c r="AO35" s="116">
        <v>838152</v>
      </c>
      <c r="AP35" s="116">
        <v>7129</v>
      </c>
      <c r="AQ35" s="143">
        <v>5771</v>
      </c>
      <c r="AR35" s="153">
        <v>23.5</v>
      </c>
    </row>
    <row r="36" spans="1:46" ht="27" customHeight="1" x14ac:dyDescent="0.2">
      <c r="A36" s="80"/>
      <c r="AK36" s="1031" t="s">
        <v>43</v>
      </c>
      <c r="AL36" s="1032"/>
      <c r="AM36" s="1032"/>
      <c r="AN36" s="1033"/>
      <c r="AO36" s="116" t="s">
        <v>202</v>
      </c>
      <c r="AP36" s="116" t="s">
        <v>202</v>
      </c>
      <c r="AQ36" s="143">
        <v>1158</v>
      </c>
      <c r="AR36" s="153" t="s">
        <v>202</v>
      </c>
    </row>
    <row r="37" spans="1:46" ht="13.5" customHeight="1" x14ac:dyDescent="0.2">
      <c r="A37" s="80"/>
      <c r="AK37" s="1031" t="s">
        <v>353</v>
      </c>
      <c r="AL37" s="1032"/>
      <c r="AM37" s="1032"/>
      <c r="AN37" s="1033"/>
      <c r="AO37" s="116">
        <v>10151</v>
      </c>
      <c r="AP37" s="116">
        <v>86</v>
      </c>
      <c r="AQ37" s="143">
        <v>631</v>
      </c>
      <c r="AR37" s="153">
        <v>-86.4</v>
      </c>
    </row>
    <row r="38" spans="1:46" ht="27" customHeight="1" x14ac:dyDescent="0.2">
      <c r="A38" s="80"/>
      <c r="AK38" s="1034" t="s">
        <v>520</v>
      </c>
      <c r="AL38" s="1035"/>
      <c r="AM38" s="1035"/>
      <c r="AN38" s="1036"/>
      <c r="AO38" s="120" t="s">
        <v>202</v>
      </c>
      <c r="AP38" s="120" t="s">
        <v>202</v>
      </c>
      <c r="AQ38" s="144">
        <v>0</v>
      </c>
      <c r="AR38" s="142" t="s">
        <v>202</v>
      </c>
      <c r="AS38" s="164"/>
    </row>
    <row r="39" spans="1:46" ht="13.2" x14ac:dyDescent="0.2">
      <c r="A39" s="80"/>
      <c r="AK39" s="1034" t="s">
        <v>63</v>
      </c>
      <c r="AL39" s="1035"/>
      <c r="AM39" s="1035"/>
      <c r="AN39" s="1036"/>
      <c r="AO39" s="116">
        <v>-235899</v>
      </c>
      <c r="AP39" s="116">
        <v>-2007</v>
      </c>
      <c r="AQ39" s="143">
        <v>-6112</v>
      </c>
      <c r="AR39" s="153">
        <v>-67.2</v>
      </c>
      <c r="AS39" s="164"/>
    </row>
    <row r="40" spans="1:46" ht="27" customHeight="1" x14ac:dyDescent="0.2">
      <c r="A40" s="80"/>
      <c r="AK40" s="1031" t="s">
        <v>521</v>
      </c>
      <c r="AL40" s="1032"/>
      <c r="AM40" s="1032"/>
      <c r="AN40" s="1033"/>
      <c r="AO40" s="116">
        <v>-4759854</v>
      </c>
      <c r="AP40" s="116">
        <v>-40488</v>
      </c>
      <c r="AQ40" s="143">
        <v>-25565</v>
      </c>
      <c r="AR40" s="153">
        <v>58.4</v>
      </c>
      <c r="AS40" s="164"/>
    </row>
    <row r="41" spans="1:46" ht="13.2" x14ac:dyDescent="0.2">
      <c r="A41" s="80"/>
      <c r="AK41" s="1021" t="s">
        <v>389</v>
      </c>
      <c r="AL41" s="1022"/>
      <c r="AM41" s="1022"/>
      <c r="AN41" s="1023"/>
      <c r="AO41" s="116">
        <v>2282175</v>
      </c>
      <c r="AP41" s="116">
        <v>19412</v>
      </c>
      <c r="AQ41" s="143">
        <v>9604</v>
      </c>
      <c r="AR41" s="153">
        <v>102.1</v>
      </c>
      <c r="AS41" s="164"/>
    </row>
    <row r="42" spans="1:46" ht="13.2" x14ac:dyDescent="0.2">
      <c r="A42" s="80"/>
      <c r="AK42" s="94" t="s">
        <v>522</v>
      </c>
      <c r="AQ42" s="131"/>
      <c r="AR42" s="131"/>
      <c r="AS42" s="164"/>
    </row>
    <row r="43" spans="1:46" ht="13.2" x14ac:dyDescent="0.2">
      <c r="A43" s="80"/>
      <c r="AP43" s="132"/>
      <c r="AQ43" s="131"/>
      <c r="AS43" s="164"/>
    </row>
    <row r="44" spans="1:46" ht="13.2" x14ac:dyDescent="0.2">
      <c r="A44" s="80"/>
      <c r="AQ44" s="131"/>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2">
      <c r="A47" s="88" t="s">
        <v>523</v>
      </c>
    </row>
    <row r="48" spans="1:46" ht="13.2" x14ac:dyDescent="0.2">
      <c r="A48" s="80"/>
      <c r="AK48" s="87" t="s">
        <v>524</v>
      </c>
      <c r="AL48" s="87"/>
      <c r="AM48" s="87"/>
      <c r="AN48" s="87"/>
      <c r="AO48" s="87"/>
      <c r="AP48" s="87"/>
      <c r="AQ48" s="130"/>
      <c r="AR48" s="87"/>
    </row>
    <row r="49" spans="1:44" ht="13.5" customHeight="1" x14ac:dyDescent="0.2">
      <c r="A49" s="80"/>
      <c r="AK49" s="95"/>
      <c r="AL49" s="101"/>
      <c r="AM49" s="1029" t="s">
        <v>90</v>
      </c>
      <c r="AN49" s="1024" t="s">
        <v>445</v>
      </c>
      <c r="AO49" s="1025"/>
      <c r="AP49" s="1025"/>
      <c r="AQ49" s="1025"/>
      <c r="AR49" s="1026"/>
    </row>
    <row r="50" spans="1:44" ht="13.2" x14ac:dyDescent="0.2">
      <c r="A50" s="80"/>
      <c r="AK50" s="96"/>
      <c r="AL50" s="102"/>
      <c r="AM50" s="1030"/>
      <c r="AN50" s="112" t="s">
        <v>496</v>
      </c>
      <c r="AO50" s="122" t="s">
        <v>497</v>
      </c>
      <c r="AP50" s="133" t="s">
        <v>525</v>
      </c>
      <c r="AQ50" s="146" t="s">
        <v>384</v>
      </c>
      <c r="AR50" s="156" t="s">
        <v>526</v>
      </c>
    </row>
    <row r="51" spans="1:44" ht="13.2" x14ac:dyDescent="0.2">
      <c r="A51" s="80"/>
      <c r="AK51" s="95" t="s">
        <v>506</v>
      </c>
      <c r="AL51" s="101"/>
      <c r="AM51" s="106">
        <v>5910416</v>
      </c>
      <c r="AN51" s="113">
        <v>47864</v>
      </c>
      <c r="AO51" s="123">
        <v>-31.3</v>
      </c>
      <c r="AP51" s="134">
        <v>43226</v>
      </c>
      <c r="AQ51" s="147">
        <v>1.3</v>
      </c>
      <c r="AR51" s="157">
        <v>-32.6</v>
      </c>
    </row>
    <row r="52" spans="1:44" ht="13.2" x14ac:dyDescent="0.2">
      <c r="A52" s="80"/>
      <c r="AK52" s="97"/>
      <c r="AL52" s="103" t="s">
        <v>278</v>
      </c>
      <c r="AM52" s="107">
        <v>2178178</v>
      </c>
      <c r="AN52" s="114">
        <v>17639</v>
      </c>
      <c r="AO52" s="124">
        <v>-37.299999999999997</v>
      </c>
      <c r="AP52" s="135">
        <v>22622</v>
      </c>
      <c r="AQ52" s="148">
        <v>-0.2</v>
      </c>
      <c r="AR52" s="158">
        <v>-37.1</v>
      </c>
    </row>
    <row r="53" spans="1:44" ht="13.2" x14ac:dyDescent="0.2">
      <c r="A53" s="80"/>
      <c r="AK53" s="95" t="s">
        <v>527</v>
      </c>
      <c r="AL53" s="101"/>
      <c r="AM53" s="106">
        <v>7353376</v>
      </c>
      <c r="AN53" s="113">
        <v>60192</v>
      </c>
      <c r="AO53" s="123">
        <v>25.8</v>
      </c>
      <c r="AP53" s="134">
        <v>42836</v>
      </c>
      <c r="AQ53" s="147">
        <v>-0.9</v>
      </c>
      <c r="AR53" s="157">
        <v>26.7</v>
      </c>
    </row>
    <row r="54" spans="1:44" ht="13.2" x14ac:dyDescent="0.2">
      <c r="A54" s="80"/>
      <c r="AK54" s="97"/>
      <c r="AL54" s="103" t="s">
        <v>278</v>
      </c>
      <c r="AM54" s="107">
        <v>3844786</v>
      </c>
      <c r="AN54" s="114">
        <v>31472</v>
      </c>
      <c r="AO54" s="124">
        <v>78.400000000000006</v>
      </c>
      <c r="AP54" s="135">
        <v>22936</v>
      </c>
      <c r="AQ54" s="148">
        <v>1.4</v>
      </c>
      <c r="AR54" s="158">
        <v>77</v>
      </c>
    </row>
    <row r="55" spans="1:44" ht="13.2" x14ac:dyDescent="0.2">
      <c r="A55" s="80"/>
      <c r="AK55" s="95" t="s">
        <v>481</v>
      </c>
      <c r="AL55" s="101"/>
      <c r="AM55" s="106">
        <v>7399661</v>
      </c>
      <c r="AN55" s="113">
        <v>61193</v>
      </c>
      <c r="AO55" s="123">
        <v>1.7</v>
      </c>
      <c r="AP55" s="134">
        <v>44161</v>
      </c>
      <c r="AQ55" s="147">
        <v>3.1</v>
      </c>
      <c r="AR55" s="157">
        <v>-1.4</v>
      </c>
    </row>
    <row r="56" spans="1:44" ht="13.2" x14ac:dyDescent="0.2">
      <c r="A56" s="80"/>
      <c r="AK56" s="97"/>
      <c r="AL56" s="103" t="s">
        <v>278</v>
      </c>
      <c r="AM56" s="107">
        <v>4663017</v>
      </c>
      <c r="AN56" s="114">
        <v>38562</v>
      </c>
      <c r="AO56" s="124">
        <v>22.5</v>
      </c>
      <c r="AP56" s="135">
        <v>23644</v>
      </c>
      <c r="AQ56" s="148">
        <v>3.1</v>
      </c>
      <c r="AR56" s="158">
        <v>19.399999999999999</v>
      </c>
    </row>
    <row r="57" spans="1:44" ht="13.2" x14ac:dyDescent="0.2">
      <c r="A57" s="80"/>
      <c r="AK57" s="95" t="s">
        <v>322</v>
      </c>
      <c r="AL57" s="101"/>
      <c r="AM57" s="106">
        <v>10486740</v>
      </c>
      <c r="AN57" s="113">
        <v>87864</v>
      </c>
      <c r="AO57" s="123">
        <v>43.6</v>
      </c>
      <c r="AP57" s="134">
        <v>43955</v>
      </c>
      <c r="AQ57" s="147">
        <v>-0.5</v>
      </c>
      <c r="AR57" s="157">
        <v>44.1</v>
      </c>
    </row>
    <row r="58" spans="1:44" ht="13.2" x14ac:dyDescent="0.2">
      <c r="A58" s="80"/>
      <c r="AK58" s="97"/>
      <c r="AL58" s="103" t="s">
        <v>278</v>
      </c>
      <c r="AM58" s="107">
        <v>7035788</v>
      </c>
      <c r="AN58" s="114">
        <v>58950</v>
      </c>
      <c r="AO58" s="124">
        <v>52.9</v>
      </c>
      <c r="AP58" s="135">
        <v>21318</v>
      </c>
      <c r="AQ58" s="148">
        <v>-9.8000000000000007</v>
      </c>
      <c r="AR58" s="158">
        <v>62.7</v>
      </c>
    </row>
    <row r="59" spans="1:44" ht="13.2" x14ac:dyDescent="0.2">
      <c r="A59" s="80"/>
      <c r="AK59" s="95" t="s">
        <v>141</v>
      </c>
      <c r="AL59" s="101"/>
      <c r="AM59" s="106">
        <v>8657502</v>
      </c>
      <c r="AN59" s="113">
        <v>73641</v>
      </c>
      <c r="AO59" s="123">
        <v>-16.2</v>
      </c>
      <c r="AP59" s="134">
        <v>41921</v>
      </c>
      <c r="AQ59" s="147">
        <v>-4.5999999999999996</v>
      </c>
      <c r="AR59" s="157">
        <v>-11.6</v>
      </c>
    </row>
    <row r="60" spans="1:44" ht="13.2" x14ac:dyDescent="0.2">
      <c r="A60" s="80"/>
      <c r="AK60" s="97"/>
      <c r="AL60" s="103" t="s">
        <v>278</v>
      </c>
      <c r="AM60" s="107">
        <v>6037437</v>
      </c>
      <c r="AN60" s="114">
        <v>51355</v>
      </c>
      <c r="AO60" s="124">
        <v>-12.9</v>
      </c>
      <c r="AP60" s="135">
        <v>21655</v>
      </c>
      <c r="AQ60" s="148">
        <v>1.6</v>
      </c>
      <c r="AR60" s="158">
        <v>-14.5</v>
      </c>
    </row>
    <row r="61" spans="1:44" ht="13.2" x14ac:dyDescent="0.2">
      <c r="A61" s="80"/>
      <c r="AK61" s="95" t="s">
        <v>528</v>
      </c>
      <c r="AL61" s="104"/>
      <c r="AM61" s="106">
        <v>7961539</v>
      </c>
      <c r="AN61" s="113">
        <v>66151</v>
      </c>
      <c r="AO61" s="123">
        <v>4.7</v>
      </c>
      <c r="AP61" s="134">
        <v>43220</v>
      </c>
      <c r="AQ61" s="149">
        <v>-0.3</v>
      </c>
      <c r="AR61" s="157">
        <v>5</v>
      </c>
    </row>
    <row r="62" spans="1:44" ht="13.2" x14ac:dyDescent="0.2">
      <c r="A62" s="80"/>
      <c r="AK62" s="97"/>
      <c r="AL62" s="103" t="s">
        <v>278</v>
      </c>
      <c r="AM62" s="107">
        <v>4751841</v>
      </c>
      <c r="AN62" s="114">
        <v>39596</v>
      </c>
      <c r="AO62" s="124">
        <v>20.7</v>
      </c>
      <c r="AP62" s="135">
        <v>22435</v>
      </c>
      <c r="AQ62" s="148">
        <v>-0.8</v>
      </c>
      <c r="AR62" s="158">
        <v>21.5</v>
      </c>
    </row>
    <row r="63" spans="1:44" ht="13.2" x14ac:dyDescent="0.2">
      <c r="A63" s="80"/>
    </row>
    <row r="64" spans="1:44" ht="13.2" x14ac:dyDescent="0.2">
      <c r="A64" s="80"/>
    </row>
    <row r="65" spans="1:46" ht="13.2" x14ac:dyDescent="0.2">
      <c r="A65" s="8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S67" s="159"/>
      <c r="AT67" s="159"/>
    </row>
    <row r="70" spans="1:46" ht="13.2" hidden="1" x14ac:dyDescent="0.2"/>
    <row r="71" spans="1:46" ht="13.2" hidden="1" x14ac:dyDescent="0.2"/>
    <row r="72" spans="1:46" ht="13.2" hidden="1" x14ac:dyDescent="0.2"/>
    <row r="73" spans="1:46" ht="13.2" hidden="1" x14ac:dyDescent="0.2"/>
  </sheetData>
  <sheetProtection algorithmName="SHA-512" hashValue="Ef3TorCNFHfRvU8odiV2biyN/M0gTSthbT0ocvYKskFr3tX/3YGc1NPvc3LkHYxr2O6HwFFoxyIpA8Bt4TF+9A==" saltValue="jR9AUuwRO9fm5xEEWWzIX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1" spans="125:125" ht="13.5" hidden="1" customHeight="1" x14ac:dyDescent="0.2">
      <c r="DU121" s="78"/>
    </row>
  </sheetData>
  <sheetProtection algorithmName="SHA-512" hashValue="1eBi72XuouSd+zqVU+ex4r5/dJBOM5OeKslSAozDiU071nKZTSINz2t3xe/j/EpLD9G9Rqd63PRbltC7WLUZhw==" saltValue="DWaf7sIT/DIY9Cn1JFPsQ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SvF0mHpnrxToptNdJZp+wu6vJM4LV4450Q0pDIIKAO+L/QCWMESf2ywcLfvLe7xbD7iOcipLrv49B590dKVJUQ==" saltValue="v96YmXMLuOpcwAjS9eMt5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8</v>
      </c>
      <c r="C46" s="170"/>
      <c r="D46" s="170"/>
      <c r="E46" s="171" t="s">
        <v>18</v>
      </c>
      <c r="F46" s="172" t="s">
        <v>530</v>
      </c>
      <c r="G46" s="176" t="s">
        <v>531</v>
      </c>
      <c r="H46" s="176" t="s">
        <v>532</v>
      </c>
      <c r="I46" s="176" t="s">
        <v>533</v>
      </c>
      <c r="J46" s="181" t="s">
        <v>534</v>
      </c>
    </row>
    <row r="47" spans="2:10" ht="57.75" customHeight="1" x14ac:dyDescent="0.2">
      <c r="B47" s="167"/>
      <c r="C47" s="1038" t="s">
        <v>3</v>
      </c>
      <c r="D47" s="1038"/>
      <c r="E47" s="1039"/>
      <c r="F47" s="173">
        <v>16.61</v>
      </c>
      <c r="G47" s="177">
        <v>16.190000000000001</v>
      </c>
      <c r="H47" s="177">
        <v>15.63</v>
      </c>
      <c r="I47" s="177">
        <v>15.17</v>
      </c>
      <c r="J47" s="182">
        <v>15.7</v>
      </c>
    </row>
    <row r="48" spans="2:10" ht="57.75" customHeight="1" x14ac:dyDescent="0.2">
      <c r="B48" s="168"/>
      <c r="C48" s="1040" t="s">
        <v>4</v>
      </c>
      <c r="D48" s="1040"/>
      <c r="E48" s="1041"/>
      <c r="F48" s="174">
        <v>4.2300000000000004</v>
      </c>
      <c r="G48" s="178">
        <v>4.51</v>
      </c>
      <c r="H48" s="178">
        <v>6.55</v>
      </c>
      <c r="I48" s="178">
        <v>7.67</v>
      </c>
      <c r="J48" s="183">
        <v>6.56</v>
      </c>
    </row>
    <row r="49" spans="2:10" ht="57.75" customHeight="1" x14ac:dyDescent="0.2">
      <c r="B49" s="169"/>
      <c r="C49" s="1042" t="s">
        <v>16</v>
      </c>
      <c r="D49" s="1042"/>
      <c r="E49" s="1043"/>
      <c r="F49" s="175" t="s">
        <v>17</v>
      </c>
      <c r="G49" s="179" t="s">
        <v>285</v>
      </c>
      <c r="H49" s="179">
        <v>1.84</v>
      </c>
      <c r="I49" s="179">
        <v>1.31</v>
      </c>
      <c r="J49" s="184" t="s">
        <v>448</v>
      </c>
    </row>
    <row r="50" spans="2:10" ht="13.2" x14ac:dyDescent="0.2"/>
  </sheetData>
  <sheetProtection algorithmName="SHA-512" hashValue="GwFzlHbyOJLmBviLpGFbe6pvjDAYZ6s7HIOjbYNo9HbHzqMYe+rF7yG4Fcsw5mePVpxhu6RuMw75NuOkKqSpCQ==" saltValue="jBGfw9kj7Pe2V48Y+jI3m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14</v>
      </c>
      <c r="C33" s="192"/>
      <c r="D33" s="192"/>
      <c r="E33" s="194" t="s">
        <v>18</v>
      </c>
      <c r="F33" s="195" t="s">
        <v>530</v>
      </c>
      <c r="G33" s="198" t="s">
        <v>531</v>
      </c>
      <c r="H33" s="198" t="s">
        <v>532</v>
      </c>
      <c r="I33" s="198" t="s">
        <v>533</v>
      </c>
      <c r="J33" s="201" t="s">
        <v>534</v>
      </c>
      <c r="K33" s="185"/>
      <c r="L33" s="185"/>
      <c r="M33" s="185"/>
      <c r="N33" s="185"/>
      <c r="O33" s="185"/>
      <c r="P33" s="185"/>
    </row>
    <row r="34" spans="1:16" ht="39" customHeight="1" x14ac:dyDescent="0.2">
      <c r="A34" s="185"/>
      <c r="B34" s="187"/>
      <c r="C34" s="1044" t="s">
        <v>454</v>
      </c>
      <c r="D34" s="1044"/>
      <c r="E34" s="1045"/>
      <c r="F34" s="196">
        <v>4.2300000000000004</v>
      </c>
      <c r="G34" s="199">
        <v>4.51</v>
      </c>
      <c r="H34" s="199">
        <v>6.55</v>
      </c>
      <c r="I34" s="199">
        <v>7.66</v>
      </c>
      <c r="J34" s="202">
        <v>6.56</v>
      </c>
      <c r="K34" s="185"/>
      <c r="L34" s="185"/>
      <c r="M34" s="185"/>
      <c r="N34" s="185"/>
      <c r="O34" s="185"/>
      <c r="P34" s="185"/>
    </row>
    <row r="35" spans="1:16" ht="39" customHeight="1" x14ac:dyDescent="0.2">
      <c r="A35" s="185"/>
      <c r="B35" s="188"/>
      <c r="C35" s="1046" t="s">
        <v>464</v>
      </c>
      <c r="D35" s="1046"/>
      <c r="E35" s="1047"/>
      <c r="F35" s="197">
        <v>5.52</v>
      </c>
      <c r="G35" s="200">
        <v>5.35</v>
      </c>
      <c r="H35" s="200">
        <v>5.08</v>
      </c>
      <c r="I35" s="200">
        <v>5.63</v>
      </c>
      <c r="J35" s="203">
        <v>6.18</v>
      </c>
      <c r="K35" s="185"/>
      <c r="L35" s="185"/>
      <c r="M35" s="185"/>
      <c r="N35" s="185"/>
      <c r="O35" s="185"/>
      <c r="P35" s="185"/>
    </row>
    <row r="36" spans="1:16" ht="39" customHeight="1" x14ac:dyDescent="0.2">
      <c r="A36" s="185"/>
      <c r="B36" s="188"/>
      <c r="C36" s="1046" t="s">
        <v>356</v>
      </c>
      <c r="D36" s="1046"/>
      <c r="E36" s="1047"/>
      <c r="F36" s="197">
        <v>1.1000000000000001</v>
      </c>
      <c r="G36" s="200">
        <v>1.08</v>
      </c>
      <c r="H36" s="200">
        <v>1.32</v>
      </c>
      <c r="I36" s="200">
        <v>1.3</v>
      </c>
      <c r="J36" s="203">
        <v>1.52</v>
      </c>
      <c r="K36" s="185"/>
      <c r="L36" s="185"/>
      <c r="M36" s="185"/>
      <c r="N36" s="185"/>
      <c r="O36" s="185"/>
      <c r="P36" s="185"/>
    </row>
    <row r="37" spans="1:16" ht="39" customHeight="1" x14ac:dyDescent="0.2">
      <c r="A37" s="185"/>
      <c r="B37" s="188"/>
      <c r="C37" s="1046" t="s">
        <v>463</v>
      </c>
      <c r="D37" s="1046"/>
      <c r="E37" s="1047"/>
      <c r="F37" s="197">
        <v>2.2599999999999998</v>
      </c>
      <c r="G37" s="200">
        <v>0.6</v>
      </c>
      <c r="H37" s="200">
        <v>0.3</v>
      </c>
      <c r="I37" s="200">
        <v>1.26</v>
      </c>
      <c r="J37" s="203">
        <v>1.3</v>
      </c>
      <c r="K37" s="185"/>
      <c r="L37" s="185"/>
      <c r="M37" s="185"/>
      <c r="N37" s="185"/>
      <c r="O37" s="185"/>
      <c r="P37" s="185"/>
    </row>
    <row r="38" spans="1:16" ht="39" customHeight="1" x14ac:dyDescent="0.2">
      <c r="A38" s="185"/>
      <c r="B38" s="188"/>
      <c r="C38" s="1046" t="s">
        <v>31</v>
      </c>
      <c r="D38" s="1046"/>
      <c r="E38" s="1047"/>
      <c r="F38" s="197">
        <v>0.83</v>
      </c>
      <c r="G38" s="200">
        <v>0.27</v>
      </c>
      <c r="H38" s="200">
        <v>1.05</v>
      </c>
      <c r="I38" s="200">
        <v>0.56999999999999995</v>
      </c>
      <c r="J38" s="203">
        <v>0.97</v>
      </c>
      <c r="K38" s="185"/>
      <c r="L38" s="185"/>
      <c r="M38" s="185"/>
      <c r="N38" s="185"/>
      <c r="O38" s="185"/>
      <c r="P38" s="185"/>
    </row>
    <row r="39" spans="1:16" ht="39" customHeight="1" x14ac:dyDescent="0.2">
      <c r="A39" s="185"/>
      <c r="B39" s="188"/>
      <c r="C39" s="1046" t="s">
        <v>226</v>
      </c>
      <c r="D39" s="1046"/>
      <c r="E39" s="1047"/>
      <c r="F39" s="197">
        <v>0.01</v>
      </c>
      <c r="G39" s="200">
        <v>0.03</v>
      </c>
      <c r="H39" s="200">
        <v>0</v>
      </c>
      <c r="I39" s="200">
        <v>0</v>
      </c>
      <c r="J39" s="203">
        <v>7.0000000000000007E-2</v>
      </c>
      <c r="K39" s="185"/>
      <c r="L39" s="185"/>
      <c r="M39" s="185"/>
      <c r="N39" s="185"/>
      <c r="O39" s="185"/>
      <c r="P39" s="185"/>
    </row>
    <row r="40" spans="1:16" ht="39" customHeight="1" x14ac:dyDescent="0.2">
      <c r="A40" s="185"/>
      <c r="B40" s="188"/>
      <c r="C40" s="1046" t="s">
        <v>247</v>
      </c>
      <c r="D40" s="1046"/>
      <c r="E40" s="1047"/>
      <c r="F40" s="197">
        <v>0</v>
      </c>
      <c r="G40" s="200">
        <v>0</v>
      </c>
      <c r="H40" s="200">
        <v>0</v>
      </c>
      <c r="I40" s="200">
        <v>0</v>
      </c>
      <c r="J40" s="203">
        <v>0</v>
      </c>
      <c r="K40" s="185"/>
      <c r="L40" s="185"/>
      <c r="M40" s="185"/>
      <c r="N40" s="185"/>
      <c r="O40" s="185"/>
      <c r="P40" s="185"/>
    </row>
    <row r="41" spans="1:16" ht="39" customHeight="1" x14ac:dyDescent="0.2">
      <c r="A41" s="185"/>
      <c r="B41" s="188"/>
      <c r="C41" s="1046"/>
      <c r="D41" s="1046"/>
      <c r="E41" s="1047"/>
      <c r="F41" s="197"/>
      <c r="G41" s="200"/>
      <c r="H41" s="200"/>
      <c r="I41" s="200"/>
      <c r="J41" s="203"/>
      <c r="K41" s="185"/>
      <c r="L41" s="185"/>
      <c r="M41" s="185"/>
      <c r="N41" s="185"/>
      <c r="O41" s="185"/>
      <c r="P41" s="185"/>
    </row>
    <row r="42" spans="1:16" ht="39" customHeight="1" x14ac:dyDescent="0.2">
      <c r="A42" s="185"/>
      <c r="B42" s="189"/>
      <c r="C42" s="1046" t="s">
        <v>535</v>
      </c>
      <c r="D42" s="1046"/>
      <c r="E42" s="1047"/>
      <c r="F42" s="197" t="s">
        <v>202</v>
      </c>
      <c r="G42" s="200" t="s">
        <v>202</v>
      </c>
      <c r="H42" s="200" t="s">
        <v>202</v>
      </c>
      <c r="I42" s="200" t="s">
        <v>202</v>
      </c>
      <c r="J42" s="203" t="s">
        <v>202</v>
      </c>
      <c r="K42" s="185"/>
      <c r="L42" s="185"/>
      <c r="M42" s="185"/>
      <c r="N42" s="185"/>
      <c r="O42" s="185"/>
      <c r="P42" s="185"/>
    </row>
    <row r="43" spans="1:16" ht="39" customHeight="1" x14ac:dyDescent="0.2">
      <c r="A43" s="185"/>
      <c r="B43" s="190"/>
      <c r="C43" s="1048" t="s">
        <v>490</v>
      </c>
      <c r="D43" s="1048"/>
      <c r="E43" s="1049"/>
      <c r="F43" s="175" t="s">
        <v>202</v>
      </c>
      <c r="G43" s="179" t="s">
        <v>202</v>
      </c>
      <c r="H43" s="179" t="s">
        <v>202</v>
      </c>
      <c r="I43" s="179" t="s">
        <v>202</v>
      </c>
      <c r="J43" s="184" t="s">
        <v>202</v>
      </c>
      <c r="K43" s="185"/>
      <c r="L43" s="185"/>
      <c r="M43" s="185"/>
      <c r="N43" s="185"/>
      <c r="O43" s="185"/>
      <c r="P43" s="185"/>
    </row>
    <row r="44" spans="1:16" ht="39" customHeight="1" x14ac:dyDescent="0.2">
      <c r="A44" s="185"/>
      <c r="B44" s="191" t="s">
        <v>20</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oeJJ2v/I01OwTDMdmleiifDbzUP0TrKAkO1J6GhdeT+sJ3NDIai7JnsiQG7CZlYR12uZgVPkDpJLw7D+f+8Amw==" saltValue="w7Hnnt5iPXn80RO7QKWoJ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0" t="s">
        <v>25</v>
      </c>
      <c r="P43" s="85"/>
      <c r="Q43" s="85"/>
      <c r="R43" s="85"/>
      <c r="S43" s="85"/>
      <c r="T43" s="85"/>
      <c r="U43" s="85"/>
    </row>
    <row r="44" spans="1:21" ht="30.75" customHeight="1" x14ac:dyDescent="0.2">
      <c r="A44" s="85"/>
      <c r="B44" s="204" t="s">
        <v>29</v>
      </c>
      <c r="C44" s="210"/>
      <c r="D44" s="210"/>
      <c r="E44" s="218"/>
      <c r="F44" s="218"/>
      <c r="G44" s="218"/>
      <c r="H44" s="218"/>
      <c r="I44" s="218"/>
      <c r="J44" s="221" t="s">
        <v>18</v>
      </c>
      <c r="K44" s="223" t="s">
        <v>530</v>
      </c>
      <c r="L44" s="232" t="s">
        <v>531</v>
      </c>
      <c r="M44" s="232" t="s">
        <v>532</v>
      </c>
      <c r="N44" s="232" t="s">
        <v>533</v>
      </c>
      <c r="O44" s="241" t="s">
        <v>534</v>
      </c>
      <c r="P44" s="85"/>
      <c r="Q44" s="85"/>
      <c r="R44" s="85"/>
      <c r="S44" s="85"/>
      <c r="T44" s="85"/>
      <c r="U44" s="85"/>
    </row>
    <row r="45" spans="1:21" ht="30.75" customHeight="1" x14ac:dyDescent="0.2">
      <c r="A45" s="85"/>
      <c r="B45" s="1065" t="s">
        <v>30</v>
      </c>
      <c r="C45" s="1066"/>
      <c r="D45" s="213"/>
      <c r="E45" s="1079" t="s">
        <v>28</v>
      </c>
      <c r="F45" s="1079"/>
      <c r="G45" s="1079"/>
      <c r="H45" s="1079"/>
      <c r="I45" s="1079"/>
      <c r="J45" s="1080"/>
      <c r="K45" s="224">
        <v>7234</v>
      </c>
      <c r="L45" s="233">
        <v>6707</v>
      </c>
      <c r="M45" s="233">
        <v>6598</v>
      </c>
      <c r="N45" s="233">
        <v>6540</v>
      </c>
      <c r="O45" s="242">
        <v>6430</v>
      </c>
      <c r="P45" s="85"/>
      <c r="Q45" s="85"/>
      <c r="R45" s="85"/>
      <c r="S45" s="85"/>
      <c r="T45" s="85"/>
      <c r="U45" s="85"/>
    </row>
    <row r="46" spans="1:21" ht="30.75" customHeight="1" x14ac:dyDescent="0.2">
      <c r="A46" s="85"/>
      <c r="B46" s="1067"/>
      <c r="C46" s="1068"/>
      <c r="D46" s="214"/>
      <c r="E46" s="1071" t="s">
        <v>34</v>
      </c>
      <c r="F46" s="1071"/>
      <c r="G46" s="1071"/>
      <c r="H46" s="1071"/>
      <c r="I46" s="1071"/>
      <c r="J46" s="1072"/>
      <c r="K46" s="225" t="s">
        <v>202</v>
      </c>
      <c r="L46" s="234" t="s">
        <v>202</v>
      </c>
      <c r="M46" s="234" t="s">
        <v>202</v>
      </c>
      <c r="N46" s="234" t="s">
        <v>202</v>
      </c>
      <c r="O46" s="243" t="s">
        <v>202</v>
      </c>
      <c r="P46" s="85"/>
      <c r="Q46" s="85"/>
      <c r="R46" s="85"/>
      <c r="S46" s="85"/>
      <c r="T46" s="85"/>
      <c r="U46" s="85"/>
    </row>
    <row r="47" spans="1:21" ht="30.75" customHeight="1" x14ac:dyDescent="0.2">
      <c r="A47" s="85"/>
      <c r="B47" s="1067"/>
      <c r="C47" s="1068"/>
      <c r="D47" s="214"/>
      <c r="E47" s="1071" t="s">
        <v>37</v>
      </c>
      <c r="F47" s="1071"/>
      <c r="G47" s="1071"/>
      <c r="H47" s="1071"/>
      <c r="I47" s="1071"/>
      <c r="J47" s="1072"/>
      <c r="K47" s="225" t="s">
        <v>202</v>
      </c>
      <c r="L47" s="234" t="s">
        <v>202</v>
      </c>
      <c r="M47" s="234" t="s">
        <v>202</v>
      </c>
      <c r="N47" s="234" t="s">
        <v>202</v>
      </c>
      <c r="O47" s="243" t="s">
        <v>202</v>
      </c>
      <c r="P47" s="85"/>
      <c r="Q47" s="85"/>
      <c r="R47" s="85"/>
      <c r="S47" s="85"/>
      <c r="T47" s="85"/>
      <c r="U47" s="85"/>
    </row>
    <row r="48" spans="1:21" ht="30.75" customHeight="1" x14ac:dyDescent="0.2">
      <c r="A48" s="85"/>
      <c r="B48" s="1067"/>
      <c r="C48" s="1068"/>
      <c r="D48" s="214"/>
      <c r="E48" s="1071" t="s">
        <v>44</v>
      </c>
      <c r="F48" s="1071"/>
      <c r="G48" s="1071"/>
      <c r="H48" s="1071"/>
      <c r="I48" s="1071"/>
      <c r="J48" s="1072"/>
      <c r="K48" s="225">
        <v>912</v>
      </c>
      <c r="L48" s="234">
        <v>879</v>
      </c>
      <c r="M48" s="234">
        <v>822</v>
      </c>
      <c r="N48" s="234">
        <v>773</v>
      </c>
      <c r="O48" s="243">
        <v>838</v>
      </c>
      <c r="P48" s="85"/>
      <c r="Q48" s="85"/>
      <c r="R48" s="85"/>
      <c r="S48" s="85"/>
      <c r="T48" s="85"/>
      <c r="U48" s="85"/>
    </row>
    <row r="49" spans="1:21" ht="30.75" customHeight="1" x14ac:dyDescent="0.2">
      <c r="A49" s="85"/>
      <c r="B49" s="1067"/>
      <c r="C49" s="1068"/>
      <c r="D49" s="214"/>
      <c r="E49" s="1071" t="s">
        <v>0</v>
      </c>
      <c r="F49" s="1071"/>
      <c r="G49" s="1071"/>
      <c r="H49" s="1071"/>
      <c r="I49" s="1071"/>
      <c r="J49" s="1072"/>
      <c r="K49" s="225" t="s">
        <v>202</v>
      </c>
      <c r="L49" s="234" t="s">
        <v>202</v>
      </c>
      <c r="M49" s="234" t="s">
        <v>202</v>
      </c>
      <c r="N49" s="234" t="s">
        <v>202</v>
      </c>
      <c r="O49" s="243" t="s">
        <v>202</v>
      </c>
      <c r="P49" s="85"/>
      <c r="Q49" s="85"/>
      <c r="R49" s="85"/>
      <c r="S49" s="85"/>
      <c r="T49" s="85"/>
      <c r="U49" s="85"/>
    </row>
    <row r="50" spans="1:21" ht="30.75" customHeight="1" x14ac:dyDescent="0.2">
      <c r="A50" s="85"/>
      <c r="B50" s="1067"/>
      <c r="C50" s="1068"/>
      <c r="D50" s="214"/>
      <c r="E50" s="1071" t="s">
        <v>46</v>
      </c>
      <c r="F50" s="1071"/>
      <c r="G50" s="1071"/>
      <c r="H50" s="1071"/>
      <c r="I50" s="1071"/>
      <c r="J50" s="1072"/>
      <c r="K50" s="225">
        <v>26</v>
      </c>
      <c r="L50" s="234">
        <v>26</v>
      </c>
      <c r="M50" s="234">
        <v>22</v>
      </c>
      <c r="N50" s="234">
        <v>19</v>
      </c>
      <c r="O50" s="243">
        <v>10</v>
      </c>
      <c r="P50" s="85"/>
      <c r="Q50" s="85"/>
      <c r="R50" s="85"/>
      <c r="S50" s="85"/>
      <c r="T50" s="85"/>
      <c r="U50" s="85"/>
    </row>
    <row r="51" spans="1:21" ht="30.75" customHeight="1" x14ac:dyDescent="0.2">
      <c r="A51" s="85"/>
      <c r="B51" s="1069"/>
      <c r="C51" s="1070"/>
      <c r="D51" s="215"/>
      <c r="E51" s="1071" t="s">
        <v>50</v>
      </c>
      <c r="F51" s="1071"/>
      <c r="G51" s="1071"/>
      <c r="H51" s="1071"/>
      <c r="I51" s="1071"/>
      <c r="J51" s="1072"/>
      <c r="K51" s="225" t="s">
        <v>202</v>
      </c>
      <c r="L51" s="234" t="s">
        <v>202</v>
      </c>
      <c r="M51" s="234" t="s">
        <v>202</v>
      </c>
      <c r="N51" s="234" t="s">
        <v>202</v>
      </c>
      <c r="O51" s="243" t="s">
        <v>202</v>
      </c>
      <c r="P51" s="85"/>
      <c r="Q51" s="85"/>
      <c r="R51" s="85"/>
      <c r="S51" s="85"/>
      <c r="T51" s="85"/>
      <c r="U51" s="85"/>
    </row>
    <row r="52" spans="1:21" ht="30.75" customHeight="1" x14ac:dyDescent="0.2">
      <c r="A52" s="85"/>
      <c r="B52" s="1073" t="s">
        <v>52</v>
      </c>
      <c r="C52" s="1074"/>
      <c r="D52" s="215"/>
      <c r="E52" s="1071" t="s">
        <v>53</v>
      </c>
      <c r="F52" s="1071"/>
      <c r="G52" s="1071"/>
      <c r="H52" s="1071"/>
      <c r="I52" s="1071"/>
      <c r="J52" s="1072"/>
      <c r="K52" s="225">
        <v>5847</v>
      </c>
      <c r="L52" s="234">
        <v>5488</v>
      </c>
      <c r="M52" s="234">
        <v>5388</v>
      </c>
      <c r="N52" s="234">
        <v>5227</v>
      </c>
      <c r="O52" s="243">
        <v>4996</v>
      </c>
      <c r="P52" s="85"/>
      <c r="Q52" s="85"/>
      <c r="R52" s="85"/>
      <c r="S52" s="85"/>
      <c r="T52" s="85"/>
      <c r="U52" s="85"/>
    </row>
    <row r="53" spans="1:21" ht="30.75" customHeight="1" x14ac:dyDescent="0.2">
      <c r="A53" s="85"/>
      <c r="B53" s="1075" t="s">
        <v>54</v>
      </c>
      <c r="C53" s="1076"/>
      <c r="D53" s="216"/>
      <c r="E53" s="1077" t="s">
        <v>57</v>
      </c>
      <c r="F53" s="1077"/>
      <c r="G53" s="1077"/>
      <c r="H53" s="1077"/>
      <c r="I53" s="1077"/>
      <c r="J53" s="1078"/>
      <c r="K53" s="226">
        <v>2325</v>
      </c>
      <c r="L53" s="235">
        <v>2124</v>
      </c>
      <c r="M53" s="235">
        <v>2054</v>
      </c>
      <c r="N53" s="235">
        <v>2105</v>
      </c>
      <c r="O53" s="244">
        <v>2282</v>
      </c>
      <c r="P53" s="85"/>
      <c r="Q53" s="85"/>
      <c r="R53" s="85"/>
      <c r="S53" s="85"/>
      <c r="T53" s="85"/>
      <c r="U53" s="85"/>
    </row>
    <row r="54" spans="1:21" ht="24" customHeight="1" x14ac:dyDescent="0.2">
      <c r="A54" s="85"/>
      <c r="B54" s="205" t="s">
        <v>61</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5" t="s">
        <v>66</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6" t="s">
        <v>5</v>
      </c>
      <c r="C56" s="211"/>
      <c r="D56" s="211"/>
      <c r="E56" s="211"/>
      <c r="F56" s="211"/>
      <c r="G56" s="211"/>
      <c r="H56" s="211"/>
      <c r="I56" s="211"/>
      <c r="J56" s="211"/>
      <c r="K56" s="227"/>
      <c r="L56" s="227"/>
      <c r="M56" s="227"/>
      <c r="N56" s="227"/>
      <c r="O56" s="245" t="s">
        <v>536</v>
      </c>
      <c r="P56" s="85"/>
      <c r="Q56" s="85"/>
      <c r="R56" s="85"/>
      <c r="S56" s="85"/>
      <c r="T56" s="85"/>
      <c r="U56" s="85"/>
    </row>
    <row r="57" spans="1:21" ht="31.5" customHeight="1" x14ac:dyDescent="0.2">
      <c r="A57" s="85"/>
      <c r="B57" s="207"/>
      <c r="C57" s="212"/>
      <c r="D57" s="212"/>
      <c r="E57" s="219"/>
      <c r="F57" s="219"/>
      <c r="G57" s="219"/>
      <c r="H57" s="219"/>
      <c r="I57" s="219"/>
      <c r="J57" s="222" t="s">
        <v>18</v>
      </c>
      <c r="K57" s="228" t="s">
        <v>530</v>
      </c>
      <c r="L57" s="236" t="s">
        <v>531</v>
      </c>
      <c r="M57" s="236" t="s">
        <v>532</v>
      </c>
      <c r="N57" s="236" t="s">
        <v>533</v>
      </c>
      <c r="O57" s="246" t="s">
        <v>534</v>
      </c>
      <c r="P57" s="85"/>
      <c r="Q57" s="85"/>
      <c r="R57" s="85"/>
      <c r="S57" s="85"/>
      <c r="T57" s="85"/>
      <c r="U57" s="85"/>
    </row>
    <row r="58" spans="1:21" ht="31.5" customHeight="1" x14ac:dyDescent="0.2">
      <c r="B58" s="1059" t="s">
        <v>67</v>
      </c>
      <c r="C58" s="1060"/>
      <c r="D58" s="1050" t="s">
        <v>71</v>
      </c>
      <c r="E58" s="1051"/>
      <c r="F58" s="1051"/>
      <c r="G58" s="1051"/>
      <c r="H58" s="1051"/>
      <c r="I58" s="1051"/>
      <c r="J58" s="1052"/>
      <c r="K58" s="229" t="s">
        <v>202</v>
      </c>
      <c r="L58" s="237" t="s">
        <v>202</v>
      </c>
      <c r="M58" s="237" t="s">
        <v>202</v>
      </c>
      <c r="N58" s="237" t="s">
        <v>202</v>
      </c>
      <c r="O58" s="247" t="s">
        <v>202</v>
      </c>
    </row>
    <row r="59" spans="1:21" ht="31.5" customHeight="1" x14ac:dyDescent="0.2">
      <c r="B59" s="1061"/>
      <c r="C59" s="1062"/>
      <c r="D59" s="1053" t="s">
        <v>12</v>
      </c>
      <c r="E59" s="1054"/>
      <c r="F59" s="1054"/>
      <c r="G59" s="1054"/>
      <c r="H59" s="1054"/>
      <c r="I59" s="1054"/>
      <c r="J59" s="1055"/>
      <c r="K59" s="230" t="s">
        <v>202</v>
      </c>
      <c r="L59" s="238" t="s">
        <v>202</v>
      </c>
      <c r="M59" s="238" t="s">
        <v>202</v>
      </c>
      <c r="N59" s="238" t="s">
        <v>202</v>
      </c>
      <c r="O59" s="248" t="s">
        <v>202</v>
      </c>
    </row>
    <row r="60" spans="1:21" ht="31.5" customHeight="1" x14ac:dyDescent="0.2">
      <c r="B60" s="1063"/>
      <c r="C60" s="1064"/>
      <c r="D60" s="1056" t="s">
        <v>73</v>
      </c>
      <c r="E60" s="1057"/>
      <c r="F60" s="1057"/>
      <c r="G60" s="1057"/>
      <c r="H60" s="1057"/>
      <c r="I60" s="1057"/>
      <c r="J60" s="1058"/>
      <c r="K60" s="231" t="s">
        <v>202</v>
      </c>
      <c r="L60" s="239" t="s">
        <v>202</v>
      </c>
      <c r="M60" s="239" t="s">
        <v>202</v>
      </c>
      <c r="N60" s="239" t="s">
        <v>202</v>
      </c>
      <c r="O60" s="249" t="s">
        <v>202</v>
      </c>
    </row>
    <row r="61" spans="1:21" ht="24" customHeight="1" x14ac:dyDescent="0.2">
      <c r="B61" s="208"/>
      <c r="C61" s="208"/>
      <c r="D61" s="217" t="s">
        <v>51</v>
      </c>
      <c r="E61" s="220"/>
      <c r="F61" s="220"/>
      <c r="G61" s="220"/>
      <c r="H61" s="220"/>
      <c r="I61" s="220"/>
      <c r="J61" s="220"/>
      <c r="K61" s="220"/>
      <c r="L61" s="220"/>
      <c r="M61" s="220"/>
      <c r="N61" s="220"/>
      <c r="O61" s="220"/>
    </row>
    <row r="62" spans="1:21" ht="24" customHeight="1" x14ac:dyDescent="0.2">
      <c r="B62" s="209"/>
      <c r="C62" s="209"/>
      <c r="D62" s="217" t="s">
        <v>45</v>
      </c>
      <c r="E62" s="220"/>
      <c r="F62" s="220"/>
      <c r="G62" s="220"/>
      <c r="H62" s="220"/>
      <c r="I62" s="220"/>
      <c r="J62" s="220"/>
      <c r="K62" s="220"/>
      <c r="L62" s="220"/>
      <c r="M62" s="220"/>
      <c r="N62" s="220"/>
      <c r="O62" s="220"/>
    </row>
    <row r="63" spans="1:21" ht="24" customHeight="1" x14ac:dyDescent="0.2">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OaJHxZcRRj91tiiJnWMCqA135zzdqGMCnH0VVBgisL0Qlrr1MS6uKdGTYhaXyIpcOGhh1SyHisi+JypMrA62A==" saltValue="D3BLYGqxwbhAJOgYAzll0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0" t="s">
        <v>25</v>
      </c>
    </row>
    <row r="40" spans="2:13" ht="27.75" customHeight="1" x14ac:dyDescent="0.2">
      <c r="B40" s="204" t="s">
        <v>29</v>
      </c>
      <c r="C40" s="210"/>
      <c r="D40" s="210"/>
      <c r="E40" s="218"/>
      <c r="F40" s="218"/>
      <c r="G40" s="218"/>
      <c r="H40" s="221" t="s">
        <v>18</v>
      </c>
      <c r="I40" s="223" t="s">
        <v>530</v>
      </c>
      <c r="J40" s="232" t="s">
        <v>531</v>
      </c>
      <c r="K40" s="232" t="s">
        <v>532</v>
      </c>
      <c r="L40" s="232" t="s">
        <v>533</v>
      </c>
      <c r="M40" s="254" t="s">
        <v>534</v>
      </c>
    </row>
    <row r="41" spans="2:13" ht="27.75" customHeight="1" x14ac:dyDescent="0.2">
      <c r="B41" s="1065" t="s">
        <v>39</v>
      </c>
      <c r="C41" s="1066"/>
      <c r="D41" s="213"/>
      <c r="E41" s="1090" t="s">
        <v>74</v>
      </c>
      <c r="F41" s="1090"/>
      <c r="G41" s="1090"/>
      <c r="H41" s="1091"/>
      <c r="I41" s="224">
        <v>57157</v>
      </c>
      <c r="J41" s="233">
        <v>56152</v>
      </c>
      <c r="K41" s="233">
        <v>55429</v>
      </c>
      <c r="L41" s="233">
        <v>56173</v>
      </c>
      <c r="M41" s="242">
        <v>54690</v>
      </c>
    </row>
    <row r="42" spans="2:13" ht="27.75" customHeight="1" x14ac:dyDescent="0.2">
      <c r="B42" s="1067"/>
      <c r="C42" s="1068"/>
      <c r="D42" s="214"/>
      <c r="E42" s="1081" t="s">
        <v>82</v>
      </c>
      <c r="F42" s="1081"/>
      <c r="G42" s="1081"/>
      <c r="H42" s="1082"/>
      <c r="I42" s="225">
        <v>90</v>
      </c>
      <c r="J42" s="234">
        <v>65</v>
      </c>
      <c r="K42" s="234">
        <v>44</v>
      </c>
      <c r="L42" s="234">
        <v>26</v>
      </c>
      <c r="M42" s="243">
        <v>16</v>
      </c>
    </row>
    <row r="43" spans="2:13" ht="27.75" customHeight="1" x14ac:dyDescent="0.2">
      <c r="B43" s="1067"/>
      <c r="C43" s="1068"/>
      <c r="D43" s="214"/>
      <c r="E43" s="1081" t="s">
        <v>83</v>
      </c>
      <c r="F43" s="1081"/>
      <c r="G43" s="1081"/>
      <c r="H43" s="1082"/>
      <c r="I43" s="225">
        <v>12363</v>
      </c>
      <c r="J43" s="234">
        <v>11743</v>
      </c>
      <c r="K43" s="234">
        <v>11104</v>
      </c>
      <c r="L43" s="234">
        <v>10223</v>
      </c>
      <c r="M43" s="243">
        <v>9719</v>
      </c>
    </row>
    <row r="44" spans="2:13" ht="27.75" customHeight="1" x14ac:dyDescent="0.2">
      <c r="B44" s="1067"/>
      <c r="C44" s="1068"/>
      <c r="D44" s="214"/>
      <c r="E44" s="1081" t="s">
        <v>19</v>
      </c>
      <c r="F44" s="1081"/>
      <c r="G44" s="1081"/>
      <c r="H44" s="1082"/>
      <c r="I44" s="225" t="s">
        <v>202</v>
      </c>
      <c r="J44" s="234" t="s">
        <v>202</v>
      </c>
      <c r="K44" s="234" t="s">
        <v>202</v>
      </c>
      <c r="L44" s="234" t="s">
        <v>202</v>
      </c>
      <c r="M44" s="243" t="s">
        <v>202</v>
      </c>
    </row>
    <row r="45" spans="2:13" ht="27.75" customHeight="1" x14ac:dyDescent="0.2">
      <c r="B45" s="1067"/>
      <c r="C45" s="1068"/>
      <c r="D45" s="214"/>
      <c r="E45" s="1081" t="s">
        <v>86</v>
      </c>
      <c r="F45" s="1081"/>
      <c r="G45" s="1081"/>
      <c r="H45" s="1082"/>
      <c r="I45" s="225">
        <v>8340</v>
      </c>
      <c r="J45" s="234">
        <v>8163</v>
      </c>
      <c r="K45" s="234">
        <v>8236</v>
      </c>
      <c r="L45" s="234">
        <v>8341</v>
      </c>
      <c r="M45" s="243">
        <v>8116</v>
      </c>
    </row>
    <row r="46" spans="2:13" ht="27.75" customHeight="1" x14ac:dyDescent="0.2">
      <c r="B46" s="1067"/>
      <c r="C46" s="1068"/>
      <c r="D46" s="215"/>
      <c r="E46" s="1081" t="s">
        <v>85</v>
      </c>
      <c r="F46" s="1081"/>
      <c r="G46" s="1081"/>
      <c r="H46" s="1082"/>
      <c r="I46" s="225" t="s">
        <v>202</v>
      </c>
      <c r="J46" s="234" t="s">
        <v>202</v>
      </c>
      <c r="K46" s="234" t="s">
        <v>202</v>
      </c>
      <c r="L46" s="234" t="s">
        <v>202</v>
      </c>
      <c r="M46" s="243" t="s">
        <v>202</v>
      </c>
    </row>
    <row r="47" spans="2:13" ht="27.75" customHeight="1" x14ac:dyDescent="0.2">
      <c r="B47" s="1067"/>
      <c r="C47" s="1068"/>
      <c r="D47" s="250"/>
      <c r="E47" s="1087" t="s">
        <v>88</v>
      </c>
      <c r="F47" s="1088"/>
      <c r="G47" s="1088"/>
      <c r="H47" s="1089"/>
      <c r="I47" s="225" t="s">
        <v>202</v>
      </c>
      <c r="J47" s="234" t="s">
        <v>202</v>
      </c>
      <c r="K47" s="234" t="s">
        <v>202</v>
      </c>
      <c r="L47" s="234" t="s">
        <v>202</v>
      </c>
      <c r="M47" s="243" t="s">
        <v>202</v>
      </c>
    </row>
    <row r="48" spans="2:13" ht="27.75" customHeight="1" x14ac:dyDescent="0.2">
      <c r="B48" s="1067"/>
      <c r="C48" s="1068"/>
      <c r="D48" s="214"/>
      <c r="E48" s="1081" t="s">
        <v>62</v>
      </c>
      <c r="F48" s="1081"/>
      <c r="G48" s="1081"/>
      <c r="H48" s="1082"/>
      <c r="I48" s="225" t="s">
        <v>202</v>
      </c>
      <c r="J48" s="234" t="s">
        <v>202</v>
      </c>
      <c r="K48" s="234" t="s">
        <v>202</v>
      </c>
      <c r="L48" s="234" t="s">
        <v>202</v>
      </c>
      <c r="M48" s="243" t="s">
        <v>202</v>
      </c>
    </row>
    <row r="49" spans="2:13" ht="27.75" customHeight="1" x14ac:dyDescent="0.2">
      <c r="B49" s="1069"/>
      <c r="C49" s="1070"/>
      <c r="D49" s="214"/>
      <c r="E49" s="1081" t="s">
        <v>93</v>
      </c>
      <c r="F49" s="1081"/>
      <c r="G49" s="1081"/>
      <c r="H49" s="1082"/>
      <c r="I49" s="225" t="s">
        <v>202</v>
      </c>
      <c r="J49" s="234" t="s">
        <v>202</v>
      </c>
      <c r="K49" s="234" t="s">
        <v>202</v>
      </c>
      <c r="L49" s="234" t="s">
        <v>202</v>
      </c>
      <c r="M49" s="243" t="s">
        <v>202</v>
      </c>
    </row>
    <row r="50" spans="2:13" ht="27.75" customHeight="1" x14ac:dyDescent="0.2">
      <c r="B50" s="1085" t="s">
        <v>95</v>
      </c>
      <c r="C50" s="1086"/>
      <c r="D50" s="251"/>
      <c r="E50" s="1081" t="s">
        <v>97</v>
      </c>
      <c r="F50" s="1081"/>
      <c r="G50" s="1081"/>
      <c r="H50" s="1082"/>
      <c r="I50" s="225">
        <v>22502</v>
      </c>
      <c r="J50" s="234">
        <v>22892</v>
      </c>
      <c r="K50" s="234">
        <v>22235</v>
      </c>
      <c r="L50" s="234">
        <v>21934</v>
      </c>
      <c r="M50" s="243">
        <v>21417</v>
      </c>
    </row>
    <row r="51" spans="2:13" ht="27.75" customHeight="1" x14ac:dyDescent="0.2">
      <c r="B51" s="1067"/>
      <c r="C51" s="1068"/>
      <c r="D51" s="214"/>
      <c r="E51" s="1081" t="s">
        <v>100</v>
      </c>
      <c r="F51" s="1081"/>
      <c r="G51" s="1081"/>
      <c r="H51" s="1082"/>
      <c r="I51" s="225">
        <v>1691</v>
      </c>
      <c r="J51" s="234">
        <v>1836</v>
      </c>
      <c r="K51" s="234">
        <v>1739</v>
      </c>
      <c r="L51" s="234">
        <v>1730</v>
      </c>
      <c r="M51" s="243">
        <v>1778</v>
      </c>
    </row>
    <row r="52" spans="2:13" ht="27.75" customHeight="1" x14ac:dyDescent="0.2">
      <c r="B52" s="1069"/>
      <c r="C52" s="1070"/>
      <c r="D52" s="214"/>
      <c r="E52" s="1081" t="s">
        <v>48</v>
      </c>
      <c r="F52" s="1081"/>
      <c r="G52" s="1081"/>
      <c r="H52" s="1082"/>
      <c r="I52" s="225">
        <v>54386</v>
      </c>
      <c r="J52" s="234">
        <v>52603</v>
      </c>
      <c r="K52" s="234">
        <v>50942</v>
      </c>
      <c r="L52" s="234">
        <v>49966</v>
      </c>
      <c r="M52" s="243">
        <v>48588</v>
      </c>
    </row>
    <row r="53" spans="2:13" ht="27.75" customHeight="1" x14ac:dyDescent="0.2">
      <c r="B53" s="1075" t="s">
        <v>54</v>
      </c>
      <c r="C53" s="1076"/>
      <c r="D53" s="216"/>
      <c r="E53" s="1083" t="s">
        <v>102</v>
      </c>
      <c r="F53" s="1083"/>
      <c r="G53" s="1083"/>
      <c r="H53" s="1084"/>
      <c r="I53" s="226">
        <v>-628</v>
      </c>
      <c r="J53" s="235">
        <v>-1207</v>
      </c>
      <c r="K53" s="235">
        <v>-105</v>
      </c>
      <c r="L53" s="235">
        <v>1133</v>
      </c>
      <c r="M53" s="244">
        <v>758</v>
      </c>
    </row>
    <row r="54" spans="2:13" ht="27.75" customHeight="1" x14ac:dyDescent="0.2">
      <c r="B54" s="205" t="s">
        <v>76</v>
      </c>
      <c r="C54" s="191"/>
      <c r="D54" s="191"/>
      <c r="E54" s="252"/>
      <c r="F54" s="252"/>
      <c r="G54" s="252"/>
      <c r="H54" s="252"/>
      <c r="I54" s="253"/>
      <c r="J54" s="253"/>
      <c r="K54" s="253"/>
      <c r="L54" s="253"/>
      <c r="M54" s="253"/>
    </row>
    <row r="55" spans="2:13" ht="13.2" x14ac:dyDescent="0.2"/>
  </sheetData>
  <sheetProtection algorithmName="SHA-512" hashValue="1w39cHdAfHmbTCM61Fyj1cRkfMEflUA+8f1I6wyA+oEbivco5BF28FWLaDyee4VoYIREMBrTSX6gTuFT01Qkhg==" saltValue="wv+z9XMqZ61G6rNTTZY38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70" t="s">
        <v>98</v>
      </c>
    </row>
    <row r="54" spans="2:8" ht="29.25" customHeight="1" x14ac:dyDescent="0.25">
      <c r="B54" s="255" t="s">
        <v>8</v>
      </c>
      <c r="C54" s="261"/>
      <c r="D54" s="261"/>
      <c r="E54" s="262" t="s">
        <v>18</v>
      </c>
      <c r="F54" s="263" t="s">
        <v>532</v>
      </c>
      <c r="G54" s="263" t="s">
        <v>533</v>
      </c>
      <c r="H54" s="271" t="s">
        <v>534</v>
      </c>
    </row>
    <row r="55" spans="2:8" ht="52.5" customHeight="1" x14ac:dyDescent="0.2">
      <c r="B55" s="256"/>
      <c r="C55" s="1100" t="s">
        <v>106</v>
      </c>
      <c r="D55" s="1100"/>
      <c r="E55" s="1101"/>
      <c r="F55" s="264">
        <v>5033</v>
      </c>
      <c r="G55" s="264">
        <v>5033</v>
      </c>
      <c r="H55" s="272">
        <v>5033</v>
      </c>
    </row>
    <row r="56" spans="2:8" ht="52.5" customHeight="1" x14ac:dyDescent="0.2">
      <c r="B56" s="257"/>
      <c r="C56" s="1102" t="s">
        <v>109</v>
      </c>
      <c r="D56" s="1102"/>
      <c r="E56" s="1103"/>
      <c r="F56" s="265">
        <v>2384</v>
      </c>
      <c r="G56" s="265">
        <v>2844</v>
      </c>
      <c r="H56" s="273">
        <v>2753</v>
      </c>
    </row>
    <row r="57" spans="2:8" ht="53.25" customHeight="1" x14ac:dyDescent="0.2">
      <c r="B57" s="257"/>
      <c r="C57" s="1104" t="s">
        <v>79</v>
      </c>
      <c r="D57" s="1104"/>
      <c r="E57" s="1105"/>
      <c r="F57" s="266">
        <v>11780</v>
      </c>
      <c r="G57" s="266">
        <v>10686</v>
      </c>
      <c r="H57" s="274">
        <v>9284</v>
      </c>
    </row>
    <row r="58" spans="2:8" ht="45.75" customHeight="1" x14ac:dyDescent="0.2">
      <c r="B58" s="258"/>
      <c r="C58" s="1092" t="s">
        <v>219</v>
      </c>
      <c r="D58" s="1093"/>
      <c r="E58" s="1094"/>
      <c r="F58" s="267">
        <v>4578</v>
      </c>
      <c r="G58" s="267">
        <v>4528</v>
      </c>
      <c r="H58" s="275">
        <v>4512</v>
      </c>
    </row>
    <row r="59" spans="2:8" ht="45.75" customHeight="1" x14ac:dyDescent="0.2">
      <c r="B59" s="258"/>
      <c r="C59" s="1092" t="s">
        <v>69</v>
      </c>
      <c r="D59" s="1093"/>
      <c r="E59" s="1094"/>
      <c r="F59" s="267">
        <v>1111</v>
      </c>
      <c r="G59" s="267">
        <v>1114</v>
      </c>
      <c r="H59" s="275">
        <v>1117</v>
      </c>
    </row>
    <row r="60" spans="2:8" ht="45.75" customHeight="1" x14ac:dyDescent="0.2">
      <c r="B60" s="258"/>
      <c r="C60" s="1092" t="s">
        <v>550</v>
      </c>
      <c r="D60" s="1093"/>
      <c r="E60" s="1094"/>
      <c r="F60" s="267">
        <v>437</v>
      </c>
      <c r="G60" s="267">
        <v>631</v>
      </c>
      <c r="H60" s="275">
        <v>936</v>
      </c>
    </row>
    <row r="61" spans="2:8" ht="45.75" customHeight="1" x14ac:dyDescent="0.2">
      <c r="B61" s="258"/>
      <c r="C61" s="1092" t="s">
        <v>551</v>
      </c>
      <c r="D61" s="1093"/>
      <c r="E61" s="1094"/>
      <c r="F61" s="267">
        <v>1139</v>
      </c>
      <c r="G61" s="267">
        <v>1042</v>
      </c>
      <c r="H61" s="275">
        <v>846</v>
      </c>
    </row>
    <row r="62" spans="2:8" ht="45.75" customHeight="1" x14ac:dyDescent="0.2">
      <c r="B62" s="259"/>
      <c r="C62" s="1095" t="s">
        <v>24</v>
      </c>
      <c r="D62" s="1096"/>
      <c r="E62" s="1097"/>
      <c r="F62" s="268">
        <v>979</v>
      </c>
      <c r="G62" s="268">
        <v>891</v>
      </c>
      <c r="H62" s="276">
        <v>761</v>
      </c>
    </row>
    <row r="63" spans="2:8" ht="52.5" customHeight="1" x14ac:dyDescent="0.2">
      <c r="B63" s="260"/>
      <c r="C63" s="1098" t="s">
        <v>111</v>
      </c>
      <c r="D63" s="1098"/>
      <c r="E63" s="1099"/>
      <c r="F63" s="269">
        <v>19197</v>
      </c>
      <c r="G63" s="269">
        <v>18564</v>
      </c>
      <c r="H63" s="277">
        <v>17070</v>
      </c>
    </row>
    <row r="64" spans="2:8" ht="13.2" x14ac:dyDescent="0.2"/>
  </sheetData>
  <sheetProtection algorithmName="SHA-512" hashValue="vdN14tNflEK1lyyqHC3oFwI/+tueYQaFiwbno18OOx4YnE1nhKEuob/Fa/zpiwiYNqJmz3FVnqCyfh1gU8eUZg==" saltValue="smlnyEuQcCLiJpEbmns9r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CF08-6B19-4D51-A691-A9EAF855C765}">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03" customWidth="1"/>
    <col min="2" max="107" width="2.44140625" style="303" customWidth="1"/>
    <col min="108" max="108" width="6.109375" style="311" customWidth="1"/>
    <col min="109" max="109" width="5.88671875" style="310" customWidth="1"/>
    <col min="110" max="16384" width="8.6640625" style="303" hidden="1"/>
  </cols>
  <sheetData>
    <row r="1" spans="1:109" ht="42.75" customHeight="1" x14ac:dyDescent="0.2">
      <c r="A1" s="301"/>
      <c r="B1" s="302"/>
      <c r="DD1" s="303"/>
      <c r="DE1" s="303"/>
    </row>
    <row r="2" spans="1:109" ht="25.5" customHeight="1" x14ac:dyDescent="0.2">
      <c r="A2" s="304"/>
      <c r="C2" s="304"/>
      <c r="O2" s="304"/>
      <c r="P2" s="304"/>
      <c r="Q2" s="304"/>
      <c r="R2" s="304"/>
      <c r="S2" s="304"/>
      <c r="T2" s="304"/>
      <c r="U2" s="304"/>
      <c r="V2" s="304"/>
      <c r="W2" s="304"/>
      <c r="X2" s="304"/>
      <c r="Y2" s="304"/>
      <c r="Z2" s="304"/>
      <c r="AA2" s="304"/>
      <c r="AB2" s="304"/>
      <c r="AC2" s="304"/>
      <c r="AD2" s="304"/>
      <c r="AE2" s="304"/>
      <c r="AF2" s="304"/>
      <c r="AG2" s="304"/>
      <c r="AH2" s="304"/>
      <c r="AI2" s="304"/>
      <c r="AU2" s="304"/>
      <c r="BG2" s="304"/>
      <c r="BS2" s="304"/>
      <c r="CE2" s="304"/>
      <c r="CQ2" s="304"/>
      <c r="DD2" s="303"/>
      <c r="DE2" s="303"/>
    </row>
    <row r="3" spans="1:109" ht="25.5" customHeight="1" x14ac:dyDescent="0.2">
      <c r="A3" s="304"/>
      <c r="C3" s="304"/>
      <c r="O3" s="304"/>
      <c r="P3" s="304"/>
      <c r="Q3" s="304"/>
      <c r="R3" s="304"/>
      <c r="S3" s="304"/>
      <c r="T3" s="304"/>
      <c r="U3" s="304"/>
      <c r="V3" s="304"/>
      <c r="W3" s="304"/>
      <c r="X3" s="304"/>
      <c r="Y3" s="304"/>
      <c r="Z3" s="304"/>
      <c r="AA3" s="304"/>
      <c r="AB3" s="304"/>
      <c r="AC3" s="304"/>
      <c r="AD3" s="304"/>
      <c r="AE3" s="304"/>
      <c r="AF3" s="304"/>
      <c r="AG3" s="304"/>
      <c r="AH3" s="304"/>
      <c r="AI3" s="304"/>
      <c r="AU3" s="304"/>
      <c r="BG3" s="304"/>
      <c r="BS3" s="304"/>
      <c r="CE3" s="304"/>
      <c r="CQ3" s="304"/>
      <c r="DD3" s="303"/>
      <c r="DE3" s="303"/>
    </row>
    <row r="4" spans="1:109" s="305" customFormat="1" ht="13.2" x14ac:dyDescent="0.2">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row>
    <row r="5" spans="1:109" s="305" customFormat="1" ht="13.2" x14ac:dyDescent="0.2">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row>
    <row r="6" spans="1:109" s="305" customFormat="1" ht="13.2" x14ac:dyDescent="0.2">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row>
    <row r="7" spans="1:109" s="305" customFormat="1" ht="13.2" x14ac:dyDescent="0.2">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row>
    <row r="8" spans="1:109" s="305" customFormat="1" ht="13.2" x14ac:dyDescent="0.2">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04"/>
      <c r="DE8" s="304"/>
    </row>
    <row r="9" spans="1:109" s="305" customFormat="1" ht="13.2" x14ac:dyDescent="0.2">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row>
    <row r="10" spans="1:109" s="305" customFormat="1" ht="13.2" x14ac:dyDescent="0.2">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row>
    <row r="11" spans="1:109" s="305" customFormat="1" ht="13.2" x14ac:dyDescent="0.2">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row>
    <row r="12" spans="1:109" s="305" customFormat="1" ht="13.2" x14ac:dyDescent="0.2">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row>
    <row r="13" spans="1:109" s="305" customFormat="1" ht="13.2" x14ac:dyDescent="0.2">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row>
    <row r="14" spans="1:109" s="305" customFormat="1" ht="13.2" x14ac:dyDescent="0.2">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row>
    <row r="15" spans="1:109" s="305" customFormat="1" ht="13.2" x14ac:dyDescent="0.2">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row>
    <row r="16" spans="1:109" s="305" customFormat="1" ht="13.2" x14ac:dyDescent="0.2">
      <c r="A16" s="303"/>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row>
    <row r="17" spans="1:109" s="305" customFormat="1" ht="13.2" x14ac:dyDescent="0.2">
      <c r="A17" s="303"/>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row>
    <row r="18" spans="1:109" s="305" customFormat="1" ht="13.2" x14ac:dyDescent="0.2">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row>
    <row r="19" spans="1:109" ht="13.2" x14ac:dyDescent="0.2">
      <c r="DD19" s="303"/>
      <c r="DE19" s="303"/>
    </row>
    <row r="20" spans="1:109" ht="13.2" x14ac:dyDescent="0.2">
      <c r="DD20" s="303"/>
      <c r="DE20" s="303"/>
    </row>
    <row r="21" spans="1:109" ht="17.25" customHeight="1" x14ac:dyDescent="0.2">
      <c r="B21" s="306"/>
      <c r="C21" s="307"/>
      <c r="D21" s="307"/>
      <c r="E21" s="307"/>
      <c r="F21" s="307"/>
      <c r="G21" s="307"/>
      <c r="H21" s="307"/>
      <c r="I21" s="307"/>
      <c r="J21" s="307"/>
      <c r="K21" s="307"/>
      <c r="L21" s="307"/>
      <c r="M21" s="307"/>
      <c r="N21" s="308"/>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8"/>
      <c r="AU21" s="307"/>
      <c r="AV21" s="307"/>
      <c r="AW21" s="307"/>
      <c r="AX21" s="307"/>
      <c r="AY21" s="307"/>
      <c r="AZ21" s="307"/>
      <c r="BA21" s="307"/>
      <c r="BB21" s="307"/>
      <c r="BC21" s="307"/>
      <c r="BD21" s="307"/>
      <c r="BE21" s="307"/>
      <c r="BF21" s="308"/>
      <c r="BG21" s="307"/>
      <c r="BH21" s="307"/>
      <c r="BI21" s="307"/>
      <c r="BJ21" s="307"/>
      <c r="BK21" s="307"/>
      <c r="BL21" s="307"/>
      <c r="BM21" s="307"/>
      <c r="BN21" s="307"/>
      <c r="BO21" s="307"/>
      <c r="BP21" s="307"/>
      <c r="BQ21" s="307"/>
      <c r="BR21" s="308"/>
      <c r="BS21" s="307"/>
      <c r="BT21" s="307"/>
      <c r="BU21" s="307"/>
      <c r="BV21" s="307"/>
      <c r="BW21" s="307"/>
      <c r="BX21" s="307"/>
      <c r="BY21" s="307"/>
      <c r="BZ21" s="307"/>
      <c r="CA21" s="307"/>
      <c r="CB21" s="307"/>
      <c r="CC21" s="307"/>
      <c r="CD21" s="308"/>
      <c r="CE21" s="307"/>
      <c r="CF21" s="307"/>
      <c r="CG21" s="307"/>
      <c r="CH21" s="307"/>
      <c r="CI21" s="307"/>
      <c r="CJ21" s="307"/>
      <c r="CK21" s="307"/>
      <c r="CL21" s="307"/>
      <c r="CM21" s="307"/>
      <c r="CN21" s="307"/>
      <c r="CO21" s="307"/>
      <c r="CP21" s="308"/>
      <c r="CQ21" s="307"/>
      <c r="CR21" s="307"/>
      <c r="CS21" s="307"/>
      <c r="CT21" s="307"/>
      <c r="CU21" s="307"/>
      <c r="CV21" s="307"/>
      <c r="CW21" s="307"/>
      <c r="CX21" s="307"/>
      <c r="CY21" s="307"/>
      <c r="CZ21" s="307"/>
      <c r="DA21" s="307"/>
      <c r="DB21" s="308"/>
      <c r="DC21" s="307"/>
      <c r="DD21" s="309"/>
      <c r="DE21" s="303"/>
    </row>
    <row r="22" spans="1:109" ht="17.25" customHeight="1" x14ac:dyDescent="0.2">
      <c r="B22" s="310"/>
    </row>
    <row r="23" spans="1:109" ht="13.2" x14ac:dyDescent="0.2">
      <c r="B23" s="310"/>
    </row>
    <row r="24" spans="1:109" ht="13.2" x14ac:dyDescent="0.2">
      <c r="B24" s="310"/>
    </row>
    <row r="25" spans="1:109" ht="13.2" x14ac:dyDescent="0.2">
      <c r="B25" s="310"/>
    </row>
    <row r="26" spans="1:109" ht="13.2" x14ac:dyDescent="0.2">
      <c r="B26" s="310"/>
    </row>
    <row r="27" spans="1:109" ht="13.2" x14ac:dyDescent="0.2">
      <c r="B27" s="310"/>
    </row>
    <row r="28" spans="1:109" ht="13.2" x14ac:dyDescent="0.2">
      <c r="B28" s="310"/>
    </row>
    <row r="29" spans="1:109" ht="13.2" x14ac:dyDescent="0.2">
      <c r="B29" s="310"/>
    </row>
    <row r="30" spans="1:109" ht="13.2" x14ac:dyDescent="0.2">
      <c r="B30" s="310"/>
    </row>
    <row r="31" spans="1:109" ht="13.2" x14ac:dyDescent="0.2">
      <c r="B31" s="310"/>
    </row>
    <row r="32" spans="1:109" ht="13.2" x14ac:dyDescent="0.2">
      <c r="B32" s="310"/>
    </row>
    <row r="33" spans="2:109" ht="13.2" x14ac:dyDescent="0.2">
      <c r="B33" s="310"/>
    </row>
    <row r="34" spans="2:109" ht="13.2" x14ac:dyDescent="0.2">
      <c r="B34" s="310"/>
    </row>
    <row r="35" spans="2:109" ht="13.2" x14ac:dyDescent="0.2">
      <c r="B35" s="310"/>
    </row>
    <row r="36" spans="2:109" ht="13.2" x14ac:dyDescent="0.2">
      <c r="B36" s="310"/>
    </row>
    <row r="37" spans="2:109" ht="13.2" x14ac:dyDescent="0.2">
      <c r="B37" s="310"/>
    </row>
    <row r="38" spans="2:109" ht="13.2" x14ac:dyDescent="0.2">
      <c r="B38" s="310"/>
    </row>
    <row r="39" spans="2:109" ht="13.2" x14ac:dyDescent="0.2">
      <c r="B39" s="312"/>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4"/>
    </row>
    <row r="40" spans="2:109" ht="13.2" x14ac:dyDescent="0.2">
      <c r="B40" s="315"/>
      <c r="DD40" s="315"/>
      <c r="DE40" s="303"/>
    </row>
    <row r="41" spans="2:109" ht="16.2" x14ac:dyDescent="0.2">
      <c r="B41" s="316" t="s">
        <v>552</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9"/>
    </row>
    <row r="42" spans="2:109" ht="13.2" x14ac:dyDescent="0.2">
      <c r="B42" s="310"/>
      <c r="G42" s="317"/>
      <c r="I42" s="318"/>
      <c r="J42" s="318"/>
      <c r="K42" s="318"/>
      <c r="AM42" s="317"/>
      <c r="AN42" s="317" t="s">
        <v>553</v>
      </c>
      <c r="AP42" s="318"/>
      <c r="AQ42" s="318"/>
      <c r="AR42" s="318"/>
      <c r="AY42" s="317"/>
      <c r="BA42" s="318"/>
      <c r="BB42" s="318"/>
      <c r="BC42" s="318"/>
      <c r="BK42" s="317"/>
      <c r="BM42" s="318"/>
      <c r="BN42" s="318"/>
      <c r="BO42" s="318"/>
      <c r="BW42" s="317"/>
      <c r="BY42" s="318"/>
      <c r="BZ42" s="318"/>
      <c r="CA42" s="318"/>
      <c r="CI42" s="317"/>
      <c r="CK42" s="318"/>
      <c r="CL42" s="318"/>
      <c r="CM42" s="318"/>
      <c r="CU42" s="317"/>
      <c r="CW42" s="318"/>
      <c r="CX42" s="318"/>
      <c r="CY42" s="318"/>
    </row>
    <row r="43" spans="2:109" ht="13.5" customHeight="1" x14ac:dyDescent="0.2">
      <c r="B43" s="310"/>
      <c r="AN43" s="1118" t="s">
        <v>554</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ht="13.2" x14ac:dyDescent="0.2">
      <c r="B44" s="310"/>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ht="13.2" x14ac:dyDescent="0.2">
      <c r="B45" s="310"/>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ht="13.2" x14ac:dyDescent="0.2">
      <c r="B46" s="310"/>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ht="13.2" x14ac:dyDescent="0.2">
      <c r="B47" s="310"/>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ht="13.2" x14ac:dyDescent="0.2">
      <c r="B48" s="310"/>
      <c r="H48" s="319"/>
      <c r="I48" s="319"/>
      <c r="J48" s="319"/>
      <c r="AN48" s="319"/>
      <c r="AO48" s="319"/>
      <c r="AP48" s="319"/>
      <c r="AZ48" s="319"/>
      <c r="BA48" s="319"/>
      <c r="BB48" s="319"/>
      <c r="BL48" s="319"/>
      <c r="BM48" s="319"/>
      <c r="BN48" s="319"/>
      <c r="BX48" s="319"/>
      <c r="BY48" s="319"/>
      <c r="BZ48" s="319"/>
      <c r="CJ48" s="319"/>
      <c r="CK48" s="319"/>
      <c r="CL48" s="319"/>
      <c r="CV48" s="319"/>
      <c r="CW48" s="319"/>
      <c r="CX48" s="319"/>
    </row>
    <row r="49" spans="1:109" ht="13.2" x14ac:dyDescent="0.2">
      <c r="B49" s="310"/>
      <c r="AN49" s="303" t="s">
        <v>555</v>
      </c>
    </row>
    <row r="50" spans="1:109" ht="13.2" x14ac:dyDescent="0.2">
      <c r="B50" s="310"/>
      <c r="G50" s="1112"/>
      <c r="H50" s="1112"/>
      <c r="I50" s="1112"/>
      <c r="J50" s="1112"/>
      <c r="K50" s="320"/>
      <c r="L50" s="320"/>
      <c r="M50" s="321"/>
      <c r="N50" s="321"/>
      <c r="AN50" s="1115"/>
      <c r="AO50" s="1116"/>
      <c r="AP50" s="1116"/>
      <c r="AQ50" s="1116"/>
      <c r="AR50" s="1116"/>
      <c r="AS50" s="1116"/>
      <c r="AT50" s="1116"/>
      <c r="AU50" s="1116"/>
      <c r="AV50" s="1116"/>
      <c r="AW50" s="1116"/>
      <c r="AX50" s="1116"/>
      <c r="AY50" s="1116"/>
      <c r="AZ50" s="1116"/>
      <c r="BA50" s="1116"/>
      <c r="BB50" s="1116"/>
      <c r="BC50" s="1116"/>
      <c r="BD50" s="1116"/>
      <c r="BE50" s="1116"/>
      <c r="BF50" s="1116"/>
      <c r="BG50" s="1116"/>
      <c r="BH50" s="1116"/>
      <c r="BI50" s="1116"/>
      <c r="BJ50" s="1116"/>
      <c r="BK50" s="1116"/>
      <c r="BL50" s="1116"/>
      <c r="BM50" s="1116"/>
      <c r="BN50" s="1116"/>
      <c r="BO50" s="1117"/>
      <c r="BP50" s="1111" t="s">
        <v>530</v>
      </c>
      <c r="BQ50" s="1111"/>
      <c r="BR50" s="1111"/>
      <c r="BS50" s="1111"/>
      <c r="BT50" s="1111"/>
      <c r="BU50" s="1111"/>
      <c r="BV50" s="1111"/>
      <c r="BW50" s="1111"/>
      <c r="BX50" s="1111" t="s">
        <v>531</v>
      </c>
      <c r="BY50" s="1111"/>
      <c r="BZ50" s="1111"/>
      <c r="CA50" s="1111"/>
      <c r="CB50" s="1111"/>
      <c r="CC50" s="1111"/>
      <c r="CD50" s="1111"/>
      <c r="CE50" s="1111"/>
      <c r="CF50" s="1111" t="s">
        <v>532</v>
      </c>
      <c r="CG50" s="1111"/>
      <c r="CH50" s="1111"/>
      <c r="CI50" s="1111"/>
      <c r="CJ50" s="1111"/>
      <c r="CK50" s="1111"/>
      <c r="CL50" s="1111"/>
      <c r="CM50" s="1111"/>
      <c r="CN50" s="1111" t="s">
        <v>533</v>
      </c>
      <c r="CO50" s="1111"/>
      <c r="CP50" s="1111"/>
      <c r="CQ50" s="1111"/>
      <c r="CR50" s="1111"/>
      <c r="CS50" s="1111"/>
      <c r="CT50" s="1111"/>
      <c r="CU50" s="1111"/>
      <c r="CV50" s="1111" t="s">
        <v>534</v>
      </c>
      <c r="CW50" s="1111"/>
      <c r="CX50" s="1111"/>
      <c r="CY50" s="1111"/>
      <c r="CZ50" s="1111"/>
      <c r="DA50" s="1111"/>
      <c r="DB50" s="1111"/>
      <c r="DC50" s="1111"/>
    </row>
    <row r="51" spans="1:109" ht="13.5" customHeight="1" x14ac:dyDescent="0.2">
      <c r="B51" s="310"/>
      <c r="G51" s="1114"/>
      <c r="H51" s="1114"/>
      <c r="I51" s="1127"/>
      <c r="J51" s="1127"/>
      <c r="K51" s="1113"/>
      <c r="L51" s="1113"/>
      <c r="M51" s="1113"/>
      <c r="N51" s="1113"/>
      <c r="AM51" s="319"/>
      <c r="AN51" s="1109" t="s">
        <v>556</v>
      </c>
      <c r="AO51" s="1109"/>
      <c r="AP51" s="1109"/>
      <c r="AQ51" s="1109"/>
      <c r="AR51" s="1109"/>
      <c r="AS51" s="1109"/>
      <c r="AT51" s="1109"/>
      <c r="AU51" s="1109"/>
      <c r="AV51" s="1109"/>
      <c r="AW51" s="1109"/>
      <c r="AX51" s="1109"/>
      <c r="AY51" s="1109"/>
      <c r="AZ51" s="1109"/>
      <c r="BA51" s="1109"/>
      <c r="BB51" s="1109" t="s">
        <v>557</v>
      </c>
      <c r="BC51" s="1109"/>
      <c r="BD51" s="1109"/>
      <c r="BE51" s="1109"/>
      <c r="BF51" s="1109"/>
      <c r="BG51" s="1109"/>
      <c r="BH51" s="1109"/>
      <c r="BI51" s="1109"/>
      <c r="BJ51" s="1109"/>
      <c r="BK51" s="1109"/>
      <c r="BL51" s="1109"/>
      <c r="BM51" s="1109"/>
      <c r="BN51" s="1109"/>
      <c r="BO51" s="1109"/>
      <c r="BP51" s="1106"/>
      <c r="BQ51" s="1106"/>
      <c r="BR51" s="1106"/>
      <c r="BS51" s="1106"/>
      <c r="BT51" s="1106"/>
      <c r="BU51" s="1106"/>
      <c r="BV51" s="1106"/>
      <c r="BW51" s="1106"/>
      <c r="BX51" s="1106"/>
      <c r="BY51" s="1106"/>
      <c r="BZ51" s="1106"/>
      <c r="CA51" s="1106"/>
      <c r="CB51" s="1106"/>
      <c r="CC51" s="1106"/>
      <c r="CD51" s="1106"/>
      <c r="CE51" s="1106"/>
      <c r="CF51" s="1106"/>
      <c r="CG51" s="1106"/>
      <c r="CH51" s="1106"/>
      <c r="CI51" s="1106"/>
      <c r="CJ51" s="1106"/>
      <c r="CK51" s="1106"/>
      <c r="CL51" s="1106"/>
      <c r="CM51" s="1106"/>
      <c r="CN51" s="1106">
        <v>4</v>
      </c>
      <c r="CO51" s="1106"/>
      <c r="CP51" s="1106"/>
      <c r="CQ51" s="1106"/>
      <c r="CR51" s="1106"/>
      <c r="CS51" s="1106"/>
      <c r="CT51" s="1106"/>
      <c r="CU51" s="1106"/>
      <c r="CV51" s="1106">
        <v>2.7</v>
      </c>
      <c r="CW51" s="1106"/>
      <c r="CX51" s="1106"/>
      <c r="CY51" s="1106"/>
      <c r="CZ51" s="1106"/>
      <c r="DA51" s="1106"/>
      <c r="DB51" s="1106"/>
      <c r="DC51" s="1106"/>
    </row>
    <row r="52" spans="1:109" ht="13.2" x14ac:dyDescent="0.2">
      <c r="B52" s="310"/>
      <c r="G52" s="1114"/>
      <c r="H52" s="1114"/>
      <c r="I52" s="1127"/>
      <c r="J52" s="1127"/>
      <c r="K52" s="1113"/>
      <c r="L52" s="1113"/>
      <c r="M52" s="1113"/>
      <c r="N52" s="1113"/>
      <c r="AM52" s="31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06"/>
      <c r="BQ52" s="1106"/>
      <c r="BR52" s="1106"/>
      <c r="BS52" s="1106"/>
      <c r="BT52" s="1106"/>
      <c r="BU52" s="1106"/>
      <c r="BV52" s="1106"/>
      <c r="BW52" s="1106"/>
      <c r="BX52" s="1106"/>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c r="DB52" s="1106"/>
      <c r="DC52" s="1106"/>
    </row>
    <row r="53" spans="1:109" ht="13.2" x14ac:dyDescent="0.2">
      <c r="A53" s="318"/>
      <c r="B53" s="310"/>
      <c r="G53" s="1114"/>
      <c r="H53" s="1114"/>
      <c r="I53" s="1112"/>
      <c r="J53" s="1112"/>
      <c r="K53" s="1113"/>
      <c r="L53" s="1113"/>
      <c r="M53" s="1113"/>
      <c r="N53" s="1113"/>
      <c r="AM53" s="319"/>
      <c r="AN53" s="1109"/>
      <c r="AO53" s="1109"/>
      <c r="AP53" s="1109"/>
      <c r="AQ53" s="1109"/>
      <c r="AR53" s="1109"/>
      <c r="AS53" s="1109"/>
      <c r="AT53" s="1109"/>
      <c r="AU53" s="1109"/>
      <c r="AV53" s="1109"/>
      <c r="AW53" s="1109"/>
      <c r="AX53" s="1109"/>
      <c r="AY53" s="1109"/>
      <c r="AZ53" s="1109"/>
      <c r="BA53" s="1109"/>
      <c r="BB53" s="1109" t="s">
        <v>558</v>
      </c>
      <c r="BC53" s="1109"/>
      <c r="BD53" s="1109"/>
      <c r="BE53" s="1109"/>
      <c r="BF53" s="1109"/>
      <c r="BG53" s="1109"/>
      <c r="BH53" s="1109"/>
      <c r="BI53" s="1109"/>
      <c r="BJ53" s="1109"/>
      <c r="BK53" s="1109"/>
      <c r="BL53" s="1109"/>
      <c r="BM53" s="1109"/>
      <c r="BN53" s="1109"/>
      <c r="BO53" s="1109"/>
      <c r="BP53" s="1106">
        <v>55.9</v>
      </c>
      <c r="BQ53" s="1106"/>
      <c r="BR53" s="1106"/>
      <c r="BS53" s="1106"/>
      <c r="BT53" s="1106"/>
      <c r="BU53" s="1106"/>
      <c r="BV53" s="1106"/>
      <c r="BW53" s="1106"/>
      <c r="BX53" s="1106">
        <v>56.8</v>
      </c>
      <c r="BY53" s="1106"/>
      <c r="BZ53" s="1106"/>
      <c r="CA53" s="1106"/>
      <c r="CB53" s="1106"/>
      <c r="CC53" s="1106"/>
      <c r="CD53" s="1106"/>
      <c r="CE53" s="1106"/>
      <c r="CF53" s="1106">
        <v>58.1</v>
      </c>
      <c r="CG53" s="1106"/>
      <c r="CH53" s="1106"/>
      <c r="CI53" s="1106"/>
      <c r="CJ53" s="1106"/>
      <c r="CK53" s="1106"/>
      <c r="CL53" s="1106"/>
      <c r="CM53" s="1106"/>
      <c r="CN53" s="1106">
        <v>59.2</v>
      </c>
      <c r="CO53" s="1106"/>
      <c r="CP53" s="1106"/>
      <c r="CQ53" s="1106"/>
      <c r="CR53" s="1106"/>
      <c r="CS53" s="1106"/>
      <c r="CT53" s="1106"/>
      <c r="CU53" s="1106"/>
      <c r="CV53" s="1106">
        <v>59.2</v>
      </c>
      <c r="CW53" s="1106"/>
      <c r="CX53" s="1106"/>
      <c r="CY53" s="1106"/>
      <c r="CZ53" s="1106"/>
      <c r="DA53" s="1106"/>
      <c r="DB53" s="1106"/>
      <c r="DC53" s="1106"/>
    </row>
    <row r="54" spans="1:109" ht="13.2" x14ac:dyDescent="0.2">
      <c r="A54" s="318"/>
      <c r="B54" s="310"/>
      <c r="G54" s="1114"/>
      <c r="H54" s="1114"/>
      <c r="I54" s="1112"/>
      <c r="J54" s="1112"/>
      <c r="K54" s="1113"/>
      <c r="L54" s="1113"/>
      <c r="M54" s="1113"/>
      <c r="N54" s="1113"/>
      <c r="AM54" s="319"/>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row>
    <row r="55" spans="1:109" ht="13.2" x14ac:dyDescent="0.2">
      <c r="A55" s="318"/>
      <c r="B55" s="310"/>
      <c r="G55" s="1112"/>
      <c r="H55" s="1112"/>
      <c r="I55" s="1112"/>
      <c r="J55" s="1112"/>
      <c r="K55" s="1113"/>
      <c r="L55" s="1113"/>
      <c r="M55" s="1113"/>
      <c r="N55" s="1113"/>
      <c r="AN55" s="1111" t="s">
        <v>559</v>
      </c>
      <c r="AO55" s="1111"/>
      <c r="AP55" s="1111"/>
      <c r="AQ55" s="1111"/>
      <c r="AR55" s="1111"/>
      <c r="AS55" s="1111"/>
      <c r="AT55" s="1111"/>
      <c r="AU55" s="1111"/>
      <c r="AV55" s="1111"/>
      <c r="AW55" s="1111"/>
      <c r="AX55" s="1111"/>
      <c r="AY55" s="1111"/>
      <c r="AZ55" s="1111"/>
      <c r="BA55" s="1111"/>
      <c r="BB55" s="1109" t="s">
        <v>557</v>
      </c>
      <c r="BC55" s="1109"/>
      <c r="BD55" s="1109"/>
      <c r="BE55" s="1109"/>
      <c r="BF55" s="1109"/>
      <c r="BG55" s="1109"/>
      <c r="BH55" s="1109"/>
      <c r="BI55" s="1109"/>
      <c r="BJ55" s="1109"/>
      <c r="BK55" s="1109"/>
      <c r="BL55" s="1109"/>
      <c r="BM55" s="1109"/>
      <c r="BN55" s="1109"/>
      <c r="BO55" s="1109"/>
      <c r="BP55" s="1106">
        <v>5</v>
      </c>
      <c r="BQ55" s="1106"/>
      <c r="BR55" s="1106"/>
      <c r="BS55" s="1106"/>
      <c r="BT55" s="1106"/>
      <c r="BU55" s="1106"/>
      <c r="BV55" s="1106"/>
      <c r="BW55" s="1106"/>
      <c r="BX55" s="1106">
        <v>5.4</v>
      </c>
      <c r="BY55" s="1106"/>
      <c r="BZ55" s="1106"/>
      <c r="CA55" s="1106"/>
      <c r="CB55" s="1106"/>
      <c r="CC55" s="1106"/>
      <c r="CD55" s="1106"/>
      <c r="CE55" s="1106"/>
      <c r="CF55" s="1106">
        <v>3.9</v>
      </c>
      <c r="CG55" s="1106"/>
      <c r="CH55" s="1106"/>
      <c r="CI55" s="1106"/>
      <c r="CJ55" s="1106"/>
      <c r="CK55" s="1106"/>
      <c r="CL55" s="1106"/>
      <c r="CM55" s="1106"/>
      <c r="CN55" s="1106">
        <v>0</v>
      </c>
      <c r="CO55" s="1106"/>
      <c r="CP55" s="1106"/>
      <c r="CQ55" s="1106"/>
      <c r="CR55" s="1106"/>
      <c r="CS55" s="1106"/>
      <c r="CT55" s="1106"/>
      <c r="CU55" s="1106"/>
      <c r="CV55" s="1106">
        <v>0</v>
      </c>
      <c r="CW55" s="1106"/>
      <c r="CX55" s="1106"/>
      <c r="CY55" s="1106"/>
      <c r="CZ55" s="1106"/>
      <c r="DA55" s="1106"/>
      <c r="DB55" s="1106"/>
      <c r="DC55" s="1106"/>
    </row>
    <row r="56" spans="1:109" ht="13.2" x14ac:dyDescent="0.2">
      <c r="A56" s="318"/>
      <c r="B56" s="310"/>
      <c r="G56" s="1112"/>
      <c r="H56" s="1112"/>
      <c r="I56" s="1112"/>
      <c r="J56" s="1112"/>
      <c r="K56" s="1113"/>
      <c r="L56" s="1113"/>
      <c r="M56" s="1113"/>
      <c r="N56" s="1113"/>
      <c r="AN56" s="1111"/>
      <c r="AO56" s="1111"/>
      <c r="AP56" s="1111"/>
      <c r="AQ56" s="1111"/>
      <c r="AR56" s="1111"/>
      <c r="AS56" s="1111"/>
      <c r="AT56" s="1111"/>
      <c r="AU56" s="1111"/>
      <c r="AV56" s="1111"/>
      <c r="AW56" s="1111"/>
      <c r="AX56" s="1111"/>
      <c r="AY56" s="1111"/>
      <c r="AZ56" s="1111"/>
      <c r="BA56" s="1111"/>
      <c r="BB56" s="1109"/>
      <c r="BC56" s="1109"/>
      <c r="BD56" s="1109"/>
      <c r="BE56" s="1109"/>
      <c r="BF56" s="1109"/>
      <c r="BG56" s="1109"/>
      <c r="BH56" s="1109"/>
      <c r="BI56" s="1109"/>
      <c r="BJ56" s="1109"/>
      <c r="BK56" s="1109"/>
      <c r="BL56" s="1109"/>
      <c r="BM56" s="1109"/>
      <c r="BN56" s="1109"/>
      <c r="BO56" s="1109"/>
      <c r="BP56" s="1106"/>
      <c r="BQ56" s="1106"/>
      <c r="BR56" s="1106"/>
      <c r="BS56" s="1106"/>
      <c r="BT56" s="1106"/>
      <c r="BU56" s="1106"/>
      <c r="BV56" s="1106"/>
      <c r="BW56" s="1106"/>
      <c r="BX56" s="1106"/>
      <c r="BY56" s="1106"/>
      <c r="BZ56" s="1106"/>
      <c r="CA56" s="1106"/>
      <c r="CB56" s="1106"/>
      <c r="CC56" s="1106"/>
      <c r="CD56" s="1106"/>
      <c r="CE56" s="1106"/>
      <c r="CF56" s="1106"/>
      <c r="CG56" s="1106"/>
      <c r="CH56" s="1106"/>
      <c r="CI56" s="1106"/>
      <c r="CJ56" s="1106"/>
      <c r="CK56" s="1106"/>
      <c r="CL56" s="1106"/>
      <c r="CM56" s="1106"/>
      <c r="CN56" s="1106"/>
      <c r="CO56" s="1106"/>
      <c r="CP56" s="1106"/>
      <c r="CQ56" s="1106"/>
      <c r="CR56" s="1106"/>
      <c r="CS56" s="1106"/>
      <c r="CT56" s="1106"/>
      <c r="CU56" s="1106"/>
      <c r="CV56" s="1106"/>
      <c r="CW56" s="1106"/>
      <c r="CX56" s="1106"/>
      <c r="CY56" s="1106"/>
      <c r="CZ56" s="1106"/>
      <c r="DA56" s="1106"/>
      <c r="DB56" s="1106"/>
      <c r="DC56" s="1106"/>
    </row>
    <row r="57" spans="1:109" s="318" customFormat="1" ht="13.2" x14ac:dyDescent="0.2">
      <c r="B57" s="322"/>
      <c r="G57" s="1112"/>
      <c r="H57" s="1112"/>
      <c r="I57" s="1107"/>
      <c r="J57" s="1107"/>
      <c r="K57" s="1113"/>
      <c r="L57" s="1113"/>
      <c r="M57" s="1113"/>
      <c r="N57" s="1113"/>
      <c r="AM57" s="303"/>
      <c r="AN57" s="1111"/>
      <c r="AO57" s="1111"/>
      <c r="AP57" s="1111"/>
      <c r="AQ57" s="1111"/>
      <c r="AR57" s="1111"/>
      <c r="AS57" s="1111"/>
      <c r="AT57" s="1111"/>
      <c r="AU57" s="1111"/>
      <c r="AV57" s="1111"/>
      <c r="AW57" s="1111"/>
      <c r="AX57" s="1111"/>
      <c r="AY57" s="1111"/>
      <c r="AZ57" s="1111"/>
      <c r="BA57" s="1111"/>
      <c r="BB57" s="1109" t="s">
        <v>558</v>
      </c>
      <c r="BC57" s="1109"/>
      <c r="BD57" s="1109"/>
      <c r="BE57" s="1109"/>
      <c r="BF57" s="1109"/>
      <c r="BG57" s="1109"/>
      <c r="BH57" s="1109"/>
      <c r="BI57" s="1109"/>
      <c r="BJ57" s="1109"/>
      <c r="BK57" s="1109"/>
      <c r="BL57" s="1109"/>
      <c r="BM57" s="1109"/>
      <c r="BN57" s="1109"/>
      <c r="BO57" s="1109"/>
      <c r="BP57" s="1106">
        <v>61.6</v>
      </c>
      <c r="BQ57" s="1106"/>
      <c r="BR57" s="1106"/>
      <c r="BS57" s="1106"/>
      <c r="BT57" s="1106"/>
      <c r="BU57" s="1106"/>
      <c r="BV57" s="1106"/>
      <c r="BW57" s="1106"/>
      <c r="BX57" s="1106">
        <v>62.5</v>
      </c>
      <c r="BY57" s="1106"/>
      <c r="BZ57" s="1106"/>
      <c r="CA57" s="1106"/>
      <c r="CB57" s="1106"/>
      <c r="CC57" s="1106"/>
      <c r="CD57" s="1106"/>
      <c r="CE57" s="1106"/>
      <c r="CF57" s="1106">
        <v>63.1</v>
      </c>
      <c r="CG57" s="1106"/>
      <c r="CH57" s="1106"/>
      <c r="CI57" s="1106"/>
      <c r="CJ57" s="1106"/>
      <c r="CK57" s="1106"/>
      <c r="CL57" s="1106"/>
      <c r="CM57" s="1106"/>
      <c r="CN57" s="1106">
        <v>63.2</v>
      </c>
      <c r="CO57" s="1106"/>
      <c r="CP57" s="1106"/>
      <c r="CQ57" s="1106"/>
      <c r="CR57" s="1106"/>
      <c r="CS57" s="1106"/>
      <c r="CT57" s="1106"/>
      <c r="CU57" s="1106"/>
      <c r="CV57" s="1106">
        <v>64.2</v>
      </c>
      <c r="CW57" s="1106"/>
      <c r="CX57" s="1106"/>
      <c r="CY57" s="1106"/>
      <c r="CZ57" s="1106"/>
      <c r="DA57" s="1106"/>
      <c r="DB57" s="1106"/>
      <c r="DC57" s="1106"/>
      <c r="DD57" s="323"/>
      <c r="DE57" s="322"/>
    </row>
    <row r="58" spans="1:109" s="318" customFormat="1" ht="13.2" x14ac:dyDescent="0.2">
      <c r="A58" s="303"/>
      <c r="B58" s="322"/>
      <c r="G58" s="1112"/>
      <c r="H58" s="1112"/>
      <c r="I58" s="1107"/>
      <c r="J58" s="1107"/>
      <c r="K58" s="1113"/>
      <c r="L58" s="1113"/>
      <c r="M58" s="1113"/>
      <c r="N58" s="1113"/>
      <c r="AM58" s="303"/>
      <c r="AN58" s="1111"/>
      <c r="AO58" s="1111"/>
      <c r="AP58" s="1111"/>
      <c r="AQ58" s="1111"/>
      <c r="AR58" s="1111"/>
      <c r="AS58" s="1111"/>
      <c r="AT58" s="1111"/>
      <c r="AU58" s="1111"/>
      <c r="AV58" s="1111"/>
      <c r="AW58" s="1111"/>
      <c r="AX58" s="1111"/>
      <c r="AY58" s="1111"/>
      <c r="AZ58" s="1111"/>
      <c r="BA58" s="1111"/>
      <c r="BB58" s="1109"/>
      <c r="BC58" s="1109"/>
      <c r="BD58" s="1109"/>
      <c r="BE58" s="1109"/>
      <c r="BF58" s="1109"/>
      <c r="BG58" s="1109"/>
      <c r="BH58" s="1109"/>
      <c r="BI58" s="1109"/>
      <c r="BJ58" s="1109"/>
      <c r="BK58" s="1109"/>
      <c r="BL58" s="1109"/>
      <c r="BM58" s="1109"/>
      <c r="BN58" s="1109"/>
      <c r="BO58" s="1109"/>
      <c r="BP58" s="1106"/>
      <c r="BQ58" s="1106"/>
      <c r="BR58" s="1106"/>
      <c r="BS58" s="1106"/>
      <c r="BT58" s="1106"/>
      <c r="BU58" s="1106"/>
      <c r="BV58" s="1106"/>
      <c r="BW58" s="1106"/>
      <c r="BX58" s="1106"/>
      <c r="BY58" s="1106"/>
      <c r="BZ58" s="1106"/>
      <c r="CA58" s="1106"/>
      <c r="CB58" s="1106"/>
      <c r="CC58" s="1106"/>
      <c r="CD58" s="1106"/>
      <c r="CE58" s="1106"/>
      <c r="CF58" s="1106"/>
      <c r="CG58" s="1106"/>
      <c r="CH58" s="1106"/>
      <c r="CI58" s="1106"/>
      <c r="CJ58" s="1106"/>
      <c r="CK58" s="1106"/>
      <c r="CL58" s="1106"/>
      <c r="CM58" s="1106"/>
      <c r="CN58" s="1106"/>
      <c r="CO58" s="1106"/>
      <c r="CP58" s="1106"/>
      <c r="CQ58" s="1106"/>
      <c r="CR58" s="1106"/>
      <c r="CS58" s="1106"/>
      <c r="CT58" s="1106"/>
      <c r="CU58" s="1106"/>
      <c r="CV58" s="1106"/>
      <c r="CW58" s="1106"/>
      <c r="CX58" s="1106"/>
      <c r="CY58" s="1106"/>
      <c r="CZ58" s="1106"/>
      <c r="DA58" s="1106"/>
      <c r="DB58" s="1106"/>
      <c r="DC58" s="1106"/>
      <c r="DD58" s="323"/>
      <c r="DE58" s="322"/>
    </row>
    <row r="59" spans="1:109" s="318" customFormat="1" ht="13.2" x14ac:dyDescent="0.2">
      <c r="A59" s="303"/>
      <c r="B59" s="322"/>
      <c r="K59" s="324"/>
      <c r="L59" s="324"/>
      <c r="M59" s="324"/>
      <c r="N59" s="324"/>
      <c r="AQ59" s="324"/>
      <c r="AR59" s="324"/>
      <c r="AS59" s="324"/>
      <c r="AT59" s="324"/>
      <c r="BC59" s="324"/>
      <c r="BD59" s="324"/>
      <c r="BE59" s="324"/>
      <c r="BF59" s="324"/>
      <c r="BO59" s="324"/>
      <c r="BP59" s="324"/>
      <c r="BQ59" s="324"/>
      <c r="BR59" s="324"/>
      <c r="CA59" s="324"/>
      <c r="CB59" s="324"/>
      <c r="CC59" s="324"/>
      <c r="CD59" s="324"/>
      <c r="CM59" s="324"/>
      <c r="CN59" s="324"/>
      <c r="CO59" s="324"/>
      <c r="CP59" s="324"/>
      <c r="CY59" s="324"/>
      <c r="CZ59" s="324"/>
      <c r="DA59" s="324"/>
      <c r="DB59" s="324"/>
      <c r="DC59" s="324"/>
      <c r="DD59" s="323"/>
      <c r="DE59" s="322"/>
    </row>
    <row r="60" spans="1:109" s="318" customFormat="1" ht="13.2" x14ac:dyDescent="0.2">
      <c r="A60" s="303"/>
      <c r="B60" s="322"/>
      <c r="K60" s="324"/>
      <c r="L60" s="324"/>
      <c r="M60" s="324"/>
      <c r="N60" s="324"/>
      <c r="AQ60" s="324"/>
      <c r="AR60" s="324"/>
      <c r="AS60" s="324"/>
      <c r="AT60" s="324"/>
      <c r="BC60" s="324"/>
      <c r="BD60" s="324"/>
      <c r="BE60" s="324"/>
      <c r="BF60" s="324"/>
      <c r="BO60" s="324"/>
      <c r="BP60" s="324"/>
      <c r="BQ60" s="324"/>
      <c r="BR60" s="324"/>
      <c r="CA60" s="324"/>
      <c r="CB60" s="324"/>
      <c r="CC60" s="324"/>
      <c r="CD60" s="324"/>
      <c r="CM60" s="324"/>
      <c r="CN60" s="324"/>
      <c r="CO60" s="324"/>
      <c r="CP60" s="324"/>
      <c r="CY60" s="324"/>
      <c r="CZ60" s="324"/>
      <c r="DA60" s="324"/>
      <c r="DB60" s="324"/>
      <c r="DC60" s="324"/>
      <c r="DD60" s="323"/>
      <c r="DE60" s="322"/>
    </row>
    <row r="61" spans="1:109" s="318" customFormat="1" ht="13.2" x14ac:dyDescent="0.2">
      <c r="A61" s="303"/>
      <c r="B61" s="325"/>
      <c r="C61" s="326"/>
      <c r="D61" s="326"/>
      <c r="E61" s="326"/>
      <c r="F61" s="326"/>
      <c r="G61" s="326"/>
      <c r="H61" s="326"/>
      <c r="I61" s="326"/>
      <c r="J61" s="326"/>
      <c r="K61" s="326"/>
      <c r="L61" s="326"/>
      <c r="M61" s="327"/>
      <c r="N61" s="327"/>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7"/>
      <c r="AT61" s="327"/>
      <c r="AU61" s="326"/>
      <c r="AV61" s="326"/>
      <c r="AW61" s="326"/>
      <c r="AX61" s="326"/>
      <c r="AY61" s="326"/>
      <c r="AZ61" s="326"/>
      <c r="BA61" s="326"/>
      <c r="BB61" s="326"/>
      <c r="BC61" s="326"/>
      <c r="BD61" s="326"/>
      <c r="BE61" s="327"/>
      <c r="BF61" s="327"/>
      <c r="BG61" s="326"/>
      <c r="BH61" s="326"/>
      <c r="BI61" s="326"/>
      <c r="BJ61" s="326"/>
      <c r="BK61" s="326"/>
      <c r="BL61" s="326"/>
      <c r="BM61" s="326"/>
      <c r="BN61" s="326"/>
      <c r="BO61" s="326"/>
      <c r="BP61" s="326"/>
      <c r="BQ61" s="327"/>
      <c r="BR61" s="327"/>
      <c r="BS61" s="326"/>
      <c r="BT61" s="326"/>
      <c r="BU61" s="326"/>
      <c r="BV61" s="326"/>
      <c r="BW61" s="326"/>
      <c r="BX61" s="326"/>
      <c r="BY61" s="326"/>
      <c r="BZ61" s="326"/>
      <c r="CA61" s="326"/>
      <c r="CB61" s="326"/>
      <c r="CC61" s="327"/>
      <c r="CD61" s="327"/>
      <c r="CE61" s="326"/>
      <c r="CF61" s="326"/>
      <c r="CG61" s="326"/>
      <c r="CH61" s="326"/>
      <c r="CI61" s="326"/>
      <c r="CJ61" s="326"/>
      <c r="CK61" s="326"/>
      <c r="CL61" s="326"/>
      <c r="CM61" s="326"/>
      <c r="CN61" s="326"/>
      <c r="CO61" s="327"/>
      <c r="CP61" s="327"/>
      <c r="CQ61" s="326"/>
      <c r="CR61" s="326"/>
      <c r="CS61" s="326"/>
      <c r="CT61" s="326"/>
      <c r="CU61" s="326"/>
      <c r="CV61" s="326"/>
      <c r="CW61" s="326"/>
      <c r="CX61" s="326"/>
      <c r="CY61" s="326"/>
      <c r="CZ61" s="326"/>
      <c r="DA61" s="327"/>
      <c r="DB61" s="327"/>
      <c r="DC61" s="327"/>
      <c r="DD61" s="328"/>
      <c r="DE61" s="322"/>
    </row>
    <row r="62" spans="1:109" ht="13.2" x14ac:dyDescent="0.2">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15"/>
      <c r="CW62" s="315"/>
      <c r="CX62" s="315"/>
      <c r="CY62" s="315"/>
      <c r="CZ62" s="315"/>
      <c r="DA62" s="315"/>
      <c r="DB62" s="315"/>
      <c r="DC62" s="315"/>
      <c r="DD62" s="315"/>
      <c r="DE62" s="303"/>
    </row>
    <row r="63" spans="1:109" ht="16.2" x14ac:dyDescent="0.2">
      <c r="B63" s="329" t="s">
        <v>560</v>
      </c>
    </row>
    <row r="64" spans="1:109" ht="13.2" x14ac:dyDescent="0.2">
      <c r="B64" s="310"/>
      <c r="G64" s="317"/>
      <c r="I64" s="330"/>
      <c r="J64" s="330"/>
      <c r="K64" s="330"/>
      <c r="L64" s="330"/>
      <c r="M64" s="330"/>
      <c r="N64" s="331"/>
      <c r="AM64" s="317"/>
      <c r="AN64" s="317" t="s">
        <v>553</v>
      </c>
      <c r="AP64" s="318"/>
      <c r="AQ64" s="318"/>
      <c r="AR64" s="318"/>
      <c r="AY64" s="317"/>
      <c r="BA64" s="318"/>
      <c r="BB64" s="318"/>
      <c r="BC64" s="318"/>
      <c r="BK64" s="317"/>
      <c r="BM64" s="318"/>
      <c r="BN64" s="318"/>
      <c r="BO64" s="318"/>
      <c r="BW64" s="317"/>
      <c r="BY64" s="318"/>
      <c r="BZ64" s="318"/>
      <c r="CA64" s="318"/>
      <c r="CI64" s="317"/>
      <c r="CK64" s="318"/>
      <c r="CL64" s="318"/>
      <c r="CM64" s="318"/>
      <c r="CU64" s="317"/>
      <c r="CW64" s="318"/>
      <c r="CX64" s="318"/>
      <c r="CY64" s="318"/>
    </row>
    <row r="65" spans="2:107" ht="13.2" x14ac:dyDescent="0.2">
      <c r="B65" s="310"/>
      <c r="AN65" s="1118" t="s">
        <v>561</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ht="13.2" x14ac:dyDescent="0.2">
      <c r="B66" s="310"/>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ht="13.2" x14ac:dyDescent="0.2">
      <c r="B67" s="310"/>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ht="13.2" x14ac:dyDescent="0.2">
      <c r="B68" s="310"/>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ht="13.2" x14ac:dyDescent="0.2">
      <c r="B69" s="310"/>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ht="13.2" x14ac:dyDescent="0.2">
      <c r="B70" s="310"/>
      <c r="H70" s="332"/>
      <c r="I70" s="332"/>
      <c r="J70" s="333"/>
      <c r="K70" s="333"/>
      <c r="L70" s="334"/>
      <c r="M70" s="333"/>
      <c r="N70" s="334"/>
      <c r="AN70" s="319"/>
      <c r="AO70" s="319"/>
      <c r="AP70" s="319"/>
      <c r="AZ70" s="319"/>
      <c r="BA70" s="319"/>
      <c r="BB70" s="319"/>
      <c r="BL70" s="319"/>
      <c r="BM70" s="319"/>
      <c r="BN70" s="319"/>
      <c r="BX70" s="319"/>
      <c r="BY70" s="319"/>
      <c r="BZ70" s="319"/>
      <c r="CJ70" s="319"/>
      <c r="CK70" s="319"/>
      <c r="CL70" s="319"/>
      <c r="CV70" s="319"/>
      <c r="CW70" s="319"/>
      <c r="CX70" s="319"/>
    </row>
    <row r="71" spans="2:107" ht="13.2" x14ac:dyDescent="0.2">
      <c r="B71" s="310"/>
      <c r="G71" s="335"/>
      <c r="I71" s="336"/>
      <c r="J71" s="333"/>
      <c r="K71" s="333"/>
      <c r="L71" s="334"/>
      <c r="M71" s="333"/>
      <c r="N71" s="334"/>
      <c r="AM71" s="335"/>
      <c r="AN71" s="303" t="s">
        <v>555</v>
      </c>
    </row>
    <row r="72" spans="2:107" ht="13.2" x14ac:dyDescent="0.2">
      <c r="B72" s="310"/>
      <c r="G72" s="1112"/>
      <c r="H72" s="1112"/>
      <c r="I72" s="1112"/>
      <c r="J72" s="1112"/>
      <c r="K72" s="320"/>
      <c r="L72" s="320"/>
      <c r="M72" s="321"/>
      <c r="N72" s="321"/>
      <c r="AN72" s="1115"/>
      <c r="AO72" s="1116"/>
      <c r="AP72" s="1116"/>
      <c r="AQ72" s="1116"/>
      <c r="AR72" s="1116"/>
      <c r="AS72" s="1116"/>
      <c r="AT72" s="1116"/>
      <c r="AU72" s="1116"/>
      <c r="AV72" s="1116"/>
      <c r="AW72" s="1116"/>
      <c r="AX72" s="1116"/>
      <c r="AY72" s="1116"/>
      <c r="AZ72" s="1116"/>
      <c r="BA72" s="1116"/>
      <c r="BB72" s="1116"/>
      <c r="BC72" s="1116"/>
      <c r="BD72" s="1116"/>
      <c r="BE72" s="1116"/>
      <c r="BF72" s="1116"/>
      <c r="BG72" s="1116"/>
      <c r="BH72" s="1116"/>
      <c r="BI72" s="1116"/>
      <c r="BJ72" s="1116"/>
      <c r="BK72" s="1116"/>
      <c r="BL72" s="1116"/>
      <c r="BM72" s="1116"/>
      <c r="BN72" s="1116"/>
      <c r="BO72" s="1117"/>
      <c r="BP72" s="1111" t="s">
        <v>530</v>
      </c>
      <c r="BQ72" s="1111"/>
      <c r="BR72" s="1111"/>
      <c r="BS72" s="1111"/>
      <c r="BT72" s="1111"/>
      <c r="BU72" s="1111"/>
      <c r="BV72" s="1111"/>
      <c r="BW72" s="1111"/>
      <c r="BX72" s="1111" t="s">
        <v>531</v>
      </c>
      <c r="BY72" s="1111"/>
      <c r="BZ72" s="1111"/>
      <c r="CA72" s="1111"/>
      <c r="CB72" s="1111"/>
      <c r="CC72" s="1111"/>
      <c r="CD72" s="1111"/>
      <c r="CE72" s="1111"/>
      <c r="CF72" s="1111" t="s">
        <v>532</v>
      </c>
      <c r="CG72" s="1111"/>
      <c r="CH72" s="1111"/>
      <c r="CI72" s="1111"/>
      <c r="CJ72" s="1111"/>
      <c r="CK72" s="1111"/>
      <c r="CL72" s="1111"/>
      <c r="CM72" s="1111"/>
      <c r="CN72" s="1111" t="s">
        <v>533</v>
      </c>
      <c r="CO72" s="1111"/>
      <c r="CP72" s="1111"/>
      <c r="CQ72" s="1111"/>
      <c r="CR72" s="1111"/>
      <c r="CS72" s="1111"/>
      <c r="CT72" s="1111"/>
      <c r="CU72" s="1111"/>
      <c r="CV72" s="1111" t="s">
        <v>534</v>
      </c>
      <c r="CW72" s="1111"/>
      <c r="CX72" s="1111"/>
      <c r="CY72" s="1111"/>
      <c r="CZ72" s="1111"/>
      <c r="DA72" s="1111"/>
      <c r="DB72" s="1111"/>
      <c r="DC72" s="1111"/>
    </row>
    <row r="73" spans="2:107" ht="13.2" x14ac:dyDescent="0.2">
      <c r="B73" s="310"/>
      <c r="G73" s="1114"/>
      <c r="H73" s="1114"/>
      <c r="I73" s="1114"/>
      <c r="J73" s="1114"/>
      <c r="K73" s="1110"/>
      <c r="L73" s="1110"/>
      <c r="M73" s="1110"/>
      <c r="N73" s="1110"/>
      <c r="AM73" s="319"/>
      <c r="AN73" s="1109" t="s">
        <v>556</v>
      </c>
      <c r="AO73" s="1109"/>
      <c r="AP73" s="1109"/>
      <c r="AQ73" s="1109"/>
      <c r="AR73" s="1109"/>
      <c r="AS73" s="1109"/>
      <c r="AT73" s="1109"/>
      <c r="AU73" s="1109"/>
      <c r="AV73" s="1109"/>
      <c r="AW73" s="1109"/>
      <c r="AX73" s="1109"/>
      <c r="AY73" s="1109"/>
      <c r="AZ73" s="1109"/>
      <c r="BA73" s="1109"/>
      <c r="BB73" s="1109" t="s">
        <v>557</v>
      </c>
      <c r="BC73" s="1109"/>
      <c r="BD73" s="1109"/>
      <c r="BE73" s="1109"/>
      <c r="BF73" s="1109"/>
      <c r="BG73" s="1109"/>
      <c r="BH73" s="1109"/>
      <c r="BI73" s="1109"/>
      <c r="BJ73" s="1109"/>
      <c r="BK73" s="1109"/>
      <c r="BL73" s="1109"/>
      <c r="BM73" s="1109"/>
      <c r="BN73" s="1109"/>
      <c r="BO73" s="1109"/>
      <c r="BP73" s="1106"/>
      <c r="BQ73" s="1106"/>
      <c r="BR73" s="1106"/>
      <c r="BS73" s="1106"/>
      <c r="BT73" s="1106"/>
      <c r="BU73" s="1106"/>
      <c r="BV73" s="1106"/>
      <c r="BW73" s="1106"/>
      <c r="BX73" s="1106"/>
      <c r="BY73" s="1106"/>
      <c r="BZ73" s="1106"/>
      <c r="CA73" s="1106"/>
      <c r="CB73" s="1106"/>
      <c r="CC73" s="1106"/>
      <c r="CD73" s="1106"/>
      <c r="CE73" s="1106"/>
      <c r="CF73" s="1106"/>
      <c r="CG73" s="1106"/>
      <c r="CH73" s="1106"/>
      <c r="CI73" s="1106"/>
      <c r="CJ73" s="1106"/>
      <c r="CK73" s="1106"/>
      <c r="CL73" s="1106"/>
      <c r="CM73" s="1106"/>
      <c r="CN73" s="1106">
        <v>4</v>
      </c>
      <c r="CO73" s="1106"/>
      <c r="CP73" s="1106"/>
      <c r="CQ73" s="1106"/>
      <c r="CR73" s="1106"/>
      <c r="CS73" s="1106"/>
      <c r="CT73" s="1106"/>
      <c r="CU73" s="1106"/>
      <c r="CV73" s="1106">
        <v>2.7</v>
      </c>
      <c r="CW73" s="1106"/>
      <c r="CX73" s="1106"/>
      <c r="CY73" s="1106"/>
      <c r="CZ73" s="1106"/>
      <c r="DA73" s="1106"/>
      <c r="DB73" s="1106"/>
      <c r="DC73" s="1106"/>
    </row>
    <row r="74" spans="2:107" ht="13.2" x14ac:dyDescent="0.2">
      <c r="B74" s="310"/>
      <c r="G74" s="1114"/>
      <c r="H74" s="1114"/>
      <c r="I74" s="1114"/>
      <c r="J74" s="1114"/>
      <c r="K74" s="1110"/>
      <c r="L74" s="1110"/>
      <c r="M74" s="1110"/>
      <c r="N74" s="1110"/>
      <c r="AM74" s="319"/>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06"/>
      <c r="BQ74" s="1106"/>
      <c r="BR74" s="1106"/>
      <c r="BS74" s="1106"/>
      <c r="BT74" s="1106"/>
      <c r="BU74" s="1106"/>
      <c r="BV74" s="1106"/>
      <c r="BW74" s="1106"/>
      <c r="BX74" s="1106"/>
      <c r="BY74" s="1106"/>
      <c r="BZ74" s="1106"/>
      <c r="CA74" s="1106"/>
      <c r="CB74" s="1106"/>
      <c r="CC74" s="1106"/>
      <c r="CD74" s="1106"/>
      <c r="CE74" s="1106"/>
      <c r="CF74" s="1106"/>
      <c r="CG74" s="1106"/>
      <c r="CH74" s="1106"/>
      <c r="CI74" s="1106"/>
      <c r="CJ74" s="1106"/>
      <c r="CK74" s="1106"/>
      <c r="CL74" s="1106"/>
      <c r="CM74" s="1106"/>
      <c r="CN74" s="1106"/>
      <c r="CO74" s="1106"/>
      <c r="CP74" s="1106"/>
      <c r="CQ74" s="1106"/>
      <c r="CR74" s="1106"/>
      <c r="CS74" s="1106"/>
      <c r="CT74" s="1106"/>
      <c r="CU74" s="1106"/>
      <c r="CV74" s="1106"/>
      <c r="CW74" s="1106"/>
      <c r="CX74" s="1106"/>
      <c r="CY74" s="1106"/>
      <c r="CZ74" s="1106"/>
      <c r="DA74" s="1106"/>
      <c r="DB74" s="1106"/>
      <c r="DC74" s="1106"/>
    </row>
    <row r="75" spans="2:107" ht="13.2" x14ac:dyDescent="0.2">
      <c r="B75" s="310"/>
      <c r="G75" s="1114"/>
      <c r="H75" s="1114"/>
      <c r="I75" s="1112"/>
      <c r="J75" s="1112"/>
      <c r="K75" s="1113"/>
      <c r="L75" s="1113"/>
      <c r="M75" s="1113"/>
      <c r="N75" s="1113"/>
      <c r="AM75" s="319"/>
      <c r="AN75" s="1109"/>
      <c r="AO75" s="1109"/>
      <c r="AP75" s="1109"/>
      <c r="AQ75" s="1109"/>
      <c r="AR75" s="1109"/>
      <c r="AS75" s="1109"/>
      <c r="AT75" s="1109"/>
      <c r="AU75" s="1109"/>
      <c r="AV75" s="1109"/>
      <c r="AW75" s="1109"/>
      <c r="AX75" s="1109"/>
      <c r="AY75" s="1109"/>
      <c r="AZ75" s="1109"/>
      <c r="BA75" s="1109"/>
      <c r="BB75" s="1109" t="s">
        <v>562</v>
      </c>
      <c r="BC75" s="1109"/>
      <c r="BD75" s="1109"/>
      <c r="BE75" s="1109"/>
      <c r="BF75" s="1109"/>
      <c r="BG75" s="1109"/>
      <c r="BH75" s="1109"/>
      <c r="BI75" s="1109"/>
      <c r="BJ75" s="1109"/>
      <c r="BK75" s="1109"/>
      <c r="BL75" s="1109"/>
      <c r="BM75" s="1109"/>
      <c r="BN75" s="1109"/>
      <c r="BO75" s="1109"/>
      <c r="BP75" s="1106">
        <v>9.8000000000000007</v>
      </c>
      <c r="BQ75" s="1106"/>
      <c r="BR75" s="1106"/>
      <c r="BS75" s="1106"/>
      <c r="BT75" s="1106"/>
      <c r="BU75" s="1106"/>
      <c r="BV75" s="1106"/>
      <c r="BW75" s="1106"/>
      <c r="BX75" s="1106">
        <v>8.9</v>
      </c>
      <c r="BY75" s="1106"/>
      <c r="BZ75" s="1106"/>
      <c r="CA75" s="1106"/>
      <c r="CB75" s="1106"/>
      <c r="CC75" s="1106"/>
      <c r="CD75" s="1106"/>
      <c r="CE75" s="1106"/>
      <c r="CF75" s="1106">
        <v>8.1</v>
      </c>
      <c r="CG75" s="1106"/>
      <c r="CH75" s="1106"/>
      <c r="CI75" s="1106"/>
      <c r="CJ75" s="1106"/>
      <c r="CK75" s="1106"/>
      <c r="CL75" s="1106"/>
      <c r="CM75" s="1106"/>
      <c r="CN75" s="1106">
        <v>7.7</v>
      </c>
      <c r="CO75" s="1106"/>
      <c r="CP75" s="1106"/>
      <c r="CQ75" s="1106"/>
      <c r="CR75" s="1106"/>
      <c r="CS75" s="1106"/>
      <c r="CT75" s="1106"/>
      <c r="CU75" s="1106"/>
      <c r="CV75" s="1106">
        <v>7.8</v>
      </c>
      <c r="CW75" s="1106"/>
      <c r="CX75" s="1106"/>
      <c r="CY75" s="1106"/>
      <c r="CZ75" s="1106"/>
      <c r="DA75" s="1106"/>
      <c r="DB75" s="1106"/>
      <c r="DC75" s="1106"/>
    </row>
    <row r="76" spans="2:107" ht="13.2" x14ac:dyDescent="0.2">
      <c r="B76" s="310"/>
      <c r="G76" s="1114"/>
      <c r="H76" s="1114"/>
      <c r="I76" s="1112"/>
      <c r="J76" s="1112"/>
      <c r="K76" s="1113"/>
      <c r="L76" s="1113"/>
      <c r="M76" s="1113"/>
      <c r="N76" s="1113"/>
      <c r="AM76" s="319"/>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06"/>
      <c r="BQ76" s="1106"/>
      <c r="BR76" s="1106"/>
      <c r="BS76" s="1106"/>
      <c r="BT76" s="1106"/>
      <c r="BU76" s="1106"/>
      <c r="BV76" s="1106"/>
      <c r="BW76" s="1106"/>
      <c r="BX76" s="1106"/>
      <c r="BY76" s="1106"/>
      <c r="BZ76" s="1106"/>
      <c r="CA76" s="1106"/>
      <c r="CB76" s="1106"/>
      <c r="CC76" s="1106"/>
      <c r="CD76" s="1106"/>
      <c r="CE76" s="1106"/>
      <c r="CF76" s="1106"/>
      <c r="CG76" s="1106"/>
      <c r="CH76" s="1106"/>
      <c r="CI76" s="1106"/>
      <c r="CJ76" s="1106"/>
      <c r="CK76" s="1106"/>
      <c r="CL76" s="1106"/>
      <c r="CM76" s="1106"/>
      <c r="CN76" s="1106"/>
      <c r="CO76" s="1106"/>
      <c r="CP76" s="1106"/>
      <c r="CQ76" s="1106"/>
      <c r="CR76" s="1106"/>
      <c r="CS76" s="1106"/>
      <c r="CT76" s="1106"/>
      <c r="CU76" s="1106"/>
      <c r="CV76" s="1106"/>
      <c r="CW76" s="1106"/>
      <c r="CX76" s="1106"/>
      <c r="CY76" s="1106"/>
      <c r="CZ76" s="1106"/>
      <c r="DA76" s="1106"/>
      <c r="DB76" s="1106"/>
      <c r="DC76" s="1106"/>
    </row>
    <row r="77" spans="2:107" ht="13.2" x14ac:dyDescent="0.2">
      <c r="B77" s="310"/>
      <c r="G77" s="1112"/>
      <c r="H77" s="1112"/>
      <c r="I77" s="1112"/>
      <c r="J77" s="1112"/>
      <c r="K77" s="1110"/>
      <c r="L77" s="1110"/>
      <c r="M77" s="1110"/>
      <c r="N77" s="1110"/>
      <c r="AN77" s="1111" t="s">
        <v>559</v>
      </c>
      <c r="AO77" s="1111"/>
      <c r="AP77" s="1111"/>
      <c r="AQ77" s="1111"/>
      <c r="AR77" s="1111"/>
      <c r="AS77" s="1111"/>
      <c r="AT77" s="1111"/>
      <c r="AU77" s="1111"/>
      <c r="AV77" s="1111"/>
      <c r="AW77" s="1111"/>
      <c r="AX77" s="1111"/>
      <c r="AY77" s="1111"/>
      <c r="AZ77" s="1111"/>
      <c r="BA77" s="1111"/>
      <c r="BB77" s="1109" t="s">
        <v>557</v>
      </c>
      <c r="BC77" s="1109"/>
      <c r="BD77" s="1109"/>
      <c r="BE77" s="1109"/>
      <c r="BF77" s="1109"/>
      <c r="BG77" s="1109"/>
      <c r="BH77" s="1109"/>
      <c r="BI77" s="1109"/>
      <c r="BJ77" s="1109"/>
      <c r="BK77" s="1109"/>
      <c r="BL77" s="1109"/>
      <c r="BM77" s="1109"/>
      <c r="BN77" s="1109"/>
      <c r="BO77" s="1109"/>
      <c r="BP77" s="1106">
        <v>5</v>
      </c>
      <c r="BQ77" s="1106"/>
      <c r="BR77" s="1106"/>
      <c r="BS77" s="1106"/>
      <c r="BT77" s="1106"/>
      <c r="BU77" s="1106"/>
      <c r="BV77" s="1106"/>
      <c r="BW77" s="1106"/>
      <c r="BX77" s="1106">
        <v>5.4</v>
      </c>
      <c r="BY77" s="1106"/>
      <c r="BZ77" s="1106"/>
      <c r="CA77" s="1106"/>
      <c r="CB77" s="1106"/>
      <c r="CC77" s="1106"/>
      <c r="CD77" s="1106"/>
      <c r="CE77" s="1106"/>
      <c r="CF77" s="1106">
        <v>3.9</v>
      </c>
      <c r="CG77" s="1106"/>
      <c r="CH77" s="1106"/>
      <c r="CI77" s="1106"/>
      <c r="CJ77" s="1106"/>
      <c r="CK77" s="1106"/>
      <c r="CL77" s="1106"/>
      <c r="CM77" s="1106"/>
      <c r="CN77" s="1106">
        <v>0</v>
      </c>
      <c r="CO77" s="1106"/>
      <c r="CP77" s="1106"/>
      <c r="CQ77" s="1106"/>
      <c r="CR77" s="1106"/>
      <c r="CS77" s="1106"/>
      <c r="CT77" s="1106"/>
      <c r="CU77" s="1106"/>
      <c r="CV77" s="1106">
        <v>0</v>
      </c>
      <c r="CW77" s="1106"/>
      <c r="CX77" s="1106"/>
      <c r="CY77" s="1106"/>
      <c r="CZ77" s="1106"/>
      <c r="DA77" s="1106"/>
      <c r="DB77" s="1106"/>
      <c r="DC77" s="1106"/>
    </row>
    <row r="78" spans="2:107" ht="13.2" x14ac:dyDescent="0.2">
      <c r="B78" s="310"/>
      <c r="G78" s="1112"/>
      <c r="H78" s="1112"/>
      <c r="I78" s="1112"/>
      <c r="J78" s="1112"/>
      <c r="K78" s="1110"/>
      <c r="L78" s="1110"/>
      <c r="M78" s="1110"/>
      <c r="N78" s="1110"/>
      <c r="AN78" s="1111"/>
      <c r="AO78" s="1111"/>
      <c r="AP78" s="1111"/>
      <c r="AQ78" s="1111"/>
      <c r="AR78" s="1111"/>
      <c r="AS78" s="1111"/>
      <c r="AT78" s="1111"/>
      <c r="AU78" s="1111"/>
      <c r="AV78" s="1111"/>
      <c r="AW78" s="1111"/>
      <c r="AX78" s="1111"/>
      <c r="AY78" s="1111"/>
      <c r="AZ78" s="1111"/>
      <c r="BA78" s="1111"/>
      <c r="BB78" s="1109"/>
      <c r="BC78" s="1109"/>
      <c r="BD78" s="1109"/>
      <c r="BE78" s="1109"/>
      <c r="BF78" s="1109"/>
      <c r="BG78" s="1109"/>
      <c r="BH78" s="1109"/>
      <c r="BI78" s="1109"/>
      <c r="BJ78" s="1109"/>
      <c r="BK78" s="1109"/>
      <c r="BL78" s="1109"/>
      <c r="BM78" s="1109"/>
      <c r="BN78" s="1109"/>
      <c r="BO78" s="1109"/>
      <c r="BP78" s="1106"/>
      <c r="BQ78" s="1106"/>
      <c r="BR78" s="1106"/>
      <c r="BS78" s="1106"/>
      <c r="BT78" s="1106"/>
      <c r="BU78" s="1106"/>
      <c r="BV78" s="1106"/>
      <c r="BW78" s="1106"/>
      <c r="BX78" s="1106"/>
      <c r="BY78" s="1106"/>
      <c r="BZ78" s="1106"/>
      <c r="CA78" s="1106"/>
      <c r="CB78" s="1106"/>
      <c r="CC78" s="1106"/>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106"/>
      <c r="CY78" s="1106"/>
      <c r="CZ78" s="1106"/>
      <c r="DA78" s="1106"/>
      <c r="DB78" s="1106"/>
      <c r="DC78" s="1106"/>
    </row>
    <row r="79" spans="2:107" ht="13.2" x14ac:dyDescent="0.2">
      <c r="B79" s="310"/>
      <c r="G79" s="1112"/>
      <c r="H79" s="1112"/>
      <c r="I79" s="1107"/>
      <c r="J79" s="1107"/>
      <c r="K79" s="1108"/>
      <c r="L79" s="1108"/>
      <c r="M79" s="1108"/>
      <c r="N79" s="1108"/>
      <c r="AN79" s="1111"/>
      <c r="AO79" s="1111"/>
      <c r="AP79" s="1111"/>
      <c r="AQ79" s="1111"/>
      <c r="AR79" s="1111"/>
      <c r="AS79" s="1111"/>
      <c r="AT79" s="1111"/>
      <c r="AU79" s="1111"/>
      <c r="AV79" s="1111"/>
      <c r="AW79" s="1111"/>
      <c r="AX79" s="1111"/>
      <c r="AY79" s="1111"/>
      <c r="AZ79" s="1111"/>
      <c r="BA79" s="1111"/>
      <c r="BB79" s="1109" t="s">
        <v>562</v>
      </c>
      <c r="BC79" s="1109"/>
      <c r="BD79" s="1109"/>
      <c r="BE79" s="1109"/>
      <c r="BF79" s="1109"/>
      <c r="BG79" s="1109"/>
      <c r="BH79" s="1109"/>
      <c r="BI79" s="1109"/>
      <c r="BJ79" s="1109"/>
      <c r="BK79" s="1109"/>
      <c r="BL79" s="1109"/>
      <c r="BM79" s="1109"/>
      <c r="BN79" s="1109"/>
      <c r="BO79" s="1109"/>
      <c r="BP79" s="1106">
        <v>4.5</v>
      </c>
      <c r="BQ79" s="1106"/>
      <c r="BR79" s="1106"/>
      <c r="BS79" s="1106"/>
      <c r="BT79" s="1106"/>
      <c r="BU79" s="1106"/>
      <c r="BV79" s="1106"/>
      <c r="BW79" s="1106"/>
      <c r="BX79" s="1106">
        <v>4.2</v>
      </c>
      <c r="BY79" s="1106"/>
      <c r="BZ79" s="1106"/>
      <c r="CA79" s="1106"/>
      <c r="CB79" s="1106"/>
      <c r="CC79" s="1106"/>
      <c r="CD79" s="1106"/>
      <c r="CE79" s="1106"/>
      <c r="CF79" s="1106">
        <v>4.2</v>
      </c>
      <c r="CG79" s="1106"/>
      <c r="CH79" s="1106"/>
      <c r="CI79" s="1106"/>
      <c r="CJ79" s="1106"/>
      <c r="CK79" s="1106"/>
      <c r="CL79" s="1106"/>
      <c r="CM79" s="1106"/>
      <c r="CN79" s="1106">
        <v>4.5</v>
      </c>
      <c r="CO79" s="1106"/>
      <c r="CP79" s="1106"/>
      <c r="CQ79" s="1106"/>
      <c r="CR79" s="1106"/>
      <c r="CS79" s="1106"/>
      <c r="CT79" s="1106"/>
      <c r="CU79" s="1106"/>
      <c r="CV79" s="1106">
        <v>4.5999999999999996</v>
      </c>
      <c r="CW79" s="1106"/>
      <c r="CX79" s="1106"/>
      <c r="CY79" s="1106"/>
      <c r="CZ79" s="1106"/>
      <c r="DA79" s="1106"/>
      <c r="DB79" s="1106"/>
      <c r="DC79" s="1106"/>
    </row>
    <row r="80" spans="2:107" ht="13.2" x14ac:dyDescent="0.2">
      <c r="B80" s="310"/>
      <c r="G80" s="1112"/>
      <c r="H80" s="1112"/>
      <c r="I80" s="1107"/>
      <c r="J80" s="1107"/>
      <c r="K80" s="1108"/>
      <c r="L80" s="1108"/>
      <c r="M80" s="1108"/>
      <c r="N80" s="1108"/>
      <c r="AN80" s="1111"/>
      <c r="AO80" s="1111"/>
      <c r="AP80" s="1111"/>
      <c r="AQ80" s="1111"/>
      <c r="AR80" s="1111"/>
      <c r="AS80" s="1111"/>
      <c r="AT80" s="1111"/>
      <c r="AU80" s="1111"/>
      <c r="AV80" s="1111"/>
      <c r="AW80" s="1111"/>
      <c r="AX80" s="1111"/>
      <c r="AY80" s="1111"/>
      <c r="AZ80" s="1111"/>
      <c r="BA80" s="1111"/>
      <c r="BB80" s="1109"/>
      <c r="BC80" s="1109"/>
      <c r="BD80" s="1109"/>
      <c r="BE80" s="1109"/>
      <c r="BF80" s="1109"/>
      <c r="BG80" s="1109"/>
      <c r="BH80" s="1109"/>
      <c r="BI80" s="1109"/>
      <c r="BJ80" s="1109"/>
      <c r="BK80" s="1109"/>
      <c r="BL80" s="1109"/>
      <c r="BM80" s="1109"/>
      <c r="BN80" s="1109"/>
      <c r="BO80" s="1109"/>
      <c r="BP80" s="1106"/>
      <c r="BQ80" s="1106"/>
      <c r="BR80" s="1106"/>
      <c r="BS80" s="1106"/>
      <c r="BT80" s="1106"/>
      <c r="BU80" s="1106"/>
      <c r="BV80" s="1106"/>
      <c r="BW80" s="1106"/>
      <c r="BX80" s="1106"/>
      <c r="BY80" s="1106"/>
      <c r="BZ80" s="1106"/>
      <c r="CA80" s="1106"/>
      <c r="CB80" s="1106"/>
      <c r="CC80" s="1106"/>
      <c r="CD80" s="1106"/>
      <c r="CE80" s="1106"/>
      <c r="CF80" s="1106"/>
      <c r="CG80" s="1106"/>
      <c r="CH80" s="1106"/>
      <c r="CI80" s="1106"/>
      <c r="CJ80" s="1106"/>
      <c r="CK80" s="1106"/>
      <c r="CL80" s="1106"/>
      <c r="CM80" s="1106"/>
      <c r="CN80" s="1106"/>
      <c r="CO80" s="1106"/>
      <c r="CP80" s="1106"/>
      <c r="CQ80" s="1106"/>
      <c r="CR80" s="1106"/>
      <c r="CS80" s="1106"/>
      <c r="CT80" s="1106"/>
      <c r="CU80" s="1106"/>
      <c r="CV80" s="1106"/>
      <c r="CW80" s="1106"/>
      <c r="CX80" s="1106"/>
      <c r="CY80" s="1106"/>
      <c r="CZ80" s="1106"/>
      <c r="DA80" s="1106"/>
      <c r="DB80" s="1106"/>
      <c r="DC80" s="1106"/>
    </row>
    <row r="81" spans="2:109" ht="13.2" x14ac:dyDescent="0.2">
      <c r="B81" s="310"/>
    </row>
    <row r="82" spans="2:109" ht="16.2" x14ac:dyDescent="0.2">
      <c r="B82" s="310"/>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ht="13.2" x14ac:dyDescent="0.2">
      <c r="B83" s="312"/>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4"/>
    </row>
    <row r="84" spans="2:109" ht="13.2" x14ac:dyDescent="0.2">
      <c r="DD84" s="303"/>
      <c r="DE84" s="303"/>
    </row>
    <row r="85" spans="2:109" ht="13.2" x14ac:dyDescent="0.2">
      <c r="DD85" s="303"/>
      <c r="DE85" s="303"/>
    </row>
  </sheetData>
  <sheetProtection algorithmName="SHA-512" hashValue="Byyu4cSvuQ2G0UHaInFmVIqQaHleq/gMSc5ZlYg2Wzje40Utt3rY0XReQ9KxTFXiBBkqIyM2msylzdyjxG+szw==" saltValue="NTH8lnWftEExg3hfAYS4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3AA-1BBA-4607-B208-85FDCE1D37C3}">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2"/>
  <cols>
    <col min="1" max="34" width="2.44140625" style="338" customWidth="1"/>
    <col min="35" max="122" width="2.44140625" style="305" customWidth="1"/>
    <col min="123" max="16384" width="2.44140625" style="305" hidden="1"/>
  </cols>
  <sheetData>
    <row r="1" spans="1:34" ht="13.5" customHeight="1" x14ac:dyDescent="0.2">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1:34" ht="13.2" x14ac:dyDescent="0.2">
      <c r="S2" s="305"/>
      <c r="AH2" s="305"/>
    </row>
    <row r="3" spans="1:34" ht="13.2" x14ac:dyDescent="0.2">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1:34" ht="13.2" x14ac:dyDescent="0.2"/>
    <row r="5" spans="1:34" ht="13.2" x14ac:dyDescent="0.2"/>
    <row r="6" spans="1:34" ht="13.2" x14ac:dyDescent="0.2"/>
    <row r="7" spans="1:34" ht="13.2" x14ac:dyDescent="0.2"/>
    <row r="8" spans="1:34" ht="13.2" x14ac:dyDescent="0.2"/>
    <row r="9" spans="1:34" ht="13.2" x14ac:dyDescent="0.2">
      <c r="AH9" s="30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05"/>
    </row>
    <row r="18" spans="12:34" ht="13.2" x14ac:dyDescent="0.2"/>
    <row r="19" spans="12:34" ht="13.2" x14ac:dyDescent="0.2"/>
    <row r="20" spans="12:34" ht="13.2" x14ac:dyDescent="0.2">
      <c r="AH20" s="305"/>
    </row>
    <row r="21" spans="12:34" ht="13.2" x14ac:dyDescent="0.2">
      <c r="AH21" s="305"/>
    </row>
    <row r="22" spans="12:34" ht="13.2" x14ac:dyDescent="0.2"/>
    <row r="23" spans="12:34" ht="13.2" x14ac:dyDescent="0.2"/>
    <row r="24" spans="12:34" ht="13.2" x14ac:dyDescent="0.2">
      <c r="Q24" s="305"/>
    </row>
    <row r="25" spans="12:34" ht="13.2" x14ac:dyDescent="0.2"/>
    <row r="26" spans="12:34" ht="13.2" x14ac:dyDescent="0.2"/>
    <row r="27" spans="12:34" ht="13.2" x14ac:dyDescent="0.2"/>
    <row r="28" spans="12:34" ht="13.2" x14ac:dyDescent="0.2">
      <c r="O28" s="305"/>
      <c r="T28" s="305"/>
      <c r="AH28" s="305"/>
    </row>
    <row r="29" spans="12:34" ht="13.2" x14ac:dyDescent="0.2"/>
    <row r="30" spans="12:34" ht="13.2" x14ac:dyDescent="0.2"/>
    <row r="31" spans="12:34" ht="13.2" x14ac:dyDescent="0.2">
      <c r="Q31" s="305"/>
    </row>
    <row r="32" spans="12:34" ht="13.2" x14ac:dyDescent="0.2">
      <c r="L32" s="305"/>
    </row>
    <row r="33" spans="2:34" ht="13.2" x14ac:dyDescent="0.2">
      <c r="C33" s="305"/>
      <c r="E33" s="305"/>
      <c r="G33" s="305"/>
      <c r="I33" s="305"/>
      <c r="X33" s="305"/>
    </row>
    <row r="34" spans="2:34" ht="13.2" x14ac:dyDescent="0.2">
      <c r="B34" s="305"/>
      <c r="P34" s="305"/>
      <c r="R34" s="305"/>
      <c r="T34" s="305"/>
    </row>
    <row r="35" spans="2:34" ht="13.2" x14ac:dyDescent="0.2">
      <c r="D35" s="305"/>
      <c r="W35" s="305"/>
      <c r="AC35" s="305"/>
      <c r="AD35" s="305"/>
      <c r="AE35" s="305"/>
      <c r="AF35" s="305"/>
      <c r="AG35" s="305"/>
      <c r="AH35" s="305"/>
    </row>
    <row r="36" spans="2:34" ht="13.2" x14ac:dyDescent="0.2">
      <c r="H36" s="305"/>
      <c r="J36" s="305"/>
      <c r="K36" s="305"/>
      <c r="M36" s="305"/>
      <c r="Y36" s="305"/>
      <c r="Z36" s="305"/>
      <c r="AA36" s="305"/>
      <c r="AB36" s="305"/>
      <c r="AC36" s="305"/>
      <c r="AD36" s="305"/>
      <c r="AE36" s="305"/>
      <c r="AF36" s="305"/>
      <c r="AG36" s="305"/>
      <c r="AH36" s="305"/>
    </row>
    <row r="37" spans="2:34" ht="13.2" x14ac:dyDescent="0.2">
      <c r="AH37" s="305"/>
    </row>
    <row r="38" spans="2:34" ht="13.2" x14ac:dyDescent="0.2">
      <c r="AG38" s="305"/>
      <c r="AH38" s="305"/>
    </row>
    <row r="39" spans="2:34" ht="13.2" x14ac:dyDescent="0.2"/>
    <row r="40" spans="2:34" ht="13.2" x14ac:dyDescent="0.2">
      <c r="X40" s="305"/>
    </row>
    <row r="41" spans="2:34" ht="13.2" x14ac:dyDescent="0.2">
      <c r="R41" s="305"/>
    </row>
    <row r="42" spans="2:34" ht="13.2" x14ac:dyDescent="0.2">
      <c r="W42" s="305"/>
    </row>
    <row r="43" spans="2:34" ht="13.2" x14ac:dyDescent="0.2">
      <c r="Y43" s="305"/>
      <c r="Z43" s="305"/>
      <c r="AA43" s="305"/>
      <c r="AB43" s="305"/>
      <c r="AC43" s="305"/>
      <c r="AD43" s="305"/>
      <c r="AE43" s="305"/>
      <c r="AF43" s="305"/>
      <c r="AG43" s="305"/>
      <c r="AH43" s="305"/>
    </row>
    <row r="44" spans="2:34" ht="13.2" x14ac:dyDescent="0.2">
      <c r="AH44" s="305"/>
    </row>
    <row r="45" spans="2:34" ht="13.2" x14ac:dyDescent="0.2">
      <c r="X45" s="305"/>
    </row>
    <row r="46" spans="2:34" ht="13.2" x14ac:dyDescent="0.2"/>
    <row r="47" spans="2:34" ht="13.2" x14ac:dyDescent="0.2"/>
    <row r="48" spans="2:34" ht="13.2" x14ac:dyDescent="0.2">
      <c r="W48" s="305"/>
      <c r="Y48" s="305"/>
      <c r="Z48" s="305"/>
      <c r="AA48" s="305"/>
      <c r="AB48" s="305"/>
      <c r="AC48" s="305"/>
      <c r="AD48" s="305"/>
      <c r="AE48" s="305"/>
      <c r="AF48" s="305"/>
      <c r="AG48" s="305"/>
      <c r="AH48" s="305"/>
    </row>
    <row r="49" spans="28:34" ht="13.2" x14ac:dyDescent="0.2"/>
    <row r="50" spans="28:34" ht="13.2" x14ac:dyDescent="0.2">
      <c r="AE50" s="305"/>
      <c r="AF50" s="305"/>
      <c r="AG50" s="305"/>
      <c r="AH50" s="305"/>
    </row>
    <row r="51" spans="28:34" ht="13.2" x14ac:dyDescent="0.2">
      <c r="AC51" s="305"/>
      <c r="AD51" s="305"/>
      <c r="AE51" s="305"/>
      <c r="AF51" s="305"/>
      <c r="AG51" s="305"/>
      <c r="AH51" s="305"/>
    </row>
    <row r="52" spans="28:34" ht="13.2" x14ac:dyDescent="0.2"/>
    <row r="53" spans="28:34" ht="13.2" x14ac:dyDescent="0.2">
      <c r="AF53" s="305"/>
      <c r="AG53" s="305"/>
      <c r="AH53" s="305"/>
    </row>
    <row r="54" spans="28:34" ht="13.2" x14ac:dyDescent="0.2">
      <c r="AH54" s="305"/>
    </row>
    <row r="55" spans="28:34" ht="13.2" x14ac:dyDescent="0.2"/>
    <row r="56" spans="28:34" ht="13.2" x14ac:dyDescent="0.2">
      <c r="AB56" s="305"/>
      <c r="AC56" s="305"/>
      <c r="AD56" s="305"/>
      <c r="AE56" s="305"/>
      <c r="AF56" s="305"/>
      <c r="AG56" s="305"/>
      <c r="AH56" s="305"/>
    </row>
    <row r="57" spans="28:34" ht="13.2" x14ac:dyDescent="0.2">
      <c r="AH57" s="305"/>
    </row>
    <row r="58" spans="28:34" ht="13.2" x14ac:dyDescent="0.2">
      <c r="AH58" s="305"/>
    </row>
    <row r="59" spans="28:34" ht="13.2" x14ac:dyDescent="0.2"/>
    <row r="60" spans="28:34" ht="13.2" x14ac:dyDescent="0.2"/>
    <row r="61" spans="28:34" ht="13.2" x14ac:dyDescent="0.2"/>
    <row r="62" spans="28:34" ht="13.2" x14ac:dyDescent="0.2"/>
    <row r="63" spans="28:34" ht="13.2" x14ac:dyDescent="0.2">
      <c r="AH63" s="305"/>
    </row>
    <row r="64" spans="28:34" ht="13.2" x14ac:dyDescent="0.2">
      <c r="AG64" s="305"/>
      <c r="AH64" s="305"/>
    </row>
    <row r="65" spans="28:34" ht="13.2" x14ac:dyDescent="0.2"/>
    <row r="66" spans="28:34" ht="13.2" x14ac:dyDescent="0.2"/>
    <row r="67" spans="28:34" ht="13.2" x14ac:dyDescent="0.2"/>
    <row r="68" spans="28:34" ht="13.2" x14ac:dyDescent="0.2">
      <c r="AB68" s="305"/>
      <c r="AC68" s="305"/>
      <c r="AD68" s="305"/>
      <c r="AE68" s="305"/>
      <c r="AF68" s="305"/>
      <c r="AG68" s="305"/>
      <c r="AH68" s="305"/>
    </row>
    <row r="69" spans="28:34" ht="13.2" x14ac:dyDescent="0.2">
      <c r="AF69" s="305"/>
      <c r="AG69" s="305"/>
      <c r="AH69" s="305"/>
    </row>
    <row r="70" spans="28:34" ht="13.2" x14ac:dyDescent="0.2"/>
    <row r="71" spans="28:34" ht="13.2" x14ac:dyDescent="0.2"/>
    <row r="72" spans="28:34" ht="13.2" x14ac:dyDescent="0.2"/>
    <row r="73" spans="28:34" ht="13.2" x14ac:dyDescent="0.2"/>
    <row r="74" spans="28:34" ht="13.2" x14ac:dyDescent="0.2"/>
    <row r="75" spans="28:34" ht="13.2" x14ac:dyDescent="0.2">
      <c r="AH75" s="305"/>
    </row>
    <row r="76" spans="28:34" ht="13.2" x14ac:dyDescent="0.2">
      <c r="AF76" s="305"/>
      <c r="AG76" s="305"/>
      <c r="AH76" s="305"/>
    </row>
    <row r="77" spans="28:34" ht="13.2" x14ac:dyDescent="0.2">
      <c r="AG77" s="305"/>
      <c r="AH77" s="305"/>
    </row>
    <row r="78" spans="28:34" ht="13.2" x14ac:dyDescent="0.2"/>
    <row r="79" spans="28:34" ht="13.2" x14ac:dyDescent="0.2"/>
    <row r="80" spans="28:34" ht="13.2" x14ac:dyDescent="0.2"/>
    <row r="81" spans="25:34" ht="13.2" x14ac:dyDescent="0.2"/>
    <row r="82" spans="25:34" ht="13.2" x14ac:dyDescent="0.2">
      <c r="Y82" s="305"/>
    </row>
    <row r="83" spans="25:34" ht="13.2" x14ac:dyDescent="0.2">
      <c r="Y83" s="305"/>
      <c r="Z83" s="305"/>
      <c r="AA83" s="305"/>
      <c r="AB83" s="305"/>
      <c r="AC83" s="305"/>
      <c r="AD83" s="305"/>
      <c r="AE83" s="305"/>
      <c r="AF83" s="305"/>
      <c r="AG83" s="305"/>
      <c r="AH83" s="305"/>
    </row>
    <row r="84" spans="25:34" ht="13.2" x14ac:dyDescent="0.2"/>
    <row r="85" spans="25:34" ht="13.2" x14ac:dyDescent="0.2"/>
    <row r="86" spans="25:34" ht="13.2" x14ac:dyDescent="0.2"/>
    <row r="87" spans="25:34" ht="13.2" x14ac:dyDescent="0.2"/>
    <row r="88" spans="25:34" ht="13.2" x14ac:dyDescent="0.2">
      <c r="AH88" s="30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05"/>
      <c r="AG94" s="305"/>
      <c r="AH94" s="305"/>
    </row>
    <row r="95" spans="25:34" ht="13.5" customHeight="1" x14ac:dyDescent="0.2">
      <c r="AH95" s="30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05"/>
    </row>
    <row r="102" spans="33:34" ht="13.5" customHeight="1" x14ac:dyDescent="0.2"/>
    <row r="103" spans="33:34" ht="13.5" customHeight="1" x14ac:dyDescent="0.2"/>
    <row r="104" spans="33:34" ht="13.5" customHeight="1" x14ac:dyDescent="0.2">
      <c r="AG104" s="305"/>
      <c r="AH104" s="30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05"/>
    </row>
    <row r="117" spans="34:122" ht="13.5" customHeight="1" x14ac:dyDescent="0.2"/>
    <row r="118" spans="34:122" ht="13.5" customHeight="1" x14ac:dyDescent="0.2"/>
    <row r="119" spans="34:122" ht="13.5" customHeight="1" x14ac:dyDescent="0.2"/>
    <row r="120" spans="34:122" ht="13.5" customHeight="1" x14ac:dyDescent="0.2">
      <c r="AH120" s="305"/>
    </row>
    <row r="121" spans="34:122" ht="13.5" customHeight="1" x14ac:dyDescent="0.2">
      <c r="AH121" s="305"/>
    </row>
    <row r="122" spans="34:122" ht="13.5" customHeight="1" x14ac:dyDescent="0.2"/>
    <row r="123" spans="34:122" ht="13.5" customHeight="1" x14ac:dyDescent="0.2"/>
    <row r="124" spans="34:122" ht="13.5" customHeight="1" x14ac:dyDescent="0.2"/>
    <row r="125" spans="34:122" ht="13.5" customHeight="1" x14ac:dyDescent="0.2">
      <c r="DR125" s="305" t="s">
        <v>563</v>
      </c>
    </row>
  </sheetData>
  <sheetProtection algorithmName="SHA-512" hashValue="3cWpVTRnW6Q31X7rCtJosUbWOXe/ODH1iFCQJXRCAgfBtLKNr5qPW4Yq7UT38aiYjxmCEnhHHqn+8nScvq2pzQ==" saltValue="6SN2hFNp/TW8O4uKnSo9sg==" spinCount="100000" sheet="1" objects="1" scenarios="1"/>
  <dataConsolidate/>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161F-BEFF-4EC8-A79F-D8A7FEE983C5}">
  <sheetPr>
    <pageSetUpPr fitToPage="1"/>
  </sheetPr>
  <dimension ref="A1:DR125"/>
  <sheetViews>
    <sheetView showGridLines="0" topLeftCell="A101" zoomScaleNormal="100" zoomScaleSheetLayoutView="55" workbookViewId="0">
      <selection activeCell="AN65" sqref="AN65:DC69"/>
    </sheetView>
  </sheetViews>
  <sheetFormatPr defaultColWidth="0" defaultRowHeight="13.5" customHeight="1" zeroHeight="1" x14ac:dyDescent="0.2"/>
  <cols>
    <col min="1" max="34" width="2.44140625" style="338" customWidth="1"/>
    <col min="35" max="122" width="2.44140625" style="305" customWidth="1"/>
    <col min="123" max="16384" width="2.44140625" style="305" hidden="1"/>
  </cols>
  <sheetData>
    <row r="1" spans="2:34" ht="13.5" customHeight="1" x14ac:dyDescent="0.2">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ht="13.2" x14ac:dyDescent="0.2">
      <c r="S2" s="305"/>
      <c r="AH2" s="305"/>
    </row>
    <row r="3" spans="2:34" ht="13.2" x14ac:dyDescent="0.2">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ht="13.2" x14ac:dyDescent="0.2"/>
    <row r="5" spans="2:34" ht="13.2" x14ac:dyDescent="0.2"/>
    <row r="6" spans="2:34" ht="13.2" x14ac:dyDescent="0.2"/>
    <row r="7" spans="2:34" ht="13.2" x14ac:dyDescent="0.2"/>
    <row r="8" spans="2:34" ht="13.2" x14ac:dyDescent="0.2"/>
    <row r="9" spans="2:34" ht="13.2" x14ac:dyDescent="0.2">
      <c r="AH9" s="30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05"/>
    </row>
    <row r="18" spans="12:34" ht="13.2" x14ac:dyDescent="0.2"/>
    <row r="19" spans="12:34" ht="13.2" x14ac:dyDescent="0.2"/>
    <row r="20" spans="12:34" ht="13.2" x14ac:dyDescent="0.2">
      <c r="AH20" s="305"/>
    </row>
    <row r="21" spans="12:34" ht="13.2" x14ac:dyDescent="0.2">
      <c r="AH21" s="305"/>
    </row>
    <row r="22" spans="12:34" ht="13.2" x14ac:dyDescent="0.2"/>
    <row r="23" spans="12:34" ht="13.2" x14ac:dyDescent="0.2"/>
    <row r="24" spans="12:34" ht="13.2" x14ac:dyDescent="0.2">
      <c r="Q24" s="305"/>
    </row>
    <row r="25" spans="12:34" ht="13.2" x14ac:dyDescent="0.2"/>
    <row r="26" spans="12:34" ht="13.2" x14ac:dyDescent="0.2"/>
    <row r="27" spans="12:34" ht="13.2" x14ac:dyDescent="0.2"/>
    <row r="28" spans="12:34" ht="13.2" x14ac:dyDescent="0.2">
      <c r="O28" s="305"/>
      <c r="T28" s="305"/>
      <c r="AH28" s="305"/>
    </row>
    <row r="29" spans="12:34" ht="13.2" x14ac:dyDescent="0.2"/>
    <row r="30" spans="12:34" ht="13.2" x14ac:dyDescent="0.2"/>
    <row r="31" spans="12:34" ht="13.2" x14ac:dyDescent="0.2">
      <c r="Q31" s="305"/>
    </row>
    <row r="32" spans="12:34" ht="13.2" x14ac:dyDescent="0.2">
      <c r="L32" s="305"/>
    </row>
    <row r="33" spans="2:34" ht="13.2" x14ac:dyDescent="0.2">
      <c r="C33" s="305"/>
      <c r="E33" s="305"/>
      <c r="G33" s="305"/>
      <c r="I33" s="305"/>
      <c r="X33" s="305"/>
    </row>
    <row r="34" spans="2:34" ht="13.2" x14ac:dyDescent="0.2">
      <c r="B34" s="305"/>
      <c r="P34" s="305"/>
      <c r="R34" s="305"/>
      <c r="T34" s="305"/>
    </row>
    <row r="35" spans="2:34" ht="13.2" x14ac:dyDescent="0.2">
      <c r="D35" s="305"/>
      <c r="W35" s="305"/>
      <c r="AC35" s="305"/>
      <c r="AD35" s="305"/>
      <c r="AE35" s="305"/>
      <c r="AF35" s="305"/>
      <c r="AG35" s="305"/>
      <c r="AH35" s="305"/>
    </row>
    <row r="36" spans="2:34" ht="13.2" x14ac:dyDescent="0.2">
      <c r="H36" s="305"/>
      <c r="J36" s="305"/>
      <c r="K36" s="305"/>
      <c r="M36" s="305"/>
      <c r="Y36" s="305"/>
      <c r="Z36" s="305"/>
      <c r="AA36" s="305"/>
      <c r="AB36" s="305"/>
      <c r="AC36" s="305"/>
      <c r="AD36" s="305"/>
      <c r="AE36" s="305"/>
      <c r="AF36" s="305"/>
      <c r="AG36" s="305"/>
      <c r="AH36" s="305"/>
    </row>
    <row r="37" spans="2:34" ht="13.2" x14ac:dyDescent="0.2">
      <c r="AH37" s="305"/>
    </row>
    <row r="38" spans="2:34" ht="13.2" x14ac:dyDescent="0.2">
      <c r="AG38" s="305"/>
      <c r="AH38" s="305"/>
    </row>
    <row r="39" spans="2:34" ht="13.2" x14ac:dyDescent="0.2"/>
    <row r="40" spans="2:34" ht="13.2" x14ac:dyDescent="0.2">
      <c r="X40" s="305"/>
    </row>
    <row r="41" spans="2:34" ht="13.2" x14ac:dyDescent="0.2">
      <c r="R41" s="305"/>
    </row>
    <row r="42" spans="2:34" ht="13.2" x14ac:dyDescent="0.2">
      <c r="W42" s="305"/>
    </row>
    <row r="43" spans="2:34" ht="13.2" x14ac:dyDescent="0.2">
      <c r="Y43" s="305"/>
      <c r="Z43" s="305"/>
      <c r="AA43" s="305"/>
      <c r="AB43" s="305"/>
      <c r="AC43" s="305"/>
      <c r="AD43" s="305"/>
      <c r="AE43" s="305"/>
      <c r="AF43" s="305"/>
      <c r="AG43" s="305"/>
      <c r="AH43" s="305"/>
    </row>
    <row r="44" spans="2:34" ht="13.2" x14ac:dyDescent="0.2">
      <c r="AH44" s="305"/>
    </row>
    <row r="45" spans="2:34" ht="13.2" x14ac:dyDescent="0.2">
      <c r="X45" s="305"/>
    </row>
    <row r="46" spans="2:34" ht="13.2" x14ac:dyDescent="0.2"/>
    <row r="47" spans="2:34" ht="13.2" x14ac:dyDescent="0.2"/>
    <row r="48" spans="2:34" ht="13.2" x14ac:dyDescent="0.2">
      <c r="W48" s="305"/>
      <c r="Y48" s="305"/>
      <c r="Z48" s="305"/>
      <c r="AA48" s="305"/>
      <c r="AB48" s="305"/>
      <c r="AC48" s="305"/>
      <c r="AD48" s="305"/>
      <c r="AE48" s="305"/>
      <c r="AF48" s="305"/>
      <c r="AG48" s="305"/>
      <c r="AH48" s="305"/>
    </row>
    <row r="49" spans="28:34" ht="13.2" x14ac:dyDescent="0.2"/>
    <row r="50" spans="28:34" ht="13.2" x14ac:dyDescent="0.2">
      <c r="AE50" s="305"/>
      <c r="AF50" s="305"/>
      <c r="AG50" s="305"/>
      <c r="AH50" s="305"/>
    </row>
    <row r="51" spans="28:34" ht="13.2" x14ac:dyDescent="0.2">
      <c r="AC51" s="305"/>
      <c r="AD51" s="305"/>
      <c r="AE51" s="305"/>
      <c r="AF51" s="305"/>
      <c r="AG51" s="305"/>
      <c r="AH51" s="305"/>
    </row>
    <row r="52" spans="28:34" ht="13.2" x14ac:dyDescent="0.2"/>
    <row r="53" spans="28:34" ht="13.2" x14ac:dyDescent="0.2">
      <c r="AF53" s="305"/>
      <c r="AG53" s="305"/>
      <c r="AH53" s="305"/>
    </row>
    <row r="54" spans="28:34" ht="13.2" x14ac:dyDescent="0.2">
      <c r="AH54" s="305"/>
    </row>
    <row r="55" spans="28:34" ht="13.2" x14ac:dyDescent="0.2"/>
    <row r="56" spans="28:34" ht="13.2" x14ac:dyDescent="0.2">
      <c r="AB56" s="305"/>
      <c r="AC56" s="305"/>
      <c r="AD56" s="305"/>
      <c r="AE56" s="305"/>
      <c r="AF56" s="305"/>
      <c r="AG56" s="305"/>
      <c r="AH56" s="305"/>
    </row>
    <row r="57" spans="28:34" ht="13.2" x14ac:dyDescent="0.2">
      <c r="AH57" s="305"/>
    </row>
    <row r="58" spans="28:34" ht="13.2" x14ac:dyDescent="0.2">
      <c r="AH58" s="305"/>
    </row>
    <row r="59" spans="28:34" ht="13.2" x14ac:dyDescent="0.2">
      <c r="AG59" s="305"/>
      <c r="AH59" s="305"/>
    </row>
    <row r="60" spans="28:34" ht="13.2" x14ac:dyDescent="0.2"/>
    <row r="61" spans="28:34" ht="13.2" x14ac:dyDescent="0.2"/>
    <row r="62" spans="28:34" ht="13.2" x14ac:dyDescent="0.2"/>
    <row r="63" spans="28:34" ht="13.2" x14ac:dyDescent="0.2">
      <c r="AH63" s="305"/>
    </row>
    <row r="64" spans="28:34" ht="13.2" x14ac:dyDescent="0.2">
      <c r="AG64" s="305"/>
      <c r="AH64" s="305"/>
    </row>
    <row r="65" spans="28:34" ht="13.2" x14ac:dyDescent="0.2"/>
    <row r="66" spans="28:34" ht="13.2" x14ac:dyDescent="0.2"/>
    <row r="67" spans="28:34" ht="13.2" x14ac:dyDescent="0.2"/>
    <row r="68" spans="28:34" ht="13.2" x14ac:dyDescent="0.2">
      <c r="AB68" s="305"/>
      <c r="AC68" s="305"/>
      <c r="AD68" s="305"/>
      <c r="AE68" s="305"/>
      <c r="AF68" s="305"/>
      <c r="AG68" s="305"/>
      <c r="AH68" s="305"/>
    </row>
    <row r="69" spans="28:34" ht="13.2" x14ac:dyDescent="0.2">
      <c r="AF69" s="305"/>
      <c r="AG69" s="305"/>
      <c r="AH69" s="305"/>
    </row>
    <row r="70" spans="28:34" ht="13.2" x14ac:dyDescent="0.2"/>
    <row r="71" spans="28:34" ht="13.2" x14ac:dyDescent="0.2"/>
    <row r="72" spans="28:34" ht="13.2" x14ac:dyDescent="0.2"/>
    <row r="73" spans="28:34" ht="13.2" x14ac:dyDescent="0.2"/>
    <row r="74" spans="28:34" ht="13.2" x14ac:dyDescent="0.2"/>
    <row r="75" spans="28:34" ht="13.2" x14ac:dyDescent="0.2">
      <c r="AH75" s="305"/>
    </row>
    <row r="76" spans="28:34" ht="13.2" x14ac:dyDescent="0.2">
      <c r="AF76" s="305"/>
      <c r="AG76" s="305"/>
      <c r="AH76" s="305"/>
    </row>
    <row r="77" spans="28:34" ht="13.2" x14ac:dyDescent="0.2">
      <c r="AG77" s="305"/>
      <c r="AH77" s="305"/>
    </row>
    <row r="78" spans="28:34" ht="13.2" x14ac:dyDescent="0.2"/>
    <row r="79" spans="28:34" ht="13.2" x14ac:dyDescent="0.2"/>
    <row r="80" spans="28:34" ht="13.2" x14ac:dyDescent="0.2"/>
    <row r="81" spans="25:34" ht="13.2" x14ac:dyDescent="0.2"/>
    <row r="82" spans="25:34" ht="13.2" x14ac:dyDescent="0.2">
      <c r="Y82" s="305"/>
    </row>
    <row r="83" spans="25:34" ht="13.2" x14ac:dyDescent="0.2">
      <c r="Y83" s="305"/>
      <c r="Z83" s="305"/>
      <c r="AA83" s="305"/>
      <c r="AB83" s="305"/>
      <c r="AC83" s="305"/>
      <c r="AD83" s="305"/>
      <c r="AE83" s="305"/>
      <c r="AF83" s="305"/>
      <c r="AG83" s="305"/>
      <c r="AH83" s="305"/>
    </row>
    <row r="84" spans="25:34" ht="13.2" x14ac:dyDescent="0.2"/>
    <row r="85" spans="25:34" ht="13.2" x14ac:dyDescent="0.2"/>
    <row r="86" spans="25:34" ht="13.2" x14ac:dyDescent="0.2"/>
    <row r="87" spans="25:34" ht="13.2" x14ac:dyDescent="0.2"/>
    <row r="88" spans="25:34" ht="13.2" x14ac:dyDescent="0.2">
      <c r="AH88" s="30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05"/>
      <c r="AG94" s="305"/>
      <c r="AH94" s="305"/>
    </row>
    <row r="95" spans="25:34" ht="13.5" customHeight="1" x14ac:dyDescent="0.2">
      <c r="AH95" s="30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05"/>
    </row>
    <row r="102" spans="33:34" ht="13.5" customHeight="1" x14ac:dyDescent="0.2"/>
    <row r="103" spans="33:34" ht="13.5" customHeight="1" x14ac:dyDescent="0.2"/>
    <row r="104" spans="33:34" ht="13.5" customHeight="1" x14ac:dyDescent="0.2">
      <c r="AG104" s="305"/>
      <c r="AH104" s="30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05"/>
    </row>
    <row r="117" spans="34:122" ht="13.5" customHeight="1" x14ac:dyDescent="0.2"/>
    <row r="118" spans="34:122" ht="13.5" customHeight="1" x14ac:dyDescent="0.2"/>
    <row r="119" spans="34:122" ht="13.5" customHeight="1" x14ac:dyDescent="0.2"/>
    <row r="120" spans="34:122" ht="13.5" customHeight="1" x14ac:dyDescent="0.2">
      <c r="AH120" s="305"/>
    </row>
    <row r="121" spans="34:122" ht="13.5" customHeight="1" x14ac:dyDescent="0.2">
      <c r="AH121" s="305"/>
    </row>
    <row r="122" spans="34:122" ht="13.5" customHeight="1" x14ac:dyDescent="0.2"/>
    <row r="123" spans="34:122" ht="13.5" customHeight="1" x14ac:dyDescent="0.2"/>
    <row r="124" spans="34:122" ht="13.5" customHeight="1" x14ac:dyDescent="0.2"/>
    <row r="125" spans="34:122" ht="13.5" customHeight="1" x14ac:dyDescent="0.2">
      <c r="DR125" s="305" t="s">
        <v>563</v>
      </c>
    </row>
  </sheetData>
  <sheetProtection algorithmName="SHA-512" hashValue="dBXQIHKcIUdHYqIc5SozL3ni/gY0v3X3lpF+QB3vZEu+ho2xvCpOdjpHQc9+yj5SxVjfq+qwgQJa0y2WZm38eA==" saltValue="2Uhv3qHgU/d19jz0YKyLKg==" spinCount="100000" sheet="1" objects="1" scenarios="1"/>
  <dataConsolidate/>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8" customWidth="1"/>
    <col min="2" max="8" width="13.33203125" style="278" customWidth="1"/>
    <col min="9" max="16384" width="11.109375" style="278"/>
  </cols>
  <sheetData>
    <row r="1" spans="1:8" x14ac:dyDescent="0.2">
      <c r="A1" s="95"/>
      <c r="B1" s="101"/>
      <c r="C1" s="105"/>
      <c r="D1" s="111"/>
      <c r="E1" s="121"/>
      <c r="F1" s="121"/>
      <c r="G1" s="121"/>
      <c r="H1" s="155"/>
    </row>
    <row r="2" spans="1:8" x14ac:dyDescent="0.2">
      <c r="A2" s="96"/>
      <c r="B2" s="102"/>
      <c r="C2" s="285"/>
      <c r="D2" s="112" t="s">
        <v>59</v>
      </c>
      <c r="E2" s="122"/>
      <c r="F2" s="293" t="s">
        <v>529</v>
      </c>
      <c r="G2" s="146"/>
      <c r="H2" s="156"/>
    </row>
    <row r="3" spans="1:8" x14ac:dyDescent="0.2">
      <c r="A3" s="112" t="s">
        <v>506</v>
      </c>
      <c r="B3" s="104"/>
      <c r="C3" s="286"/>
      <c r="D3" s="289">
        <v>47864</v>
      </c>
      <c r="E3" s="291"/>
      <c r="F3" s="294">
        <v>43226</v>
      </c>
      <c r="G3" s="296"/>
      <c r="H3" s="299"/>
    </row>
    <row r="4" spans="1:8" x14ac:dyDescent="0.2">
      <c r="A4" s="97"/>
      <c r="B4" s="103"/>
      <c r="C4" s="287"/>
      <c r="D4" s="290">
        <v>17639</v>
      </c>
      <c r="E4" s="292"/>
      <c r="F4" s="295">
        <v>22622</v>
      </c>
      <c r="G4" s="297"/>
      <c r="H4" s="300"/>
    </row>
    <row r="5" spans="1:8" x14ac:dyDescent="0.2">
      <c r="A5" s="112" t="s">
        <v>527</v>
      </c>
      <c r="B5" s="104"/>
      <c r="C5" s="286"/>
      <c r="D5" s="289">
        <v>60192</v>
      </c>
      <c r="E5" s="291"/>
      <c r="F5" s="294">
        <v>42836</v>
      </c>
      <c r="G5" s="296"/>
      <c r="H5" s="299"/>
    </row>
    <row r="6" spans="1:8" x14ac:dyDescent="0.2">
      <c r="A6" s="97"/>
      <c r="B6" s="103"/>
      <c r="C6" s="287"/>
      <c r="D6" s="290">
        <v>31472</v>
      </c>
      <c r="E6" s="292"/>
      <c r="F6" s="295">
        <v>22936</v>
      </c>
      <c r="G6" s="297"/>
      <c r="H6" s="300"/>
    </row>
    <row r="7" spans="1:8" x14ac:dyDescent="0.2">
      <c r="A7" s="112" t="s">
        <v>481</v>
      </c>
      <c r="B7" s="104"/>
      <c r="C7" s="286"/>
      <c r="D7" s="289">
        <v>61193</v>
      </c>
      <c r="E7" s="291"/>
      <c r="F7" s="294">
        <v>44161</v>
      </c>
      <c r="G7" s="296"/>
      <c r="H7" s="299"/>
    </row>
    <row r="8" spans="1:8" x14ac:dyDescent="0.2">
      <c r="A8" s="97"/>
      <c r="B8" s="103"/>
      <c r="C8" s="287"/>
      <c r="D8" s="290">
        <v>38562</v>
      </c>
      <c r="E8" s="292"/>
      <c r="F8" s="295">
        <v>23644</v>
      </c>
      <c r="G8" s="297"/>
      <c r="H8" s="300"/>
    </row>
    <row r="9" spans="1:8" x14ac:dyDescent="0.2">
      <c r="A9" s="112" t="s">
        <v>322</v>
      </c>
      <c r="B9" s="104"/>
      <c r="C9" s="286"/>
      <c r="D9" s="289">
        <v>87864</v>
      </c>
      <c r="E9" s="291"/>
      <c r="F9" s="294">
        <v>43955</v>
      </c>
      <c r="G9" s="296"/>
      <c r="H9" s="299"/>
    </row>
    <row r="10" spans="1:8" x14ac:dyDescent="0.2">
      <c r="A10" s="97"/>
      <c r="B10" s="103"/>
      <c r="C10" s="287"/>
      <c r="D10" s="290">
        <v>58950</v>
      </c>
      <c r="E10" s="292"/>
      <c r="F10" s="295">
        <v>21318</v>
      </c>
      <c r="G10" s="297"/>
      <c r="H10" s="300"/>
    </row>
    <row r="11" spans="1:8" x14ac:dyDescent="0.2">
      <c r="A11" s="112" t="s">
        <v>141</v>
      </c>
      <c r="B11" s="104"/>
      <c r="C11" s="286"/>
      <c r="D11" s="289">
        <v>73641</v>
      </c>
      <c r="E11" s="291"/>
      <c r="F11" s="294">
        <v>41921</v>
      </c>
      <c r="G11" s="296"/>
      <c r="H11" s="299"/>
    </row>
    <row r="12" spans="1:8" x14ac:dyDescent="0.2">
      <c r="A12" s="97"/>
      <c r="B12" s="103"/>
      <c r="C12" s="288"/>
      <c r="D12" s="290">
        <v>51355</v>
      </c>
      <c r="E12" s="292"/>
      <c r="F12" s="295">
        <v>21655</v>
      </c>
      <c r="G12" s="297"/>
      <c r="H12" s="300"/>
    </row>
    <row r="13" spans="1:8" x14ac:dyDescent="0.2">
      <c r="A13" s="112"/>
      <c r="B13" s="104"/>
      <c r="C13" s="286"/>
      <c r="D13" s="289">
        <v>66151</v>
      </c>
      <c r="E13" s="291"/>
      <c r="F13" s="294">
        <v>43220</v>
      </c>
      <c r="G13" s="298"/>
      <c r="H13" s="299"/>
    </row>
    <row r="14" spans="1:8" x14ac:dyDescent="0.2">
      <c r="A14" s="97"/>
      <c r="B14" s="103"/>
      <c r="C14" s="287"/>
      <c r="D14" s="290">
        <v>39596</v>
      </c>
      <c r="E14" s="292"/>
      <c r="F14" s="295">
        <v>22435</v>
      </c>
      <c r="G14" s="297"/>
      <c r="H14" s="300"/>
    </row>
    <row r="17" spans="1:11" x14ac:dyDescent="0.2">
      <c r="A17" s="278" t="s">
        <v>26</v>
      </c>
    </row>
    <row r="18" spans="1:11" x14ac:dyDescent="0.2">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2">
      <c r="A19" s="279" t="s">
        <v>91</v>
      </c>
      <c r="B19" s="279">
        <f>ROUND(VALUE(SUBSTITUTE(実質収支比率等に係る経年分析!F$48,"▲","-")),2)</f>
        <v>4.2300000000000004</v>
      </c>
      <c r="C19" s="279">
        <f>ROUND(VALUE(SUBSTITUTE(実質収支比率等に係る経年分析!G$48,"▲","-")),2)</f>
        <v>4.51</v>
      </c>
      <c r="D19" s="279">
        <f>ROUND(VALUE(SUBSTITUTE(実質収支比率等に係る経年分析!H$48,"▲","-")),2)</f>
        <v>6.55</v>
      </c>
      <c r="E19" s="279">
        <f>ROUND(VALUE(SUBSTITUTE(実質収支比率等に係る経年分析!I$48,"▲","-")),2)</f>
        <v>7.67</v>
      </c>
      <c r="F19" s="279">
        <f>ROUND(VALUE(SUBSTITUTE(実質収支比率等に係る経年分析!J$48,"▲","-")),2)</f>
        <v>6.56</v>
      </c>
    </row>
    <row r="20" spans="1:11" x14ac:dyDescent="0.2">
      <c r="A20" s="279" t="s">
        <v>38</v>
      </c>
      <c r="B20" s="279">
        <f>ROUND(VALUE(SUBSTITUTE(実質収支比率等に係る経年分析!F$47,"▲","-")),2)</f>
        <v>16.61</v>
      </c>
      <c r="C20" s="279">
        <f>ROUND(VALUE(SUBSTITUTE(実質収支比率等に係る経年分析!G$47,"▲","-")),2)</f>
        <v>16.190000000000001</v>
      </c>
      <c r="D20" s="279">
        <f>ROUND(VALUE(SUBSTITUTE(実質収支比率等に係る経年分析!H$47,"▲","-")),2)</f>
        <v>15.63</v>
      </c>
      <c r="E20" s="279">
        <f>ROUND(VALUE(SUBSTITUTE(実質収支比率等に係る経年分析!I$47,"▲","-")),2)</f>
        <v>15.17</v>
      </c>
      <c r="F20" s="279">
        <f>ROUND(VALUE(SUBSTITUTE(実質収支比率等に係る経年分析!J$47,"▲","-")),2)</f>
        <v>15.7</v>
      </c>
    </row>
    <row r="21" spans="1:11" x14ac:dyDescent="0.2">
      <c r="A21" s="279" t="s">
        <v>115</v>
      </c>
      <c r="B21" s="279">
        <f>IF(ISNUMBER(VALUE(SUBSTITUTE(実質収支比率等に係る経年分析!F$49,"▲","-"))),ROUND(VALUE(SUBSTITUTE(実質収支比率等に係る経年分析!F$49,"▲","-")),2),NA())</f>
        <v>-0.2</v>
      </c>
      <c r="C21" s="279">
        <f>IF(ISNUMBER(VALUE(SUBSTITUTE(実質収支比率等に係る経年分析!G$49,"▲","-"))),ROUND(VALUE(SUBSTITUTE(実質収支比率等に係る経年分析!G$49,"▲","-")),2),NA())</f>
        <v>-0.26</v>
      </c>
      <c r="D21" s="279">
        <f>IF(ISNUMBER(VALUE(SUBSTITUTE(実質収支比率等に係る経年分析!H$49,"▲","-"))),ROUND(VALUE(SUBSTITUTE(実質収支比率等に係る経年分析!H$49,"▲","-")),2),NA())</f>
        <v>1.84</v>
      </c>
      <c r="E21" s="279">
        <f>IF(ISNUMBER(VALUE(SUBSTITUTE(実質収支比率等に係る経年分析!I$49,"▲","-"))),ROUND(VALUE(SUBSTITUTE(実質収支比率等に係る経年分析!I$49,"▲","-")),2),NA())</f>
        <v>1.31</v>
      </c>
      <c r="F21" s="279">
        <f>IF(ISNUMBER(VALUE(SUBSTITUTE(実質収支比率等に係る経年分析!J$49,"▲","-"))),ROUND(VALUE(SUBSTITUTE(実質収支比率等に係る経年分析!J$49,"▲","-")),2),NA())</f>
        <v>-1.37</v>
      </c>
    </row>
    <row r="24" spans="1:11" x14ac:dyDescent="0.2">
      <c r="A24" s="278" t="s">
        <v>104</v>
      </c>
    </row>
    <row r="25" spans="1:11" x14ac:dyDescent="0.2">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2">
      <c r="A26" s="280"/>
      <c r="B26" s="280" t="s">
        <v>116</v>
      </c>
      <c r="C26" s="280" t="s">
        <v>77</v>
      </c>
      <c r="D26" s="280" t="s">
        <v>116</v>
      </c>
      <c r="E26" s="280" t="s">
        <v>77</v>
      </c>
      <c r="F26" s="280" t="s">
        <v>116</v>
      </c>
      <c r="G26" s="280" t="s">
        <v>77</v>
      </c>
      <c r="H26" s="280" t="s">
        <v>116</v>
      </c>
      <c r="I26" s="280" t="s">
        <v>77</v>
      </c>
      <c r="J26" s="280" t="s">
        <v>116</v>
      </c>
      <c r="K26" s="280" t="s">
        <v>77</v>
      </c>
    </row>
    <row r="27" spans="1:11" x14ac:dyDescent="0.2">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#VALUE!</v>
      </c>
      <c r="C27" s="280" t="e">
        <f>IF(ROUND(VALUE(SUBSTITUTE(連結実質赤字比率に係る赤字・黒字の構成分析!F$43,"▲","-")),2)&gt;=0,ABS(ROUND(VALUE(SUBSTITUTE(連結実質赤字比率に係る赤字・黒字の構成分析!F$43,"▲","-")),2)),NA())</f>
        <v>#VALUE!</v>
      </c>
      <c r="D27" s="280" t="e">
        <f>IF(ROUND(VALUE(SUBSTITUTE(連結実質赤字比率に係る赤字・黒字の構成分析!G$43,"▲","-")),2)&lt;0,ABS(ROUND(VALUE(SUBSTITUTE(連結実質赤字比率に係る赤字・黒字の構成分析!G$43,"▲","-")),2)),NA())</f>
        <v>#VALUE!</v>
      </c>
      <c r="E27" s="280" t="e">
        <f>IF(ROUND(VALUE(SUBSTITUTE(連結実質赤字比率に係る赤字・黒字の構成分析!G$43,"▲","-")),2)&gt;=0,ABS(ROUND(VALUE(SUBSTITUTE(連結実質赤字比率に係る赤字・黒字の構成分析!G$43,"▲","-")),2)),NA())</f>
        <v>#VALUE!</v>
      </c>
      <c r="F27" s="280" t="e">
        <f>IF(ROUND(VALUE(SUBSTITUTE(連結実質赤字比率に係る赤字・黒字の構成分析!H$43,"▲","-")),2)&lt;0,ABS(ROUND(VALUE(SUBSTITUTE(連結実質赤字比率に係る赤字・黒字の構成分析!H$43,"▲","-")),2)),NA())</f>
        <v>#VALUE!</v>
      </c>
      <c r="G27" s="280" t="e">
        <f>IF(ROUND(VALUE(SUBSTITUTE(連結実質赤字比率に係る赤字・黒字の構成分析!H$43,"▲","-")),2)&gt;=0,ABS(ROUND(VALUE(SUBSTITUTE(連結実質赤字比率に係る赤字・黒字の構成分析!H$43,"▲","-")),2)),NA())</f>
        <v>#VALUE!</v>
      </c>
      <c r="H27" s="280" t="e">
        <f>IF(ROUND(VALUE(SUBSTITUTE(連結実質赤字比率に係る赤字・黒字の構成分析!I$43,"▲","-")),2)&lt;0,ABS(ROUND(VALUE(SUBSTITUTE(連結実質赤字比率に係る赤字・黒字の構成分析!I$43,"▲","-")),2)),NA())</f>
        <v>#VALUE!</v>
      </c>
      <c r="I27" s="280" t="e">
        <f>IF(ROUND(VALUE(SUBSTITUTE(連結実質赤字比率に係る赤字・黒字の構成分析!I$43,"▲","-")),2)&gt;=0,ABS(ROUND(VALUE(SUBSTITUTE(連結実質赤字比率に係る赤字・黒字の構成分析!I$43,"▲","-")),2)),NA())</f>
        <v>#VALUE!</v>
      </c>
      <c r="J27" s="280" t="e">
        <f>IF(ROUND(VALUE(SUBSTITUTE(連結実質赤字比率に係る赤字・黒字の構成分析!J$43,"▲","-")),2)&lt;0,ABS(ROUND(VALUE(SUBSTITUTE(連結実質赤字比率に係る赤字・黒字の構成分析!J$43,"▲","-")),2)),NA())</f>
        <v>#VALUE!</v>
      </c>
      <c r="K27" s="280" t="e">
        <f>IF(ROUND(VALUE(SUBSTITUTE(連結実質赤字比率に係る赤字・黒字の構成分析!J$43,"▲","-")),2)&gt;=0,ABS(ROUND(VALUE(SUBSTITUTE(連結実質赤字比率に係る赤字・黒字の構成分析!J$43,"▲","-")),2)),NA())</f>
        <v>#VALUE!</v>
      </c>
    </row>
    <row r="28" spans="1:11" x14ac:dyDescent="0.2">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2">
      <c r="A29" s="280" t="e">
        <f>IF(連結実質赤字比率に係る赤字・黒字の構成分析!C$41="",NA(),連結実質赤字比率に係る赤字・黒字の構成分析!C$41)</f>
        <v>#N/A</v>
      </c>
      <c r="B29" s="280" t="e">
        <f>IF(ROUND(VALUE(SUBSTITUTE(連結実質赤字比率に係る赤字・黒字の構成分析!F$41,"▲","-")),2)&lt;0,ABS(ROUND(VALUE(SUBSTITUTE(連結実質赤字比率に係る赤字・黒字の構成分析!F$41,"▲","-")),2)),NA())</f>
        <v>#VALUE!</v>
      </c>
      <c r="C29" s="280" t="e">
        <f>IF(ROUND(VALUE(SUBSTITUTE(連結実質赤字比率に係る赤字・黒字の構成分析!F$41,"▲","-")),2)&gt;=0,ABS(ROUND(VALUE(SUBSTITUTE(連結実質赤字比率に係る赤字・黒字の構成分析!F$41,"▲","-")),2)),NA())</f>
        <v>#VALUE!</v>
      </c>
      <c r="D29" s="280" t="e">
        <f>IF(ROUND(VALUE(SUBSTITUTE(連結実質赤字比率に係る赤字・黒字の構成分析!G$41,"▲","-")),2)&lt;0,ABS(ROUND(VALUE(SUBSTITUTE(連結実質赤字比率に係る赤字・黒字の構成分析!G$41,"▲","-")),2)),NA())</f>
        <v>#VALUE!</v>
      </c>
      <c r="E29" s="280" t="e">
        <f>IF(ROUND(VALUE(SUBSTITUTE(連結実質赤字比率に係る赤字・黒字の構成分析!G$41,"▲","-")),2)&gt;=0,ABS(ROUND(VALUE(SUBSTITUTE(連結実質赤字比率に係る赤字・黒字の構成分析!G$41,"▲","-")),2)),NA())</f>
        <v>#VALUE!</v>
      </c>
      <c r="F29" s="280" t="e">
        <f>IF(ROUND(VALUE(SUBSTITUTE(連結実質赤字比率に係る赤字・黒字の構成分析!H$41,"▲","-")),2)&lt;0,ABS(ROUND(VALUE(SUBSTITUTE(連結実質赤字比率に係る赤字・黒字の構成分析!H$41,"▲","-")),2)),NA())</f>
        <v>#VALUE!</v>
      </c>
      <c r="G29" s="280" t="e">
        <f>IF(ROUND(VALUE(SUBSTITUTE(連結実質赤字比率に係る赤字・黒字の構成分析!H$41,"▲","-")),2)&gt;=0,ABS(ROUND(VALUE(SUBSTITUTE(連結実質赤字比率に係る赤字・黒字の構成分析!H$41,"▲","-")),2)),NA())</f>
        <v>#VALUE!</v>
      </c>
      <c r="H29" s="280" t="e">
        <f>IF(ROUND(VALUE(SUBSTITUTE(連結実質赤字比率に係る赤字・黒字の構成分析!I$41,"▲","-")),2)&lt;0,ABS(ROUND(VALUE(SUBSTITUTE(連結実質赤字比率に係る赤字・黒字の構成分析!I$41,"▲","-")),2)),NA())</f>
        <v>#VALUE!</v>
      </c>
      <c r="I29" s="280" t="e">
        <f>IF(ROUND(VALUE(SUBSTITUTE(連結実質赤字比率に係る赤字・黒字の構成分析!I$41,"▲","-")),2)&gt;=0,ABS(ROUND(VALUE(SUBSTITUTE(連結実質赤字比率に係る赤字・黒字の構成分析!I$41,"▲","-")),2)),NA())</f>
        <v>#VALUE!</v>
      </c>
      <c r="J29" s="280" t="e">
        <f>IF(ROUND(VALUE(SUBSTITUTE(連結実質赤字比率に係る赤字・黒字の構成分析!J$41,"▲","-")),2)&lt;0,ABS(ROUND(VALUE(SUBSTITUTE(連結実質赤字比率に係る赤字・黒字の構成分析!J$41,"▲","-")),2)),NA())</f>
        <v>#VALUE!</v>
      </c>
      <c r="K29" s="280" t="e">
        <f>IF(ROUND(VALUE(SUBSTITUTE(連結実質赤字比率に係る赤字・黒字の構成分析!J$41,"▲","-")),2)&gt;=0,ABS(ROUND(VALUE(SUBSTITUTE(連結実質赤字比率に係る赤字・黒字の構成分析!J$41,"▲","-")),2)),NA())</f>
        <v>#VALUE!</v>
      </c>
    </row>
    <row r="30" spans="1:11" x14ac:dyDescent="0.2">
      <c r="A30" s="280" t="str">
        <f>IF(連結実質赤字比率に係る赤字・黒字の構成分析!C$40="",NA(),連結実質赤字比率に係る赤字・黒字の構成分析!C$40)</f>
        <v>食肉センター特別会計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v>
      </c>
    </row>
    <row r="31" spans="1:11" x14ac:dyDescent="0.2">
      <c r="A31" s="280" t="str">
        <f>IF(連結実質赤字比率に係る赤字・黒字の構成分析!C$39="",NA(),連結実質赤字比率に係る赤字・黒字の構成分析!C$39)</f>
        <v>後期高齢者医療特別会計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0.01</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0.03</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0</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7.0000000000000007E-2</v>
      </c>
    </row>
    <row r="32" spans="1:11" x14ac:dyDescent="0.2">
      <c r="A32" s="280" t="str">
        <f>IF(連結実質赤字比率に係る赤字・黒字の構成分析!C$38="",NA(),連結実質赤字比率に係る赤字・黒字の構成分析!C$38)</f>
        <v>介護保険特別会計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0.83</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0.27</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1.05</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0.56999999999999995</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0.97</v>
      </c>
    </row>
    <row r="33" spans="1:16" x14ac:dyDescent="0.2">
      <c r="A33" s="280" t="str">
        <f>IF(連結実質赤字比率に係る赤字・黒字の構成分析!C$37="",NA(),連結実質赤字比率に係る赤字・黒字の構成分析!C$37)</f>
        <v>国民健康保険特別会計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2.2599999999999998</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0.6</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0.3</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1.26</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1.3</v>
      </c>
    </row>
    <row r="34" spans="1:16" x14ac:dyDescent="0.2">
      <c r="A34" s="280" t="str">
        <f>IF(連結実質赤字比率に係る赤字・黒字の構成分析!C$36="",NA(),連結実質赤字比率に係る赤字・黒字の構成分析!C$36)</f>
        <v>下水道事業会計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1.1000000000000001</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1.08</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1.32</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1.3</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1.52</v>
      </c>
    </row>
    <row r="35" spans="1:16" x14ac:dyDescent="0.2">
      <c r="A35" s="280" t="str">
        <f>IF(連結実質赤字比率に係る赤字・黒字の構成分析!C$35="",NA(),連結実質赤字比率に係る赤字・黒字の構成分析!C$35)</f>
        <v>水道事業会計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5.52</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5.35</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5.08</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5.63</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6.18</v>
      </c>
    </row>
    <row r="36" spans="1:16" x14ac:dyDescent="0.2">
      <c r="A36" s="280" t="str">
        <f>IF(連結実質赤字比率に係る赤字・黒字の構成分析!C$34="",NA(),連結実質赤字比率に係る赤字・黒字の構成分析!C$34)</f>
        <v>一般会計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4.2300000000000004</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4.51</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6.55</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7.66</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6.56</v>
      </c>
    </row>
    <row r="39" spans="1:16" x14ac:dyDescent="0.2">
      <c r="A39" s="278" t="s">
        <v>10</v>
      </c>
    </row>
    <row r="40" spans="1:16" x14ac:dyDescent="0.2">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2">
      <c r="A41" s="281"/>
      <c r="B41" s="281" t="s">
        <v>117</v>
      </c>
      <c r="C41" s="281"/>
      <c r="D41" s="281" t="s">
        <v>119</v>
      </c>
      <c r="E41" s="281" t="s">
        <v>117</v>
      </c>
      <c r="F41" s="281"/>
      <c r="G41" s="281" t="s">
        <v>119</v>
      </c>
      <c r="H41" s="281" t="s">
        <v>117</v>
      </c>
      <c r="I41" s="281"/>
      <c r="J41" s="281" t="s">
        <v>119</v>
      </c>
      <c r="K41" s="281" t="s">
        <v>117</v>
      </c>
      <c r="L41" s="281"/>
      <c r="M41" s="281" t="s">
        <v>119</v>
      </c>
      <c r="N41" s="281" t="s">
        <v>117</v>
      </c>
      <c r="O41" s="281"/>
      <c r="P41" s="281" t="s">
        <v>119</v>
      </c>
    </row>
    <row r="42" spans="1:16" x14ac:dyDescent="0.2">
      <c r="A42" s="281" t="s">
        <v>121</v>
      </c>
      <c r="B42" s="281"/>
      <c r="C42" s="281"/>
      <c r="D42" s="281">
        <f>'実質公債費比率（分子）の構造'!K$52</f>
        <v>5847</v>
      </c>
      <c r="E42" s="281"/>
      <c r="F42" s="281"/>
      <c r="G42" s="281">
        <f>'実質公債費比率（分子）の構造'!L$52</f>
        <v>5488</v>
      </c>
      <c r="H42" s="281"/>
      <c r="I42" s="281"/>
      <c r="J42" s="281">
        <f>'実質公債費比率（分子）の構造'!M$52</f>
        <v>5388</v>
      </c>
      <c r="K42" s="281"/>
      <c r="L42" s="281"/>
      <c r="M42" s="281">
        <f>'実質公債費比率（分子）の構造'!N$52</f>
        <v>5227</v>
      </c>
      <c r="N42" s="281"/>
      <c r="O42" s="281"/>
      <c r="P42" s="281">
        <f>'実質公債費比率（分子）の構造'!O$52</f>
        <v>4996</v>
      </c>
    </row>
    <row r="43" spans="1:16" x14ac:dyDescent="0.2">
      <c r="A43" s="281" t="s">
        <v>50</v>
      </c>
      <c r="B43" s="281" t="str">
        <f>'実質公債費比率（分子）の構造'!K$51</f>
        <v>-</v>
      </c>
      <c r="C43" s="281"/>
      <c r="D43" s="281"/>
      <c r="E43" s="281" t="str">
        <f>'実質公債費比率（分子）の構造'!L$51</f>
        <v>-</v>
      </c>
      <c r="F43" s="281"/>
      <c r="G43" s="281"/>
      <c r="H43" s="281" t="str">
        <f>'実質公債費比率（分子）の構造'!M$51</f>
        <v>-</v>
      </c>
      <c r="I43" s="281"/>
      <c r="J43" s="281"/>
      <c r="K43" s="281" t="str">
        <f>'実質公債費比率（分子）の構造'!N$51</f>
        <v>-</v>
      </c>
      <c r="L43" s="281"/>
      <c r="M43" s="281"/>
      <c r="N43" s="281" t="str">
        <f>'実質公債費比率（分子）の構造'!O$51</f>
        <v>-</v>
      </c>
      <c r="O43" s="281"/>
      <c r="P43" s="281"/>
    </row>
    <row r="44" spans="1:16" x14ac:dyDescent="0.2">
      <c r="A44" s="281" t="s">
        <v>46</v>
      </c>
      <c r="B44" s="281">
        <f>'実質公債費比率（分子）の構造'!K$50</f>
        <v>26</v>
      </c>
      <c r="C44" s="281"/>
      <c r="D44" s="281"/>
      <c r="E44" s="281">
        <f>'実質公債費比率（分子）の構造'!L$50</f>
        <v>26</v>
      </c>
      <c r="F44" s="281"/>
      <c r="G44" s="281"/>
      <c r="H44" s="281">
        <f>'実質公債費比率（分子）の構造'!M$50</f>
        <v>22</v>
      </c>
      <c r="I44" s="281"/>
      <c r="J44" s="281"/>
      <c r="K44" s="281">
        <f>'実質公債費比率（分子）の構造'!N$50</f>
        <v>19</v>
      </c>
      <c r="L44" s="281"/>
      <c r="M44" s="281"/>
      <c r="N44" s="281">
        <f>'実質公債費比率（分子）の構造'!O$50</f>
        <v>10</v>
      </c>
      <c r="O44" s="281"/>
      <c r="P44" s="281"/>
    </row>
    <row r="45" spans="1:16" x14ac:dyDescent="0.2">
      <c r="A45" s="281" t="s">
        <v>0</v>
      </c>
      <c r="B45" s="281" t="str">
        <f>'実質公債費比率（分子）の構造'!K$49</f>
        <v>-</v>
      </c>
      <c r="C45" s="281"/>
      <c r="D45" s="281"/>
      <c r="E45" s="281" t="str">
        <f>'実質公債費比率（分子）の構造'!L$49</f>
        <v>-</v>
      </c>
      <c r="F45" s="281"/>
      <c r="G45" s="281"/>
      <c r="H45" s="281" t="str">
        <f>'実質公債費比率（分子）の構造'!M$49</f>
        <v>-</v>
      </c>
      <c r="I45" s="281"/>
      <c r="J45" s="281"/>
      <c r="K45" s="281" t="str">
        <f>'実質公債費比率（分子）の構造'!N$49</f>
        <v>-</v>
      </c>
      <c r="L45" s="281"/>
      <c r="M45" s="281"/>
      <c r="N45" s="281" t="str">
        <f>'実質公債費比率（分子）の構造'!O$49</f>
        <v>-</v>
      </c>
      <c r="O45" s="281"/>
      <c r="P45" s="281"/>
    </row>
    <row r="46" spans="1:16" x14ac:dyDescent="0.2">
      <c r="A46" s="281" t="s">
        <v>44</v>
      </c>
      <c r="B46" s="281">
        <f>'実質公債費比率（分子）の構造'!K$48</f>
        <v>912</v>
      </c>
      <c r="C46" s="281"/>
      <c r="D46" s="281"/>
      <c r="E46" s="281">
        <f>'実質公債費比率（分子）の構造'!L$48</f>
        <v>879</v>
      </c>
      <c r="F46" s="281"/>
      <c r="G46" s="281"/>
      <c r="H46" s="281">
        <f>'実質公債費比率（分子）の構造'!M$48</f>
        <v>822</v>
      </c>
      <c r="I46" s="281"/>
      <c r="J46" s="281"/>
      <c r="K46" s="281">
        <f>'実質公債費比率（分子）の構造'!N$48</f>
        <v>773</v>
      </c>
      <c r="L46" s="281"/>
      <c r="M46" s="281"/>
      <c r="N46" s="281">
        <f>'実質公債費比率（分子）の構造'!O$48</f>
        <v>838</v>
      </c>
      <c r="O46" s="281"/>
      <c r="P46" s="281"/>
    </row>
    <row r="47" spans="1:16" x14ac:dyDescent="0.2">
      <c r="A47" s="281" t="s">
        <v>37</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2">
      <c r="A48" s="281" t="s">
        <v>32</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2">
      <c r="A49" s="281" t="s">
        <v>28</v>
      </c>
      <c r="B49" s="281">
        <f>'実質公債費比率（分子）の構造'!K$45</f>
        <v>7234</v>
      </c>
      <c r="C49" s="281"/>
      <c r="D49" s="281"/>
      <c r="E49" s="281">
        <f>'実質公債費比率（分子）の構造'!L$45</f>
        <v>6707</v>
      </c>
      <c r="F49" s="281"/>
      <c r="G49" s="281"/>
      <c r="H49" s="281">
        <f>'実質公債費比率（分子）の構造'!M$45</f>
        <v>6598</v>
      </c>
      <c r="I49" s="281"/>
      <c r="J49" s="281"/>
      <c r="K49" s="281">
        <f>'実質公債費比率（分子）の構造'!N$45</f>
        <v>6540</v>
      </c>
      <c r="L49" s="281"/>
      <c r="M49" s="281"/>
      <c r="N49" s="281">
        <f>'実質公債費比率（分子）の構造'!O$45</f>
        <v>6430</v>
      </c>
      <c r="O49" s="281"/>
      <c r="P49" s="281"/>
    </row>
    <row r="50" spans="1:16" x14ac:dyDescent="0.2">
      <c r="A50" s="281" t="s">
        <v>57</v>
      </c>
      <c r="B50" s="281" t="e">
        <f>NA()</f>
        <v>#N/A</v>
      </c>
      <c r="C50" s="281">
        <f>IF(ISNUMBER('実質公債費比率（分子）の構造'!K$53),'実質公債費比率（分子）の構造'!K$53,NA())</f>
        <v>2325</v>
      </c>
      <c r="D50" s="281" t="e">
        <f>NA()</f>
        <v>#N/A</v>
      </c>
      <c r="E50" s="281" t="e">
        <f>NA()</f>
        <v>#N/A</v>
      </c>
      <c r="F50" s="281">
        <f>IF(ISNUMBER('実質公債費比率（分子）の構造'!L$53),'実質公債費比率（分子）の構造'!L$53,NA())</f>
        <v>2124</v>
      </c>
      <c r="G50" s="281" t="e">
        <f>NA()</f>
        <v>#N/A</v>
      </c>
      <c r="H50" s="281" t="e">
        <f>NA()</f>
        <v>#N/A</v>
      </c>
      <c r="I50" s="281">
        <f>IF(ISNUMBER('実質公債費比率（分子）の構造'!M$53),'実質公債費比率（分子）の構造'!M$53,NA())</f>
        <v>2054</v>
      </c>
      <c r="J50" s="281" t="e">
        <f>NA()</f>
        <v>#N/A</v>
      </c>
      <c r="K50" s="281" t="e">
        <f>NA()</f>
        <v>#N/A</v>
      </c>
      <c r="L50" s="281">
        <f>IF(ISNUMBER('実質公債費比率（分子）の構造'!N$53),'実質公債費比率（分子）の構造'!N$53,NA())</f>
        <v>2105</v>
      </c>
      <c r="M50" s="281" t="e">
        <f>NA()</f>
        <v>#N/A</v>
      </c>
      <c r="N50" s="281" t="e">
        <f>NA()</f>
        <v>#N/A</v>
      </c>
      <c r="O50" s="281">
        <f>IF(ISNUMBER('実質公債費比率（分子）の構造'!O$53),'実質公債費比率（分子）の構造'!O$53,NA())</f>
        <v>2282</v>
      </c>
      <c r="P50" s="281" t="e">
        <f>NA()</f>
        <v>#N/A</v>
      </c>
    </row>
    <row r="53" spans="1:16" x14ac:dyDescent="0.2">
      <c r="A53" s="278" t="s">
        <v>122</v>
      </c>
    </row>
    <row r="54" spans="1:16" x14ac:dyDescent="0.2">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2">
      <c r="A55" s="280"/>
      <c r="B55" s="280" t="s">
        <v>127</v>
      </c>
      <c r="C55" s="280"/>
      <c r="D55" s="280" t="s">
        <v>130</v>
      </c>
      <c r="E55" s="280" t="s">
        <v>127</v>
      </c>
      <c r="F55" s="280"/>
      <c r="G55" s="280" t="s">
        <v>130</v>
      </c>
      <c r="H55" s="280" t="s">
        <v>127</v>
      </c>
      <c r="I55" s="280"/>
      <c r="J55" s="280" t="s">
        <v>130</v>
      </c>
      <c r="K55" s="280" t="s">
        <v>127</v>
      </c>
      <c r="L55" s="280"/>
      <c r="M55" s="280" t="s">
        <v>130</v>
      </c>
      <c r="N55" s="280" t="s">
        <v>127</v>
      </c>
      <c r="O55" s="280"/>
      <c r="P55" s="280" t="s">
        <v>130</v>
      </c>
    </row>
    <row r="56" spans="1:16" x14ac:dyDescent="0.2">
      <c r="A56" s="280" t="s">
        <v>48</v>
      </c>
      <c r="B56" s="280"/>
      <c r="C56" s="280"/>
      <c r="D56" s="280">
        <f>'将来負担比率（分子）の構造'!I$52</f>
        <v>54386</v>
      </c>
      <c r="E56" s="280"/>
      <c r="F56" s="280"/>
      <c r="G56" s="280">
        <f>'将来負担比率（分子）の構造'!J$52</f>
        <v>52603</v>
      </c>
      <c r="H56" s="280"/>
      <c r="I56" s="280"/>
      <c r="J56" s="280">
        <f>'将来負担比率（分子）の構造'!K$52</f>
        <v>50942</v>
      </c>
      <c r="K56" s="280"/>
      <c r="L56" s="280"/>
      <c r="M56" s="280">
        <f>'将来負担比率（分子）の構造'!L$52</f>
        <v>49966</v>
      </c>
      <c r="N56" s="280"/>
      <c r="O56" s="280"/>
      <c r="P56" s="280">
        <f>'将来負担比率（分子）の構造'!M$52</f>
        <v>48588</v>
      </c>
    </row>
    <row r="57" spans="1:16" x14ac:dyDescent="0.2">
      <c r="A57" s="280" t="s">
        <v>100</v>
      </c>
      <c r="B57" s="280"/>
      <c r="C57" s="280"/>
      <c r="D57" s="280">
        <f>'将来負担比率（分子）の構造'!I$51</f>
        <v>1691</v>
      </c>
      <c r="E57" s="280"/>
      <c r="F57" s="280"/>
      <c r="G57" s="280">
        <f>'将来負担比率（分子）の構造'!J$51</f>
        <v>1836</v>
      </c>
      <c r="H57" s="280"/>
      <c r="I57" s="280"/>
      <c r="J57" s="280">
        <f>'将来負担比率（分子）の構造'!K$51</f>
        <v>1739</v>
      </c>
      <c r="K57" s="280"/>
      <c r="L57" s="280"/>
      <c r="M57" s="280">
        <f>'将来負担比率（分子）の構造'!L$51</f>
        <v>1730</v>
      </c>
      <c r="N57" s="280"/>
      <c r="O57" s="280"/>
      <c r="P57" s="280">
        <f>'将来負担比率（分子）の構造'!M$51</f>
        <v>1778</v>
      </c>
    </row>
    <row r="58" spans="1:16" x14ac:dyDescent="0.2">
      <c r="A58" s="280" t="s">
        <v>97</v>
      </c>
      <c r="B58" s="280"/>
      <c r="C58" s="280"/>
      <c r="D58" s="280">
        <f>'将来負担比率（分子）の構造'!I$50</f>
        <v>22502</v>
      </c>
      <c r="E58" s="280"/>
      <c r="F58" s="280"/>
      <c r="G58" s="280">
        <f>'将来負担比率（分子）の構造'!J$50</f>
        <v>22892</v>
      </c>
      <c r="H58" s="280"/>
      <c r="I58" s="280"/>
      <c r="J58" s="280">
        <f>'将来負担比率（分子）の構造'!K$50</f>
        <v>22235</v>
      </c>
      <c r="K58" s="280"/>
      <c r="L58" s="280"/>
      <c r="M58" s="280">
        <f>'将来負担比率（分子）の構造'!L$50</f>
        <v>21934</v>
      </c>
      <c r="N58" s="280"/>
      <c r="O58" s="280"/>
      <c r="P58" s="280">
        <f>'将来負担比率（分子）の構造'!M$50</f>
        <v>21417</v>
      </c>
    </row>
    <row r="59" spans="1:16" x14ac:dyDescent="0.2">
      <c r="A59" s="280" t="s">
        <v>93</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2">
      <c r="A60" s="280" t="s">
        <v>62</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2">
      <c r="A61" s="280" t="s">
        <v>85</v>
      </c>
      <c r="B61" s="280" t="str">
        <f>'将来負担比率（分子）の構造'!I$46</f>
        <v>-</v>
      </c>
      <c r="C61" s="280"/>
      <c r="D61" s="280"/>
      <c r="E61" s="280" t="str">
        <f>'将来負担比率（分子）の構造'!J$46</f>
        <v>-</v>
      </c>
      <c r="F61" s="280"/>
      <c r="G61" s="280"/>
      <c r="H61" s="280" t="str">
        <f>'将来負担比率（分子）の構造'!K$46</f>
        <v>-</v>
      </c>
      <c r="I61" s="280"/>
      <c r="J61" s="280"/>
      <c r="K61" s="280" t="str">
        <f>'将来負担比率（分子）の構造'!L$46</f>
        <v>-</v>
      </c>
      <c r="L61" s="280"/>
      <c r="M61" s="280"/>
      <c r="N61" s="280" t="str">
        <f>'将来負担比率（分子）の構造'!M$46</f>
        <v>-</v>
      </c>
      <c r="O61" s="280"/>
      <c r="P61" s="280"/>
    </row>
    <row r="62" spans="1:16" x14ac:dyDescent="0.2">
      <c r="A62" s="280" t="s">
        <v>86</v>
      </c>
      <c r="B62" s="280">
        <f>'将来負担比率（分子）の構造'!I$45</f>
        <v>8340</v>
      </c>
      <c r="C62" s="280"/>
      <c r="D62" s="280"/>
      <c r="E62" s="280">
        <f>'将来負担比率（分子）の構造'!J$45</f>
        <v>8163</v>
      </c>
      <c r="F62" s="280"/>
      <c r="G62" s="280"/>
      <c r="H62" s="280">
        <f>'将来負担比率（分子）の構造'!K$45</f>
        <v>8236</v>
      </c>
      <c r="I62" s="280"/>
      <c r="J62" s="280"/>
      <c r="K62" s="280">
        <f>'将来負担比率（分子）の構造'!L$45</f>
        <v>8341</v>
      </c>
      <c r="L62" s="280"/>
      <c r="M62" s="280"/>
      <c r="N62" s="280">
        <f>'将来負担比率（分子）の構造'!M$45</f>
        <v>8116</v>
      </c>
      <c r="O62" s="280"/>
      <c r="P62" s="280"/>
    </row>
    <row r="63" spans="1:16" x14ac:dyDescent="0.2">
      <c r="A63" s="280" t="s">
        <v>19</v>
      </c>
      <c r="B63" s="280" t="str">
        <f>'将来負担比率（分子）の構造'!I$44</f>
        <v>-</v>
      </c>
      <c r="C63" s="280"/>
      <c r="D63" s="280"/>
      <c r="E63" s="280" t="str">
        <f>'将来負担比率（分子）の構造'!J$44</f>
        <v>-</v>
      </c>
      <c r="F63" s="280"/>
      <c r="G63" s="280"/>
      <c r="H63" s="280" t="str">
        <f>'将来負担比率（分子）の構造'!K$44</f>
        <v>-</v>
      </c>
      <c r="I63" s="280"/>
      <c r="J63" s="280"/>
      <c r="K63" s="280" t="str">
        <f>'将来負担比率（分子）の構造'!L$44</f>
        <v>-</v>
      </c>
      <c r="L63" s="280"/>
      <c r="M63" s="280"/>
      <c r="N63" s="280" t="str">
        <f>'将来負担比率（分子）の構造'!M$44</f>
        <v>-</v>
      </c>
      <c r="O63" s="280"/>
      <c r="P63" s="280"/>
    </row>
    <row r="64" spans="1:16" x14ac:dyDescent="0.2">
      <c r="A64" s="280" t="s">
        <v>83</v>
      </c>
      <c r="B64" s="280">
        <f>'将来負担比率（分子）の構造'!I$43</f>
        <v>12363</v>
      </c>
      <c r="C64" s="280"/>
      <c r="D64" s="280"/>
      <c r="E64" s="280">
        <f>'将来負担比率（分子）の構造'!J$43</f>
        <v>11743</v>
      </c>
      <c r="F64" s="280"/>
      <c r="G64" s="280"/>
      <c r="H64" s="280">
        <f>'将来負担比率（分子）の構造'!K$43</f>
        <v>11104</v>
      </c>
      <c r="I64" s="280"/>
      <c r="J64" s="280"/>
      <c r="K64" s="280">
        <f>'将来負担比率（分子）の構造'!L$43</f>
        <v>10223</v>
      </c>
      <c r="L64" s="280"/>
      <c r="M64" s="280"/>
      <c r="N64" s="280">
        <f>'将来負担比率（分子）の構造'!M$43</f>
        <v>9719</v>
      </c>
      <c r="O64" s="280"/>
      <c r="P64" s="280"/>
    </row>
    <row r="65" spans="1:16" x14ac:dyDescent="0.2">
      <c r="A65" s="280" t="s">
        <v>82</v>
      </c>
      <c r="B65" s="280">
        <f>'将来負担比率（分子）の構造'!I$42</f>
        <v>90</v>
      </c>
      <c r="C65" s="280"/>
      <c r="D65" s="280"/>
      <c r="E65" s="280">
        <f>'将来負担比率（分子）の構造'!J$42</f>
        <v>65</v>
      </c>
      <c r="F65" s="280"/>
      <c r="G65" s="280"/>
      <c r="H65" s="280">
        <f>'将来負担比率（分子）の構造'!K$42</f>
        <v>44</v>
      </c>
      <c r="I65" s="280"/>
      <c r="J65" s="280"/>
      <c r="K65" s="280">
        <f>'将来負担比率（分子）の構造'!L$42</f>
        <v>26</v>
      </c>
      <c r="L65" s="280"/>
      <c r="M65" s="280"/>
      <c r="N65" s="280">
        <f>'将来負担比率（分子）の構造'!M$42</f>
        <v>16</v>
      </c>
      <c r="O65" s="280"/>
      <c r="P65" s="280"/>
    </row>
    <row r="66" spans="1:16" x14ac:dyDescent="0.2">
      <c r="A66" s="280" t="s">
        <v>74</v>
      </c>
      <c r="B66" s="280">
        <f>'将来負担比率（分子）の構造'!I$41</f>
        <v>57157</v>
      </c>
      <c r="C66" s="280"/>
      <c r="D66" s="280"/>
      <c r="E66" s="280">
        <f>'将来負担比率（分子）の構造'!J$41</f>
        <v>56152</v>
      </c>
      <c r="F66" s="280"/>
      <c r="G66" s="280"/>
      <c r="H66" s="280">
        <f>'将来負担比率（分子）の構造'!K$41</f>
        <v>55429</v>
      </c>
      <c r="I66" s="280"/>
      <c r="J66" s="280"/>
      <c r="K66" s="280">
        <f>'将来負担比率（分子）の構造'!L$41</f>
        <v>56173</v>
      </c>
      <c r="L66" s="280"/>
      <c r="M66" s="280"/>
      <c r="N66" s="280">
        <f>'将来負担比率（分子）の構造'!M$41</f>
        <v>54690</v>
      </c>
      <c r="O66" s="280"/>
      <c r="P66" s="280"/>
    </row>
    <row r="67" spans="1:16" x14ac:dyDescent="0.2">
      <c r="A67" s="280" t="s">
        <v>102</v>
      </c>
      <c r="B67" s="280" t="e">
        <f>NA()</f>
        <v>#N/A</v>
      </c>
      <c r="C67" s="280">
        <f>IF(ISNUMBER('将来負担比率（分子）の構造'!I$53),IF('将来負担比率（分子）の構造'!I$53&lt;0,0,'将来負担比率（分子）の構造'!I$53),NA())</f>
        <v>0</v>
      </c>
      <c r="D67" s="280" t="e">
        <f>NA()</f>
        <v>#N/A</v>
      </c>
      <c r="E67" s="280" t="e">
        <f>NA()</f>
        <v>#N/A</v>
      </c>
      <c r="F67" s="280">
        <f>IF(ISNUMBER('将来負担比率（分子）の構造'!J$53),IF('将来負担比率（分子）の構造'!J$53&lt;0,0,'将来負担比率（分子）の構造'!J$53),NA())</f>
        <v>0</v>
      </c>
      <c r="G67" s="280" t="e">
        <f>NA()</f>
        <v>#N/A</v>
      </c>
      <c r="H67" s="280" t="e">
        <f>NA()</f>
        <v>#N/A</v>
      </c>
      <c r="I67" s="280">
        <f>IF(ISNUMBER('将来負担比率（分子）の構造'!K$53),IF('将来負担比率（分子）の構造'!K$53&lt;0,0,'将来負担比率（分子）の構造'!K$53),NA())</f>
        <v>0</v>
      </c>
      <c r="J67" s="280" t="e">
        <f>NA()</f>
        <v>#N/A</v>
      </c>
      <c r="K67" s="280" t="e">
        <f>NA()</f>
        <v>#N/A</v>
      </c>
      <c r="L67" s="280">
        <f>IF(ISNUMBER('将来負担比率（分子）の構造'!L$53),IF('将来負担比率（分子）の構造'!L$53&lt;0,0,'将来負担比率（分子）の構造'!L$53),NA())</f>
        <v>1133</v>
      </c>
      <c r="M67" s="280" t="e">
        <f>NA()</f>
        <v>#N/A</v>
      </c>
      <c r="N67" s="280" t="e">
        <f>NA()</f>
        <v>#N/A</v>
      </c>
      <c r="O67" s="280">
        <f>IF(ISNUMBER('将来負担比率（分子）の構造'!M$53),IF('将来負担比率（分子）の構造'!M$53&lt;0,0,'将来負担比率（分子）の構造'!M$53),NA())</f>
        <v>758</v>
      </c>
      <c r="P67" s="280" t="e">
        <f>NA()</f>
        <v>#N/A</v>
      </c>
    </row>
    <row r="70" spans="1:16" x14ac:dyDescent="0.2">
      <c r="A70" s="283" t="s">
        <v>132</v>
      </c>
      <c r="B70" s="283"/>
      <c r="C70" s="283"/>
      <c r="D70" s="283"/>
      <c r="E70" s="283"/>
      <c r="F70" s="283"/>
    </row>
    <row r="71" spans="1:16" x14ac:dyDescent="0.2">
      <c r="A71" s="282"/>
      <c r="B71" s="282" t="str">
        <f>基金残高に係る経年分析!F54</f>
        <v>R02</v>
      </c>
      <c r="C71" s="282" t="str">
        <f>基金残高に係る経年分析!G54</f>
        <v>R03</v>
      </c>
      <c r="D71" s="282" t="str">
        <f>基金残高に係る経年分析!H54</f>
        <v>R04</v>
      </c>
    </row>
    <row r="72" spans="1:16" x14ac:dyDescent="0.2">
      <c r="A72" s="282" t="s">
        <v>134</v>
      </c>
      <c r="B72" s="284">
        <f>基金残高に係る経年分析!F55</f>
        <v>5033</v>
      </c>
      <c r="C72" s="284">
        <f>基金残高に係る経年分析!G55</f>
        <v>5033</v>
      </c>
      <c r="D72" s="284">
        <f>基金残高に係る経年分析!H55</f>
        <v>5033</v>
      </c>
    </row>
    <row r="73" spans="1:16" x14ac:dyDescent="0.2">
      <c r="A73" s="282" t="s">
        <v>135</v>
      </c>
      <c r="B73" s="284">
        <f>基金残高に係る経年分析!F56</f>
        <v>2384</v>
      </c>
      <c r="C73" s="284">
        <f>基金残高に係る経年分析!G56</f>
        <v>2844</v>
      </c>
      <c r="D73" s="284">
        <f>基金残高に係る経年分析!H56</f>
        <v>2753</v>
      </c>
    </row>
    <row r="74" spans="1:16" x14ac:dyDescent="0.2">
      <c r="A74" s="282" t="s">
        <v>137</v>
      </c>
      <c r="B74" s="284">
        <f>基金残高に係る経年分析!F57</f>
        <v>11780</v>
      </c>
      <c r="C74" s="284">
        <f>基金残高に係る経年分析!G57</f>
        <v>10686</v>
      </c>
      <c r="D74" s="284">
        <f>基金残高に係る経年分析!H57</f>
        <v>9284</v>
      </c>
    </row>
  </sheetData>
  <sheetProtection algorithmName="SHA-512" hashValue="MXPntABV3ee1VHMnJrBzfQSuv0URVmyAlaeWkWlzmEhGKhmHU6bWRsEIPjg652tFBd0WcH4pIhNexzZ+O9NdYg==" saltValue="tdTYeYIALsRch/yoKaPXs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杉尾 唯紀</cp:lastModifiedBy>
  <cp:lastPrinted>2024-03-25T07:37:43Z</cp:lastPrinted>
  <dcterms:created xsi:type="dcterms:W3CDTF">2024-03-14T04:49:30Z</dcterms:created>
  <dcterms:modified xsi:type="dcterms:W3CDTF">2024-09-20T00:06:52Z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2024-03-25T06:34:08Z</vt:filetime>
  </property>
</Properties>
</file>