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5B76C1A9-E4D2-47AE-A103-D8437B0C3D5F}" xr6:coauthVersionLast="47" xr6:coauthVersionMax="47" xr10:uidLastSave="{00000000-0000-0000-0000-000000000000}"/>
  <bookViews>
    <workbookView xWindow="-108" yWindow="-108" windowWidth="23256" windowHeight="14016" tabRatio="85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U39" i="10"/>
  <c r="C39" i="10"/>
  <c r="BE38" i="10"/>
  <c r="U38" i="10"/>
  <c r="C38" i="10"/>
  <c r="BE37" i="10"/>
  <c r="U37" i="10"/>
  <c r="C37" i="10"/>
  <c r="BE36" i="10"/>
  <c r="C36" i="10"/>
  <c r="BE35" i="10"/>
  <c r="C35" i="10"/>
  <c r="U34" i="10"/>
  <c r="U35" i="10" s="1"/>
  <c r="U36" i="10" s="1"/>
  <c r="C34" i="10"/>
  <c r="AM34" i="10" l="1"/>
  <c r="AM35" i="10" s="1"/>
  <c r="AM36" i="10" s="1"/>
  <c r="AM37" i="10" s="1"/>
  <c r="AM38" i="10" s="1"/>
  <c r="AM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<sst xmlns="http://schemas.openxmlformats.org/spreadsheetml/2006/main" count="1133" uniqueCount="625">
  <si>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</si>
  <si>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</si>
  <si>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</si>
  <si>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</si>
  <si>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</si>
  <si>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</si>
  <si>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</si>
  <si>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</si>
  <si>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</si>
  <si>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</si>
  <si>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</si>
  <si>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</si>
  <si>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</si>
  <si>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</si>
  <si>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</si>
  <si>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</si>
  <si>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</si>
  <si>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</si>
  <si>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</si>
  <si>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</si>
  <si>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</si>
  <si>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</si>
  <si>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</si>
  <si>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</si>
  <si>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</si>
  <si>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</si>
  <si>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</si>
  <si>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</si>
  <si>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</si>
  <si>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</si>
  <si>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</si>
  <si>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</si>
  <si>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</si>
  <si>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</si>
  <si>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</si>
  <si>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</si>
  <si>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</si>
  <si>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</si>
  <si>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</si>
  <si>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</si>
  <si>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</si>
  <si>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</si>
  <si>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</si>
  <si>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</si>
  <si>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</si>
  <si>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</si>
  <si>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</si>
  <si>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</si>
  <si>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</si>
  <si>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</si>
  <si>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</si>
  <si>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</si>
  <si>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</si>
  <si>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</si>
  <si>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</si>
  <si>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</si>
  <si>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</si>
  <si>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</si>
  <si>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</si>
  <si>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</si>
  <si>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</si>
  <si>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</si>
  <si>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</si>
  <si>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</si>
  <si>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</si>
  <si>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</si>
  <si>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</si>
  <si>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</si>
  <si>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</si>
  <si>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</si>
  <si>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</si>
  <si>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</si>
  <si>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</si>
  <si>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</si>
  <si>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</si>
  <si>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</si>
  <si>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</si>
  <si>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</si>
  <si>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</si>
  <si>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</si>
  <si>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</si>
  <si>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</si>
  <si>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</si>
  <si>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</si>
  <si>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</si>
  <si>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</si>
  <si>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</si>
  <si>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</si>
  <si>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</si>
  <si>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</si>
  <si>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</si>
  <si>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</si>
  <si>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</si>
  <si>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</si>
  <si>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</si>
  <si>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</si>
  <si>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</si>
  <si>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</si>
  <si>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</si>
  <si>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</si>
  <si>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</si>
  <si>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</si>
  <si>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</si>
  <si>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</si>
  <si>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</si>
  <si>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</si>
  <si>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</si>
  <si>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</si>
  <si>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</si>
  <si>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</si>
  <si>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</si>
  <si>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</si>
  <si>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</si>
  <si>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</si>
  <si>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</si>
  <si>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</si>
  <si>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</si>
  <si>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</si>
  <si>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</si>
  <si>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</si>
  <si>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</si>
  <si>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</si>
  <si>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</si>
  <si>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</si>
  <si>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</si>
  <si>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</si>
  <si>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</si>
  <si>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</si>
  <si>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</si>
  <si>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</si>
  <si>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</si>
  <si>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</si>
  <si>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</si>
  <si>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</si>
  <si>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</si>
  <si>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</si>
  <si>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</si>
  <si>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</si>
  <si>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</si>
  <si>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</si>
  <si>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</si>
  <si>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</si>
  <si>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</si>
  <si>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</si>
  <si>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</si>
  <si>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</si>
  <si>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</si>
  <si>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</si>
  <si>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</si>
  <si>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</si>
  <si>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</si>
  <si>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</si>
  <si>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</si>
  <si>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</si>
  <si>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</si>
  <si>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</si>
  <si>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</si>
  <si>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</si>
  <si>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</si>
  <si>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</si>
  <si>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</si>
  <si>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</si>
  <si>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</si>
  <si>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</si>
  <si>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</si>
  <si>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</si>
  <si>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</si>
  <si>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</si>
  <si>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</si>
  <si>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</si>
  <si>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</si>
  <si>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</si>
  <si>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</si>
  <si>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</si>
  <si>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</si>
  <si>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</si>
  <si>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</si>
  <si>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</si>
  <si>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</si>
  <si>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</si>
  <si>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</si>
  <si>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</si>
  <si>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</si>
  <si>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</si>
  <si>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</si>
  <si>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</si>
  <si>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</si>
  <si>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</si>
  <si>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</si>
  <si>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</si>
  <si>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</si>
  <si>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</si>
  <si>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</si>
  <si>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</si>
  <si>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</si>
  <si>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</si>
  <si>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</si>
  <si>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</si>
  <si>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</si>
  <si>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</si>
  <si>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</si>
  <si>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</si>
  <si>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</si>
  <si>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</si>
  <si>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</si>
  <si>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</si>
  <si>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</si>
  <si>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</si>
  <si>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</si>
  <si>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</si>
  <si>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</si>
  <si>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</si>
  <si>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</si>
  <si>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</si>
  <si>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</si>
  <si>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</si>
  <si>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</si>
  <si>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宮崎県日南市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</si>
  <si>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</si>
  <si>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</si>
  <si>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</si>
  <si>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</si>
  <si>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</si>
  <si>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</si>
  <si>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</si>
  <si>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</si>
  <si>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</si>
  <si>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</si>
  <si>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</si>
  <si>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</si>
  <si>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</si>
  <si>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</si>
  <si>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</si>
  <si>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</si>
  <si>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</si>
  <si>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</si>
  <si>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</si>
  <si>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</si>
  <si>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</si>
  <si>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</si>
  <si>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</si>
  <si>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</si>
  <si>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</si>
  <si>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</si>
  <si>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</si>
  <si>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</si>
  <si>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</si>
  <si>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</si>
  <si>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</si>
  <si>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</si>
  <si>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</si>
  <si>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</si>
  <si>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</si>
  <si>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</si>
  <si>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</si>
  <si>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</si>
  <si>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</si>
  <si>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</si>
  <si>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</si>
  <si>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</si>
  <si>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</si>
  <si>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</si>
  <si>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</si>
  <si>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</si>
  <si>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</si>
  <si>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</si>
  <si>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</si>
  <si>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</si>
  <si>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</si>
  <si>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</si>
  <si>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</si>
  <si>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</si>
  <si>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</si>
  <si>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</si>
  <si>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</si>
  <si>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</si>
  <si>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</si>
  <si>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</si>
  <si>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</si>
  <si>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</si>
  <si>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</si>
  <si>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</si>
  <si>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</si>
  <si>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</si>
  <si>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</si>
  <si>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</si>
  <si>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</si>
  <si>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</si>
  <si>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</si>
  <si>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</si>
  <si>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</si>
  <si>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</si>
  <si>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</si>
  <si>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</si>
  <si>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</si>
  <si>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</si>
  <si>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</si>
  <si>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</si>
  <si>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</si>
  <si>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</si>
  <si>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</si>
  <si>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</si>
  <si>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</si>
  <si>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</si>
  <si>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</si>
  <si>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</si>
  <si>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</si>
  <si>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</si>
  <si>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</si>
  <si>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</si>
  <si>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</si>
  <si>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</si>
  <si>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</si>
  <si>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</si>
  <si>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</si>
  <si>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</si>
  <si>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</si>
  <si>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</si>
  <si>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</si>
  <si>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</si>
  <si>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</si>
  <si>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</si>
  <si>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</si>
  <si>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</si>
  <si>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</si>
  <si>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</si>
  <si>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</si>
  <si>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</si>
  <si>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</si>
  <si>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</si>
  <si>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</si>
  <si>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</si>
  <si>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</si>
  <si>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</si>
  <si>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</si>
  <si>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</si>
  <si>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</si>
  <si>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</si>
  <si>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</si>
  <si>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</si>
  <si>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</si>
  <si>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</si>
  <si>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</si>
  <si>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</si>
  <si>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</si>
  <si>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</si>
  <si>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</si>
  <si>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</si>
  <si>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</si>
  <si>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</si>
  <si>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</si>
  <si>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</si>
  <si>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</si>
  <si>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</si>
  <si>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</si>
  <si>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</si>
  <si>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</si>
  <si>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</si>
  <si>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</si>
  <si>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</si>
  <si>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</si>
  <si>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</si>
  <si>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</si>
  <si>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</si>
  <si>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</si>
  <si>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</si>
  <si>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</si>
  <si>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</si>
  <si>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</si>
  <si>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宮崎県日南市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</si>
  <si>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</si>
  <si>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</si>
  <si>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</si>
  <si>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</si>
  <si>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</si>
  <si>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</si>
  <si>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</si>
  <si>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</si>
  <si>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</si>
  <si>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</si>
  <si>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</si>
  <si>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</si>
  <si>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</si>
  <si>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</si>
  <si>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</si>
  <si>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</si>
  <si>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</si>
  <si>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</si>
  <si>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</si>
  <si>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</si>
  <si>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</si>
  <si>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</si>
  <si>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</si>
  <si>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</si>
  <si>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</si>
  <si>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</si>
  <si>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</si>
  <si>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</si>
  <si>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</si>
  <si>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</si>
  <si>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</si>
  <si>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</si>
  <si>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</si>
  <si>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日南市国民健康保険特別会計</t>
    <phoneticPr fontId="5"/>
  </si>
  <si>
    <t>日南市介護保険特別会計</t>
    <phoneticPr fontId="5"/>
  </si>
  <si>
    <t>日南市後期高齢者医療特別会計</t>
    <phoneticPr fontId="5"/>
  </si>
  <si>
    <t>日南市水道事業会計</t>
    <phoneticPr fontId="5"/>
  </si>
  <si>
    <t>法適用企業</t>
    <phoneticPr fontId="5"/>
  </si>
  <si>
    <t>日南市公共下水道事業会計</t>
    <phoneticPr fontId="5"/>
  </si>
  <si>
    <t>法適用企業</t>
    <phoneticPr fontId="5"/>
  </si>
  <si>
    <t>日南市特定環境保全公共下水道事業会計</t>
    <phoneticPr fontId="5"/>
  </si>
  <si>
    <t>法適用企業</t>
    <phoneticPr fontId="5"/>
  </si>
  <si>
    <t>日南市病院事業会計</t>
    <phoneticPr fontId="5"/>
  </si>
  <si>
    <t>法適用企業</t>
    <phoneticPr fontId="5"/>
  </si>
  <si>
    <t>日南市漁業集落排水事業会計</t>
    <phoneticPr fontId="5"/>
  </si>
  <si>
    <t>日南市公設合併処理浄化槽事業会計</t>
    <phoneticPr fontId="5"/>
  </si>
  <si>
    <t>日南市簡易水道特別会計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</si>
  <si>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</si>
  <si>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</si>
  <si>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</si>
  <si>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</si>
  <si>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</si>
  <si>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</si>
  <si>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</si>
  <si>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</si>
  <si>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</si>
  <si>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</si>
  <si>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</si>
  <si>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</si>
  <si>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</si>
  <si>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</si>
  <si>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</si>
  <si>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</si>
  <si>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</si>
  <si>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</si>
  <si>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</si>
  <si>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</si>
  <si>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</si>
  <si>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</si>
  <si>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</si>
  <si>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</si>
  <si>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</si>
  <si>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</si>
  <si>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</si>
  <si>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</si>
  <si>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</si>
  <si>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</si>
  <si>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</si>
  <si>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</si>
  <si>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</si>
  <si>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</si>
  <si>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</si>
  <si>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</si>
  <si>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</si>
  <si>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</si>
  <si>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</si>
  <si>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</si>
  <si>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</si>
  <si>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</si>
  <si>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</si>
  <si>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</si>
  <si>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</si>
  <si>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</si>
  <si>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</si>
  <si>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</si>
  <si>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</si>
  <si>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</si>
  <si>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</si>
  <si>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</si>
  <si>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</si>
  <si>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</si>
  <si>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</si>
  <si>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</si>
  <si>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</si>
  <si>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</si>
  <si>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</si>
  <si>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</si>
  <si>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</si>
  <si>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</si>
  <si>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</si>
  <si>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</si>
  <si>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</si>
  <si>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</si>
  <si>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日南市公共下水道事業会計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</si>
  <si>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</si>
  <si>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</si>
  <si>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日南市病院事業会計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</si>
  <si>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</si>
  <si>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日南市水道事業会計</t>
    <phoneticPr fontId="5"/>
  </si>
  <si>
    <t>(Ｆ)</t>
    <phoneticPr fontId="5"/>
  </si>
  <si>
    <t>日南市特定環境保全公共下水道事業会計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</si>
  <si>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</si>
  <si>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</si>
  <si>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</si>
  <si>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</si>
  <si>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</si>
  <si>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</si>
  <si>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</si>
  <si>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</si>
  <si>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</si>
  <si>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</si>
  <si>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</si>
  <si>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</si>
  <si>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</si>
  <si>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</si>
  <si>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</si>
  <si>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</si>
  <si>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</si>
  <si>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</si>
  <si>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</si>
  <si>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</si>
  <si>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</si>
  <si>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</si>
  <si>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</si>
  <si>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</si>
  <si>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</si>
  <si>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</si>
  <si>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</si>
  <si>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</si>
  <si>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</si>
  <si>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</si>
  <si>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</si>
  <si>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</si>
  <si>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</si>
  <si>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</si>
  <si>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</si>
  <si>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</si>
  <si>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</si>
  <si>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</si>
  <si>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</si>
  <si>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</si>
  <si>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</si>
  <si>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</si>
  <si>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</si>
  <si>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</si>
  <si>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</si>
  <si>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</si>
  <si>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</si>
  <si>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</si>
  <si>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</si>
  <si>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</si>
  <si>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</si>
  <si>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</si>
  <si>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</si>
  <si>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</si>
  <si>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</si>
  <si>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</si>
  <si>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</si>
  <si>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</si>
  <si>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</si>
  <si>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</si>
  <si>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</si>
  <si>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</si>
  <si>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</si>
  <si>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</si>
  <si>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</si>
  <si>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</si>
  <si>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</si>
  <si>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</si>
  <si>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</si>
  <si>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</si>
  <si>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</si>
  <si>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</si>
  <si>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</si>
  <si>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</si>
  <si>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</si>
  <si>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</si>
  <si>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</si>
  <si>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</si>
  <si>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</si>
  <si>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</si>
  <si>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</si>
  <si>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</si>
  <si>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</si>
  <si>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</si>
  <si>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</si>
  <si>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0.20</t>
  </si>
  <si>
    <t>▲ 2.53</t>
  </si>
  <si>
    <t>▲ 2.84</t>
  </si>
  <si>
    <t>日南市水道事業会計</t>
  </si>
  <si>
    <t>一般会計</t>
  </si>
  <si>
    <t>日南市介護保険特別会計</t>
  </si>
  <si>
    <t>日南市公共下水道事業会計</t>
  </si>
  <si>
    <t>日南市病院事業会計</t>
  </si>
  <si>
    <t>日南市国民健康保険特別会計</t>
  </si>
  <si>
    <t>日南市特定環境保全公共下水道事業会計</t>
  </si>
  <si>
    <t>日南市公設合併処理浄化槽事業会計</t>
  </si>
  <si>
    <t>その他会計（赤字）</t>
  </si>
  <si>
    <t>その他会計（黒字）</t>
  </si>
  <si>
    <t>（百万円）</t>
    <phoneticPr fontId="5"/>
  </si>
  <si>
    <t>H30</t>
    <phoneticPr fontId="5"/>
  </si>
  <si>
    <t>R01</t>
    <phoneticPr fontId="5"/>
  </si>
  <si>
    <t>R02</t>
    <phoneticPr fontId="5"/>
  </si>
  <si>
    <t>R03</t>
    <phoneticPr fontId="5"/>
  </si>
  <si>
    <t>R04</t>
    <phoneticPr fontId="5"/>
  </si>
  <si>
    <t>日南串間広域不燃物処理組合</t>
    <rPh sb="0" eb="2">
      <t>ニチナン</t>
    </rPh>
    <rPh sb="2" eb="4">
      <t>クシマ</t>
    </rPh>
    <rPh sb="4" eb="6">
      <t>コウイキ</t>
    </rPh>
    <rPh sb="6" eb="9">
      <t>フネンブツ</t>
    </rPh>
    <rPh sb="9" eb="11">
      <t>ショリ</t>
    </rPh>
    <rPh sb="11" eb="13">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</si>
  <si>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</si>
  <si>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</si>
  <si>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</si>
  <si>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</si>
  <si>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</si>
  <si>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日南市土地開発公社</t>
    <rPh sb="0" eb="2">
      <t>ニチナン</t>
    </rPh>
    <rPh sb="2" eb="3">
      <t>シ</t>
    </rPh>
    <rPh sb="3" eb="5">
      <t>トチ</t>
    </rPh>
    <rPh sb="5" eb="7">
      <t>カイハツ</t>
    </rPh>
    <rPh sb="7" eb="9">
      <t>コウシャ</t>
    </rPh>
    <phoneticPr fontId="2"/>
  </si>
  <si>
    <t>ドリームランドはまゆう</t>
  </si>
  <si>
    <t>北郷町温泉協会</t>
    <rPh sb="0" eb="2">
      <t>キタゴウ</t>
    </rPh>
    <rPh sb="2" eb="3">
      <t>チョウ</t>
    </rPh>
    <rPh sb="3" eb="5">
      <t>オンセン</t>
    </rPh>
    <rPh sb="5" eb="7">
      <t>キョウカイ</t>
    </rPh>
    <phoneticPr fontId="2"/>
  </si>
  <si>
    <t>日南まちづくり</t>
    <rPh sb="0" eb="2">
      <t>ニチナン</t>
    </rPh>
    <phoneticPr fontId="2"/>
  </si>
  <si>
    <t>南那珂森林組合</t>
    <rPh sb="0" eb="3">
      <t>ミナミナカ</t>
    </rPh>
    <rPh sb="3" eb="5">
      <t>シンリン</t>
    </rPh>
    <rPh sb="5" eb="7">
      <t>クミアイ</t>
    </rPh>
    <phoneticPr fontId="2"/>
  </si>
  <si>
    <t>-</t>
    <phoneticPr fontId="2"/>
  </si>
  <si>
    <t>ふるさと応援基金</t>
    <rPh sb="4" eb="6">
      <t>オウエン</t>
    </rPh>
    <rPh sb="6" eb="8">
      <t>キキン</t>
    </rPh>
    <phoneticPr fontId="5"/>
  </si>
  <si>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</si>
  <si>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</si>
  <si>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油津文化遺産振興戸村基金</t>
    <rPh sb="0" eb="2">
      <t>アブラツ</t>
    </rPh>
    <rPh sb="2" eb="4">
      <t>ブンカ</t>
    </rPh>
    <rPh sb="4" eb="6">
      <t>イサン</t>
    </rPh>
    <rPh sb="6" eb="8">
      <t>シンコウ</t>
    </rPh>
    <rPh sb="8" eb="10">
      <t>トムラ</t>
    </rPh>
    <rPh sb="10" eb="12">
      <t>キキン</t>
    </rPh>
    <phoneticPr fontId="5"/>
  </si>
  <si>
    <t>過疎地域振興基金</t>
    <rPh sb="0" eb="2">
      <t>カソ</t>
    </rPh>
    <rPh sb="2" eb="4">
      <t>チイキ</t>
    </rPh>
    <rPh sb="4" eb="6">
      <t>シンコウ</t>
    </rPh>
    <rPh sb="6" eb="8">
      <t>キキン</t>
    </rPh>
    <phoneticPr fontId="5"/>
  </si>
  <si>
    <t>▲ 0</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</si>
  <si>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</si>
  <si>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</si>
  <si>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</si>
  <si>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基準財政需要額算入見込額や充当可能基金は増加したものの、大型事業における地方債発行に伴う地方債残高の増加や公営企業債等繰入見込額が増加したことにより、将来負担額は増加傾向であり、類似団体平均よりも高い状態にある。また、有形固定資産減価償却率は類似団体平均よりも下回っているが、増加傾向にあり、公共施設の集約・複合化を図り保有率を縮減していかなければ、今後も増加していくことが想定されるため、公共施設等総合管理計画を進めていく中で、将来の人口動向やニーズ、財政状況を踏まえながら、「選択と集中」により、公共施設への投資を行っていく必要がある。</t>
    <rPh sb="28" eb="30">
      <t>オオガタ</t>
    </rPh>
    <rPh sb="30" eb="32">
      <t>ジギョウ</t>
    </rPh>
    <rPh sb="36" eb="39">
      <t>チホウサイ</t>
    </rPh>
    <rPh sb="39" eb="41">
      <t>ハッコウ</t>
    </rPh>
    <rPh sb="42" eb="43">
      <t>トモナ</t>
    </rPh>
    <rPh sb="53" eb="55">
      <t>コウエイ</t>
    </rPh>
    <rPh sb="55" eb="57">
      <t>キギョウ</t>
    </rPh>
    <rPh sb="57" eb="58">
      <t>サイ</t>
    </rPh>
    <rPh sb="58" eb="59">
      <t>トウ</t>
    </rPh>
    <rPh sb="59" eb="61">
      <t>クリイレ</t>
    </rPh>
    <rPh sb="61" eb="63">
      <t>ミコミ</t>
    </rPh>
    <rPh sb="63" eb="64">
      <t>ガク</t>
    </rPh>
    <rPh sb="81" eb="83">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</si>
  <si>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</si>
  <si>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</si>
  <si>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</si>
  <si>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</si>
  <si>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</si>
  <si>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</si>
  <si>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大型事業における地方債発行に伴う地方債残高の増加や公営企業債繰入見込額が増加したことにより、前年度と比較し８．５ポイント増加している。実質公債費比率については、公営企業の地方債の償還財源に充てられたと認められる繰入金の増などにより、０．３ポイントの増となり、依然として類似団体平均を大きく上回っている。今後とも中期財政計画に基づき、公債費発行の抑制を図るとともに、県内でも低水準にある基金残高を改善させるため、適正な積み増しを進めていく。</t>
    <rPh sb="0" eb="2">
      <t>ショウライ</t>
    </rPh>
    <rPh sb="2" eb="4">
      <t>フタン</t>
    </rPh>
    <rPh sb="4" eb="6">
      <t>ヒリツ</t>
    </rPh>
    <rPh sb="12" eb="14">
      <t>オオガタ</t>
    </rPh>
    <rPh sb="14" eb="16">
      <t>ジギョウ</t>
    </rPh>
    <rPh sb="20" eb="23">
      <t>チホウサイ</t>
    </rPh>
    <rPh sb="23" eb="25">
      <t>ハッコウ</t>
    </rPh>
    <rPh sb="26" eb="27">
      <t>トモナ</t>
    </rPh>
    <rPh sb="28" eb="31">
      <t>チホウサイ</t>
    </rPh>
    <rPh sb="31" eb="33">
      <t>ザンダカ</t>
    </rPh>
    <rPh sb="34" eb="36">
      <t>ゾウカ</t>
    </rPh>
    <rPh sb="37" eb="39">
      <t>コウエイ</t>
    </rPh>
    <rPh sb="39" eb="41">
      <t>キギョウ</t>
    </rPh>
    <rPh sb="41" eb="42">
      <t>サイ</t>
    </rPh>
    <rPh sb="184" eb="186">
      <t>ヨクセイ</t>
    </rPh>
    <rPh sb="187" eb="188">
      <t>ハカ</t>
    </rPh>
    <rPh sb="194" eb="196">
      <t>ケンナイ</t>
    </rPh>
    <rPh sb="198" eb="201">
      <t>テイスイジュン</t>
    </rPh>
    <rPh sb="204" eb="206">
      <t>キキン</t>
    </rPh>
    <rPh sb="206" eb="208">
      <t>ザンダカ</t>
    </rPh>
    <rPh sb="209" eb="211">
      <t>カイゼン</t>
    </rPh>
    <rPh sb="217" eb="219">
      <t>テキセイ</t>
    </rPh>
    <rPh sb="220" eb="221">
      <t>ツ</t>
    </rPh>
    <rPh sb="222" eb="223">
      <t>マ</t>
    </rPh>
    <rPh sb="225" eb="226">
      <t>スス</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</si>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</sst>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8" borderId="19" xfId="12" applyFont="1" applyFill="1" applyBorder="1" applyAlignment="1" applyProtection="1">
      <alignment horizontal="lef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18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D3E040B-853A-4084-B1E5-CDC30E5B07D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74C0-45FA-83B4-6D2AD9C2C3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38705</c:v>
                </c:pt>
                <c:pt idx="1">
                  <c:v>47828</c:v>
                </c:pt>
                <c:pt idx="2">
                  <c:v>66566</c:v>
                </c:pt>
                <c:pt idx="3">
                  <c:v>74325</c:v>
                </c:pt>
                <c:pt idx="4">
                  <c:v>109046</c:v>
                </c:pt>
              </c:numCache>
            </c:numRef>
          </c:val>
          <c:smooth val="0"/>
          <c:extLst>
            <c:ext xmlns:c16="http://schemas.microsoft.com/office/drawing/2014/chart" uri="{C3380CC4-5D6E-409C-BE32-E72D297353CC}">
              <c16:uniqueId val="{00000001-74C0-45FA-83B4-6D2AD9C2C3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5.0999999999999996</c:v>
                </c:pt>
                <c:pt idx="1">
                  <c:v>2.41</c:v>
                </c:pt>
                <c:pt idx="2">
                  <c:v>3.47</c:v>
                </c:pt>
                <c:pt idx="3">
                  <c:v>6.35</c:v>
                </c:pt>
                <c:pt idx="4">
                  <c:v>3.63</c:v>
                </c:pt>
              </c:numCache>
            </c:numRef>
          </c:val>
          <c:extLst>
            <c:ext xmlns:c16="http://schemas.microsoft.com/office/drawing/2014/chart" uri="{C3380CC4-5D6E-409C-BE32-E72D297353CC}">
              <c16:uniqueId val="{00000000-7D49-4A4A-B788-34B7A488B9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17.239999999999998</c:v>
                </c:pt>
                <c:pt idx="1">
                  <c:v>17.690000000000001</c:v>
                </c:pt>
                <c:pt idx="2">
                  <c:v>17.77</c:v>
                </c:pt>
                <c:pt idx="3">
                  <c:v>23.06</c:v>
                </c:pt>
                <c:pt idx="4">
                  <c:v>23.5</c:v>
                </c:pt>
              </c:numCache>
            </c:numRef>
          </c:val>
          <c:extLst>
            <c:ext xmlns:c16="http://schemas.microsoft.com/office/drawing/2014/chart" uri="{C3380CC4-5D6E-409C-BE32-E72D297353CC}">
              <c16:uniqueId val="{00000001-7D49-4A4A-B788-34B7A488B9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c:v>
                </c:pt>
                <c:pt idx="1">
                  <c:v>-2.5299999999999998</c:v>
                </c:pt>
                <c:pt idx="2">
                  <c:v>1.83</c:v>
                </c:pt>
                <c:pt idx="3">
                  <c:v>8.7899999999999991</c:v>
                </c:pt>
                <c:pt idx="4">
                  <c:v>-2.84</c:v>
                </c:pt>
              </c:numCache>
            </c:numRef>
          </c:val>
          <c:smooth val="0"/>
          <c:extLst>
            <c:ext xmlns:c16="http://schemas.microsoft.com/office/drawing/2014/chart" uri="{C3380CC4-5D6E-409C-BE32-E72D297353CC}">
              <c16:uniqueId val="{00000002-7D49-4A4A-B788-34B7A488B9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0.17</c:v>
                </c:pt>
                <c:pt idx="2">
                  <c:v>#N/A</c:v>
                </c:pt>
                <c:pt idx="3">
                  <c:v>0.12</c:v>
                </c:pt>
                <c:pt idx="4">
                  <c:v>#N/A</c:v>
                </c:pt>
                <c:pt idx="5">
                  <c:v>0.14000000000000001</c:v>
                </c:pt>
                <c:pt idx="6">
                  <c:v>#N/A</c:v>
                </c:pt>
                <c:pt idx="7">
                  <c:v>0.28999999999999998</c:v>
                </c:pt>
                <c:pt idx="8">
                  <c:v>#N/A</c:v>
                </c:pt>
                <c:pt idx="9">
                  <c:v>0.11</c:v>
                </c:pt>
              </c:numCache>
            </c:numRef>
          </c:val>
          <c:extLst>
            <c:ext xmlns:c16="http://schemas.microsoft.com/office/drawing/2014/chart" uri="{C3380CC4-5D6E-409C-BE32-E72D297353CC}">
              <c16:uniqueId val="{00000000-2B3D-41F2-9108-EF952AB3F6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3D-41F2-9108-EF952AB3F6E5}"/>
            </c:ext>
          </c:extLst>
        </c:ser>
        <c:ser>
          <c:idx val="2"/>
          <c:order val="2"/>
          <c:tx>
            <c:strRef>
              <c:f>データシート!$A$29</c:f>
              <c:strCache>
                <c:ptCount val="1"/>
                <c:pt idx="0">
                  <c:v>日南市公設合併処理浄化槽事業会計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0.12</c:v>
                </c:pt>
              </c:numCache>
            </c:numRef>
          </c:val>
          <c:extLst>
            <c:ext xmlns:c16="http://schemas.microsoft.com/office/drawing/2014/chart" uri="{C3380CC4-5D6E-409C-BE32-E72D297353CC}">
              <c16:uniqueId val="{00000002-2B3D-41F2-9108-EF952AB3F6E5}"/>
            </c:ext>
          </c:extLst>
        </c:ser>
        <c:ser>
          <c:idx val="3"/>
          <c:order val="3"/>
          <c:tx>
            <c:strRef>
              <c:f>データシート!$A$30</c:f>
              <c:strCache>
                <c:ptCount val="1"/>
                <c:pt idx="0">
                  <c:v>日南市特定環境保全公共下水道事業会計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0.35</c:v>
                </c:pt>
                <c:pt idx="2">
                  <c:v>#N/A</c:v>
                </c:pt>
                <c:pt idx="3">
                  <c:v>0.42</c:v>
                </c:pt>
                <c:pt idx="4">
                  <c:v>#N/A</c:v>
                </c:pt>
                <c:pt idx="5">
                  <c:v>0.47</c:v>
                </c:pt>
                <c:pt idx="6">
                  <c:v>#N/A</c:v>
                </c:pt>
                <c:pt idx="7">
                  <c:v>0.55000000000000004</c:v>
                </c:pt>
                <c:pt idx="8">
                  <c:v>#N/A</c:v>
                </c:pt>
                <c:pt idx="9">
                  <c:v>0.43</c:v>
                </c:pt>
              </c:numCache>
            </c:numRef>
          </c:val>
          <c:extLst>
            <c:ext xmlns:c16="http://schemas.microsoft.com/office/drawing/2014/chart" uri="{C3380CC4-5D6E-409C-BE32-E72D297353CC}">
              <c16:uniqueId val="{00000003-2B3D-41F2-9108-EF952AB3F6E5}"/>
            </c:ext>
          </c:extLst>
        </c:ser>
        <c:ser>
          <c:idx val="4"/>
          <c:order val="4"/>
          <c:tx>
            <c:strRef>
              <c:f>データシート!$A$31</c:f>
              <c:strCache>
                <c:ptCount val="1"/>
                <c:pt idx="0">
                  <c:v>日南市国民健康保険特別会計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1.45</c:v>
                </c:pt>
                <c:pt idx="2">
                  <c:v>#N/A</c:v>
                </c:pt>
                <c:pt idx="3">
                  <c:v>0.91</c:v>
                </c:pt>
                <c:pt idx="4">
                  <c:v>#N/A</c:v>
                </c:pt>
                <c:pt idx="5">
                  <c:v>0.94</c:v>
                </c:pt>
                <c:pt idx="6">
                  <c:v>#N/A</c:v>
                </c:pt>
                <c:pt idx="7">
                  <c:v>0.93</c:v>
                </c:pt>
                <c:pt idx="8">
                  <c:v>#N/A</c:v>
                </c:pt>
                <c:pt idx="9">
                  <c:v>0.9</c:v>
                </c:pt>
              </c:numCache>
            </c:numRef>
          </c:val>
          <c:extLst>
            <c:ext xmlns:c16="http://schemas.microsoft.com/office/drawing/2014/chart" uri="{C3380CC4-5D6E-409C-BE32-E72D297353CC}">
              <c16:uniqueId val="{00000004-2B3D-41F2-9108-EF952AB3F6E5}"/>
            </c:ext>
          </c:extLst>
        </c:ser>
        <c:ser>
          <c:idx val="5"/>
          <c:order val="5"/>
          <c:tx>
            <c:strRef>
              <c:f>データシート!$A$32</c:f>
              <c:strCache>
                <c:ptCount val="1"/>
                <c:pt idx="0">
                  <c:v>日南市病院事業会計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1.36</c:v>
                </c:pt>
                <c:pt idx="2">
                  <c:v>#N/A</c:v>
                </c:pt>
                <c:pt idx="3">
                  <c:v>0.83</c:v>
                </c:pt>
                <c:pt idx="4">
                  <c:v>#N/A</c:v>
                </c:pt>
                <c:pt idx="5">
                  <c:v>1.05</c:v>
                </c:pt>
                <c:pt idx="6">
                  <c:v>#N/A</c:v>
                </c:pt>
                <c:pt idx="7">
                  <c:v>0.44</c:v>
                </c:pt>
                <c:pt idx="8">
                  <c:v>#N/A</c:v>
                </c:pt>
                <c:pt idx="9">
                  <c:v>0.91</c:v>
                </c:pt>
              </c:numCache>
            </c:numRef>
          </c:val>
          <c:extLst>
            <c:ext xmlns:c16="http://schemas.microsoft.com/office/drawing/2014/chart" uri="{C3380CC4-5D6E-409C-BE32-E72D297353CC}">
              <c16:uniqueId val="{00000005-2B3D-41F2-9108-EF952AB3F6E5}"/>
            </c:ext>
          </c:extLst>
        </c:ser>
        <c:ser>
          <c:idx val="6"/>
          <c:order val="6"/>
          <c:tx>
            <c:strRef>
              <c:f>データシート!$A$33</c:f>
              <c:strCache>
                <c:ptCount val="1"/>
                <c:pt idx="0">
                  <c:v>日南市公共下水道事業会計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4.03</c:v>
                </c:pt>
                <c:pt idx="2">
                  <c:v>#N/A</c:v>
                </c:pt>
                <c:pt idx="3">
                  <c:v>1.81</c:v>
                </c:pt>
                <c:pt idx="4">
                  <c:v>#N/A</c:v>
                </c:pt>
                <c:pt idx="5">
                  <c:v>3.32</c:v>
                </c:pt>
                <c:pt idx="6">
                  <c:v>#N/A</c:v>
                </c:pt>
                <c:pt idx="7">
                  <c:v>3.07</c:v>
                </c:pt>
                <c:pt idx="8">
                  <c:v>#N/A</c:v>
                </c:pt>
                <c:pt idx="9">
                  <c:v>0.99</c:v>
                </c:pt>
              </c:numCache>
            </c:numRef>
          </c:val>
          <c:extLst>
            <c:ext xmlns:c16="http://schemas.microsoft.com/office/drawing/2014/chart" uri="{C3380CC4-5D6E-409C-BE32-E72D297353CC}">
              <c16:uniqueId val="{00000006-2B3D-41F2-9108-EF952AB3F6E5}"/>
            </c:ext>
          </c:extLst>
        </c:ser>
        <c:ser>
          <c:idx val="7"/>
          <c:order val="7"/>
          <c:tx>
            <c:strRef>
              <c:f>データシート!$A$34</c:f>
              <c:strCache>
                <c:ptCount val="1"/>
                <c:pt idx="0">
                  <c:v>日南市介護保険特別会計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1.44</c:v>
                </c:pt>
                <c:pt idx="2">
                  <c:v>#N/A</c:v>
                </c:pt>
                <c:pt idx="3">
                  <c:v>1.24</c:v>
                </c:pt>
                <c:pt idx="4">
                  <c:v>#N/A</c:v>
                </c:pt>
                <c:pt idx="5">
                  <c:v>0.95</c:v>
                </c:pt>
                <c:pt idx="6">
                  <c:v>#N/A</c:v>
                </c:pt>
                <c:pt idx="7">
                  <c:v>1.37</c:v>
                </c:pt>
                <c:pt idx="8">
                  <c:v>#N/A</c:v>
                </c:pt>
                <c:pt idx="9">
                  <c:v>2.2599999999999998</c:v>
                </c:pt>
              </c:numCache>
            </c:numRef>
          </c:val>
          <c:extLst>
            <c:ext xmlns:c16="http://schemas.microsoft.com/office/drawing/2014/chart" uri="{C3380CC4-5D6E-409C-BE32-E72D297353CC}">
              <c16:uniqueId val="{00000007-2B3D-41F2-9108-EF952AB3F6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5.0999999999999996</c:v>
                </c:pt>
                <c:pt idx="2">
                  <c:v>#N/A</c:v>
                </c:pt>
                <c:pt idx="3">
                  <c:v>2.4</c:v>
                </c:pt>
                <c:pt idx="4">
                  <c:v>#N/A</c:v>
                </c:pt>
                <c:pt idx="5">
                  <c:v>3.47</c:v>
                </c:pt>
                <c:pt idx="6">
                  <c:v>#N/A</c:v>
                </c:pt>
                <c:pt idx="7">
                  <c:v>6.34</c:v>
                </c:pt>
                <c:pt idx="8">
                  <c:v>#N/A</c:v>
                </c:pt>
                <c:pt idx="9">
                  <c:v>3.63</c:v>
                </c:pt>
              </c:numCache>
            </c:numRef>
          </c:val>
          <c:extLst>
            <c:ext xmlns:c16="http://schemas.microsoft.com/office/drawing/2014/chart" uri="{C3380CC4-5D6E-409C-BE32-E72D297353CC}">
              <c16:uniqueId val="{00000008-2B3D-41F2-9108-EF952AB3F6E5}"/>
            </c:ext>
          </c:extLst>
        </c:ser>
        <c:ser>
          <c:idx val="9"/>
          <c:order val="9"/>
          <c:tx>
            <c:strRef>
              <c:f>データシート!$A$36</c:f>
              <c:strCache>
                <c:ptCount val="1"/>
                <c:pt idx="0">
                  <c:v>日南市水道事業会計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c:v>
                </c:pt>
                <c:pt idx="2">
                  <c:v>#N/A</c:v>
                </c:pt>
                <c:pt idx="3">
                  <c:v>6.82</c:v>
                </c:pt>
                <c:pt idx="4">
                  <c:v>#N/A</c:v>
                </c:pt>
                <c:pt idx="5">
                  <c:v>6.23</c:v>
                </c:pt>
                <c:pt idx="6">
                  <c:v>#N/A</c:v>
                </c:pt>
                <c:pt idx="7">
                  <c:v>5.79</c:v>
                </c:pt>
                <c:pt idx="8">
                  <c:v>#N/A</c:v>
                </c:pt>
                <c:pt idx="9">
                  <c:v>6.1</c:v>
                </c:pt>
              </c:numCache>
            </c:numRef>
          </c:val>
          <c:extLst>
            <c:ext xmlns:c16="http://schemas.microsoft.com/office/drawing/2014/chart" uri="{C3380CC4-5D6E-409C-BE32-E72D297353CC}">
              <c16:uniqueId val="{00000009-2B3D-41F2-9108-EF952AB3F6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2272</c:v>
                </c:pt>
                <c:pt idx="5">
                  <c:v>2248</c:v>
                </c:pt>
                <c:pt idx="8">
                  <c:v>2266</c:v>
                </c:pt>
                <c:pt idx="11">
                  <c:v>2202</c:v>
                </c:pt>
                <c:pt idx="14">
                  <c:v>2213</c:v>
                </c:pt>
              </c:numCache>
            </c:numRef>
          </c:val>
          <c:extLst>
            <c:ext xmlns:c16="http://schemas.microsoft.com/office/drawing/2014/chart" uri="{C3380CC4-5D6E-409C-BE32-E72D297353CC}">
              <c16:uniqueId val="{00000000-209C-4D01-9A61-BFEE03DB35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9C-4D01-9A61-BFEE03DB35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8</c:v>
                </c:pt>
                <c:pt idx="6">
                  <c:v>7</c:v>
                </c:pt>
                <c:pt idx="9">
                  <c:v>34</c:v>
                </c:pt>
                <c:pt idx="12">
                  <c:v>33</c:v>
                </c:pt>
              </c:numCache>
            </c:numRef>
          </c:val>
          <c:extLst>
            <c:ext xmlns:c16="http://schemas.microsoft.com/office/drawing/2014/chart" uri="{C3380CC4-5D6E-409C-BE32-E72D297353CC}">
              <c16:uniqueId val="{00000002-209C-4D01-9A61-BFEE03DB35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9C-4D01-9A61-BFEE03DB35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566</c:v>
                </c:pt>
                <c:pt idx="3">
                  <c:v>562</c:v>
                </c:pt>
                <c:pt idx="6">
                  <c:v>582</c:v>
                </c:pt>
                <c:pt idx="9">
                  <c:v>641</c:v>
                </c:pt>
                <c:pt idx="12">
                  <c:v>672</c:v>
                </c:pt>
              </c:numCache>
            </c:numRef>
          </c:val>
          <c:extLst>
            <c:ext xmlns:c16="http://schemas.microsoft.com/office/drawing/2014/chart" uri="{C3380CC4-5D6E-409C-BE32-E72D297353CC}">
              <c16:uniqueId val="{00000004-209C-4D01-9A61-BFEE03DB35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9C-4D01-9A61-BFEE03DB35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9C-4D01-9A61-BFEE03DB35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2879</c:v>
                </c:pt>
                <c:pt idx="3">
                  <c:v>2873</c:v>
                </c:pt>
                <c:pt idx="6">
                  <c:v>2875</c:v>
                </c:pt>
                <c:pt idx="9">
                  <c:v>2852</c:v>
                </c:pt>
                <c:pt idx="12">
                  <c:v>2889</c:v>
                </c:pt>
              </c:numCache>
            </c:numRef>
          </c:val>
          <c:extLst>
            <c:ext xmlns:c16="http://schemas.microsoft.com/office/drawing/2014/chart" uri="{C3380CC4-5D6E-409C-BE32-E72D297353CC}">
              <c16:uniqueId val="{00000007-209C-4D01-9A61-BFEE03DB35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1181</c:v>
                </c:pt>
                <c:pt idx="2">
                  <c:v>#N/A</c:v>
                </c:pt>
                <c:pt idx="3">
                  <c:v>#N/A</c:v>
                </c:pt>
                <c:pt idx="4">
                  <c:v>1195</c:v>
                </c:pt>
                <c:pt idx="5">
                  <c:v>#N/A</c:v>
                </c:pt>
                <c:pt idx="6">
                  <c:v>#N/A</c:v>
                </c:pt>
                <c:pt idx="7">
                  <c:v>1198</c:v>
                </c:pt>
                <c:pt idx="8">
                  <c:v>#N/A</c:v>
                </c:pt>
                <c:pt idx="9">
                  <c:v>#N/A</c:v>
                </c:pt>
                <c:pt idx="10">
                  <c:v>1325</c:v>
                </c:pt>
                <c:pt idx="11">
                  <c:v>#N/A</c:v>
                </c:pt>
                <c:pt idx="12">
                  <c:v>#N/A</c:v>
                </c:pt>
                <c:pt idx="13">
                  <c:v>1381</c:v>
                </c:pt>
                <c:pt idx="14">
                  <c:v>#N/A</c:v>
                </c:pt>
              </c:numCache>
            </c:numRef>
          </c:val>
          <c:smooth val="0"/>
          <c:extLst>
            <c:ext xmlns:c16="http://schemas.microsoft.com/office/drawing/2014/chart" uri="{C3380CC4-5D6E-409C-BE32-E72D297353CC}">
              <c16:uniqueId val="{00000008-209C-4D01-9A61-BFEE03DB35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22815</c:v>
                </c:pt>
                <c:pt idx="5">
                  <c:v>22576</c:v>
                </c:pt>
                <c:pt idx="8">
                  <c:v>22684</c:v>
                </c:pt>
                <c:pt idx="11">
                  <c:v>22752</c:v>
                </c:pt>
                <c:pt idx="14">
                  <c:v>23027</c:v>
                </c:pt>
              </c:numCache>
            </c:numRef>
          </c:val>
          <c:extLst>
            <c:ext xmlns:c16="http://schemas.microsoft.com/office/drawing/2014/chart" uri="{C3380CC4-5D6E-409C-BE32-E72D297353CC}">
              <c16:uniqueId val="{00000000-ED77-4810-9EB1-912597058E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769</c:v>
                </c:pt>
                <c:pt idx="5">
                  <c:v>906</c:v>
                </c:pt>
                <c:pt idx="8">
                  <c:v>924</c:v>
                </c:pt>
                <c:pt idx="11">
                  <c:v>998</c:v>
                </c:pt>
                <c:pt idx="14">
                  <c:v>899</c:v>
                </c:pt>
              </c:numCache>
            </c:numRef>
          </c:val>
          <c:extLst>
            <c:ext xmlns:c16="http://schemas.microsoft.com/office/drawing/2014/chart" uri="{C3380CC4-5D6E-409C-BE32-E72D297353CC}">
              <c16:uniqueId val="{00000001-ED77-4810-9EB1-912597058E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6351</c:v>
                </c:pt>
                <c:pt idx="5">
                  <c:v>6616</c:v>
                </c:pt>
                <c:pt idx="8">
                  <c:v>7139</c:v>
                </c:pt>
                <c:pt idx="11">
                  <c:v>9715</c:v>
                </c:pt>
                <c:pt idx="14">
                  <c:v>10179</c:v>
                </c:pt>
              </c:numCache>
            </c:numRef>
          </c:val>
          <c:extLst>
            <c:ext xmlns:c16="http://schemas.microsoft.com/office/drawing/2014/chart" uri="{C3380CC4-5D6E-409C-BE32-E72D297353CC}">
              <c16:uniqueId val="{00000002-ED77-4810-9EB1-912597058E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77-4810-9EB1-912597058E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77-4810-9EB1-912597058E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5-ED77-4810-9EB1-912597058E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5303</c:v>
                </c:pt>
                <c:pt idx="3">
                  <c:v>5167</c:v>
                </c:pt>
                <c:pt idx="6">
                  <c:v>5264</c:v>
                </c:pt>
                <c:pt idx="9">
                  <c:v>5139</c:v>
                </c:pt>
                <c:pt idx="12">
                  <c:v>5066</c:v>
                </c:pt>
              </c:numCache>
            </c:numRef>
          </c:val>
          <c:extLst>
            <c:ext xmlns:c16="http://schemas.microsoft.com/office/drawing/2014/chart" uri="{C3380CC4-5D6E-409C-BE32-E72D297353CC}">
              <c16:uniqueId val="{00000006-ED77-4810-9EB1-912597058E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D77-4810-9EB1-912597058E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7788</c:v>
                </c:pt>
                <c:pt idx="3">
                  <c:v>7746</c:v>
                </c:pt>
                <c:pt idx="6">
                  <c:v>7662</c:v>
                </c:pt>
                <c:pt idx="9">
                  <c:v>8006</c:v>
                </c:pt>
                <c:pt idx="12">
                  <c:v>8398</c:v>
                </c:pt>
              </c:numCache>
            </c:numRef>
          </c:val>
          <c:extLst>
            <c:ext xmlns:c16="http://schemas.microsoft.com/office/drawing/2014/chart" uri="{C3380CC4-5D6E-409C-BE32-E72D297353CC}">
              <c16:uniqueId val="{00000008-ED77-4810-9EB1-912597058E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45</c:v>
                </c:pt>
                <c:pt idx="3">
                  <c:v>39</c:v>
                </c:pt>
                <c:pt idx="6">
                  <c:v>32</c:v>
                </c:pt>
                <c:pt idx="9">
                  <c:v>27</c:v>
                </c:pt>
                <c:pt idx="12">
                  <c:v>22</c:v>
                </c:pt>
              </c:numCache>
            </c:numRef>
          </c:val>
          <c:extLst>
            <c:ext xmlns:c16="http://schemas.microsoft.com/office/drawing/2014/chart" uri="{C3380CC4-5D6E-409C-BE32-E72D297353CC}">
              <c16:uniqueId val="{00000009-ED77-4810-9EB1-912597058E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27394</c:v>
                </c:pt>
                <c:pt idx="3">
                  <c:v>26942</c:v>
                </c:pt>
                <c:pt idx="6">
                  <c:v>27086</c:v>
                </c:pt>
                <c:pt idx="9">
                  <c:v>27612</c:v>
                </c:pt>
                <c:pt idx="12">
                  <c:v>28910</c:v>
                </c:pt>
              </c:numCache>
            </c:numRef>
          </c:val>
          <c:extLst>
            <c:ext xmlns:c16="http://schemas.microsoft.com/office/drawing/2014/chart" uri="{C3380CC4-5D6E-409C-BE32-E72D297353CC}">
              <c16:uniqueId val="{0000000A-ED77-4810-9EB1-912597058E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10599</c:v>
                </c:pt>
                <c:pt idx="2">
                  <c:v>#N/A</c:v>
                </c:pt>
                <c:pt idx="3">
                  <c:v>#N/A</c:v>
                </c:pt>
                <c:pt idx="4">
                  <c:v>9798</c:v>
                </c:pt>
                <c:pt idx="5">
                  <c:v>#N/A</c:v>
                </c:pt>
                <c:pt idx="6">
                  <c:v>#N/A</c:v>
                </c:pt>
                <c:pt idx="7">
                  <c:v>9302</c:v>
                </c:pt>
                <c:pt idx="8">
                  <c:v>#N/A</c:v>
                </c:pt>
                <c:pt idx="9">
                  <c:v>#N/A</c:v>
                </c:pt>
                <c:pt idx="10">
                  <c:v>7323</c:v>
                </c:pt>
                <c:pt idx="11">
                  <c:v>#N/A</c:v>
                </c:pt>
                <c:pt idx="12">
                  <c:v>#N/A</c:v>
                </c:pt>
                <c:pt idx="13">
                  <c:v>8295</c:v>
                </c:pt>
                <c:pt idx="14">
                  <c:v>#N/A</c:v>
                </c:pt>
              </c:numCache>
            </c:numRef>
          </c:val>
          <c:smooth val="0"/>
          <c:extLst>
            <c:ext xmlns:c16="http://schemas.microsoft.com/office/drawing/2014/chart" uri="{C3380CC4-5D6E-409C-BE32-E72D297353CC}">
              <c16:uniqueId val="{0000000B-ED77-4810-9EB1-912597058E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2729</c:v>
                </c:pt>
                <c:pt idx="1">
                  <c:v>3648</c:v>
                </c:pt>
                <c:pt idx="2">
                  <c:v>3648</c:v>
                </c:pt>
              </c:numCache>
            </c:numRef>
          </c:val>
          <c:extLst>
            <c:ext xmlns:c16="http://schemas.microsoft.com/office/drawing/2014/chart" uri="{C3380CC4-5D6E-409C-BE32-E72D297353CC}">
              <c16:uniqueId val="{00000000-7E07-4E48-99C7-B621B7108B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105</c:v>
                </c:pt>
                <c:pt idx="1">
                  <c:v>303</c:v>
                </c:pt>
                <c:pt idx="2">
                  <c:v>303</c:v>
                </c:pt>
              </c:numCache>
            </c:numRef>
          </c:val>
          <c:extLst>
            <c:ext xmlns:c16="http://schemas.microsoft.com/office/drawing/2014/chart" uri="{C3380CC4-5D6E-409C-BE32-E72D297353CC}">
              <c16:uniqueId val="{00000001-7E07-4E48-99C7-B621B7108B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3272</c:v>
                </c:pt>
                <c:pt idx="1">
                  <c:v>4797</c:v>
                </c:pt>
                <c:pt idx="2">
                  <c:v>5411</c:v>
                </c:pt>
              </c:numCache>
            </c:numRef>
          </c:val>
          <c:extLst>
            <c:ext xmlns:c16="http://schemas.microsoft.com/office/drawing/2014/chart" uri="{C3380CC4-5D6E-409C-BE32-E72D297353CC}">
              <c16:uniqueId val="{00000002-7E07-4E48-99C7-B621B7108B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{2A33D914-4E33-4CA6-B984-16C2763818E7}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329-4074-B640-580704E6F1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{280238AC-A317-406C-AB24-5327D165D322}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29-4074-B640-580704E6F1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{07139135-574D-43DF-967C-DEEE1B38C3B4}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29-4074-B640-580704E6F1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{F7798F9D-261A-4EDF-BEF2-4BAC3D644DDF}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29-4074-B640-580704E6F1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{F67A548D-DD80-462B-B643-2CC1B105662B}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29-4074-B640-580704E6F18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{DCA255B2-9165-4380-9A49-3AEE05831CB7}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329-4074-B640-580704E6F18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{D1107C65-47DD-44E7-BFE4-1893705F934D}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329-4074-B640-580704E6F18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{779F2043-F3A0-4FBC-AF40-45D3372D730C}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329-4074-B640-580704E6F18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{934110A7-9D7D-4A7E-B013-724D5BB152D7}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329-4074-B640-580704E6F1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59.1</c:v>
                </c:pt>
                <c:pt idx="16">
                  <c:v>60.7</c:v>
                </c:pt>
                <c:pt idx="24">
                  <c:v>62</c:v>
                </c:pt>
                <c:pt idx="32">
                  <c:v>62.3</c:v>
                </c:pt>
              </c:numCache>
            </c:numRef>
          </c:xVal>
          <c:yVal>
            <c:numRef>
              <c:f>公会計指標分析・財政指標組合せ分析表!$BP$51:$DC$51</c:f>
              <c:numCache>
                <c:formatCode>#,##0.0;"▲ "#,##0.0</c:formatCode>
                <c:ptCount val="40"/>
                <c:pt idx="0">
                  <c:v>82.3</c:v>
                </c:pt>
                <c:pt idx="8">
                  <c:v>76.900000000000006</c:v>
                </c:pt>
                <c:pt idx="16">
                  <c:v>70.2</c:v>
                </c:pt>
                <c:pt idx="24">
                  <c:v>53.2</c:v>
                </c:pt>
                <c:pt idx="32">
                  <c:v>61.7</c:v>
                </c:pt>
              </c:numCache>
            </c:numRef>
          </c:yVal>
          <c:smooth val="0"/>
          <c:extLst>
            <c:ext xmlns:c16="http://schemas.microsoft.com/office/drawing/2014/chart" uri="{C3380CC4-5D6E-409C-BE32-E72D297353CC}">
              <c16:uniqueId val="{00000009-5329-4074-B640-580704E6F1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{02083CCB-41A1-41BE-B89C-C45ADD742652}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329-4074-B640-580704E6F1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{CA3A1028-2437-4548-8B42-65FE4F684174}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29-4074-B640-580704E6F1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{C95DB62A-B54D-450C-B16E-7F7085883E8E}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29-4074-B640-580704E6F1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{F420BF05-EDEC-4895-902E-BB3EF3CA4A04}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29-4074-B640-580704E6F1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{F3FC8F10-4C43-499D-88F4-A46C700B8830}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29-4074-B640-580704E6F18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{9E1335B1-91CC-4376-A68D-6A2BB0CC4D8C}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329-4074-B640-580704E6F18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{A7751B26-C44C-4117-A62E-339B5FB895AF}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329-4074-B640-580704E6F18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{E76C2367-B282-4355-B621-E4CEFB180937}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329-4074-B640-580704E6F18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{E20AD887-6B31-4BCE-A77F-4933CF99B263}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329-4074-B640-580704E6F1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5329-4074-B640-580704E6F182}"/>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{DFA44FD6-05CA-4EA3-B42D-9D21BC70DF0D}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51C-468F-908E-E95796D62E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{8704A07F-D547-4AB9-AB39-A978DEEAC508}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1C-468F-908E-E95796D62E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{79DF1A87-08D8-4C65-B8AC-D20882CA3581}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1C-468F-908E-E95796D62E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{846492FD-70A5-48CF-B289-E0A859099EEA}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1C-468F-908E-E95796D62E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{A58465AD-6179-40FB-A1D0-444BABCDBC3D}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1C-468F-908E-E95796D62E4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{7B73AA4A-6AB9-4BAB-97AA-73BCB27E8684}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51C-468F-908E-E95796D62E4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{60135668-E2FA-4FB8-8D11-73C9B94FB3DA}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51C-468F-908E-E95796D62E4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{02F7EA6A-892C-473C-8E56-F8249659607B}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51C-468F-908E-E95796D62E4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{24EC4281-6AC9-4D3E-B455-FF0E67F4185B}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51C-468F-908E-E95796D62E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9.5</c:v>
                </c:pt>
                <c:pt idx="16">
                  <c:v>9.1999999999999993</c:v>
                </c:pt>
                <c:pt idx="24">
                  <c:v>9.3000000000000007</c:v>
                </c:pt>
                <c:pt idx="32">
                  <c:v>9.6</c:v>
                </c:pt>
              </c:numCache>
            </c:numRef>
          </c:xVal>
          <c:yVal>
            <c:numRef>
              <c:f>公会計指標分析・財政指標組合せ分析表!$BP$73:$DC$73</c:f>
              <c:numCache>
                <c:formatCode>#,##0.0;"▲ "#,##0.0</c:formatCode>
                <c:ptCount val="40"/>
                <c:pt idx="0">
                  <c:v>82.3</c:v>
                </c:pt>
                <c:pt idx="8">
                  <c:v>76.900000000000006</c:v>
                </c:pt>
                <c:pt idx="16">
                  <c:v>70.2</c:v>
                </c:pt>
                <c:pt idx="24">
                  <c:v>53.2</c:v>
                </c:pt>
                <c:pt idx="32">
                  <c:v>61.7</c:v>
                </c:pt>
              </c:numCache>
            </c:numRef>
          </c:yVal>
          <c:smooth val="0"/>
          <c:extLst>
            <c:ext xmlns:c16="http://schemas.microsoft.com/office/drawing/2014/chart" uri="{C3380CC4-5D6E-409C-BE32-E72D297353CC}">
              <c16:uniqueId val="{00000009-551C-468F-908E-E95796D62E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{80B40497-C4D1-45F0-AE0C-C696E37D6B6B}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51C-468F-908E-E95796D62E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{B777E336-6F89-4571-A7CB-5780310E522C}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1C-468F-908E-E95796D62E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{F2D553BE-8E6D-40A4-9F2D-0AE3EF9E813F}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1C-468F-908E-E95796D62E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{6161BFCB-DD27-498A-BFE0-331161EDD7E2}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1C-468F-908E-E95796D62E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{B8EAA0DF-C09A-4E09-B649-3DF996E3049D}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1C-468F-908E-E95796D62E4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{86E7D0F4-3772-4A09-9AB7-9992F25DE2DF}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51C-468F-908E-E95796D62E4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{59922330-5D27-483A-8007-6077C2E74227}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51C-468F-908E-E95796D62E4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{1611658E-A759-4F72-9EAB-49D58626B21B}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51C-468F-908E-E95796D62E4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{A2F57394-50D1-41EC-999E-CE2DE2E7210B}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51C-468F-908E-E95796D62E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551C-468F-908E-E95796D62E4C}"/>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49,989
49,577
535.59
37,362,336
35,973,505
563,593
15,521,645
28,909,592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税収は、製造業・林業の業績好調による法人市民税の増や、コロナ特例に伴う固定資産税の軽減措置の終了による増により、２．４％の増となったものの、人口減少（前年比１．９％の減）や高齢化に歯止めがかからないため、財政基盤が非常に弱く、前年度に引き続き類似団体内平均値を下回っている。</a:t>
          </a:r>
        </a:p>
        <a:p>
          <a:r>
            <a:rPr kumimoji="1" lang="ja-JP" altLang="en-US" sz="1100">
              <a:latin typeface="ＭＳ Ｐゴシック" panose="020B0600070205080204" pitchFamily="50" charset="-128"/>
              <a:ea typeface="ＭＳ Ｐゴシック" panose="020B0600070205080204" pitchFamily="50" charset="-128"/>
            </a:rPr>
            <a:t>　そのため、第三次日南市行財政改革大綱に基づく歳出削減や第三次日南市定員適正化計画に掲げた職員数の削減に努める。また、国県支出金や将来的に交付税措置のある有利な起債を活用するとともに、地方税徴収業務の更なる強化、使用料等の見直し等、自主財源確保に取り組み、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普通交付税や地方特例交付金（新型コロナウイルス感染症対策地方税減収補填特別交付金）の減や、公営企業への繰出金の増に伴う補助費等の増により、前年度に比べ３．３ポイントの増となった。</a:t>
          </a:r>
        </a:p>
        <a:p>
          <a:r>
            <a:rPr kumimoji="1" lang="ja-JP" altLang="en-US" sz="1100">
              <a:latin typeface="ＭＳ Ｐゴシック" panose="020B0600070205080204" pitchFamily="50" charset="-128"/>
              <a:ea typeface="ＭＳ Ｐゴシック" panose="020B0600070205080204" pitchFamily="50" charset="-128"/>
            </a:rPr>
            <a:t>　第三次日南市定員適正化計画に掲げた職員数の削減や、日南市重点戦略プランに基づいた事業を基本に、行政コストを意識し、創意工夫を重ねながら、事業見直しを進め、経常経費の削減に努める。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64</xdr:row>
      <xdr:rowOff>31327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738696"/>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64</xdr:row>
      <xdr:rowOff>15240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38696"/>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66</xdr:row>
      <xdr:rowOff>106680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880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98637</xdr:rowOff>
    </xdr:from>
    <xdr:to>
      <xdr:col>11</xdr:col>
      <xdr:colOff>31750</xdr:colOff>
      <xdr:row>66</xdr:row>
      <xdr:rowOff>106680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41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144373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人件費、物件費及び維持補修費の合計額の人口１人当たりの金額が類似団体内平均値を上回っているのは、主に人件費、物件費が要因となっている。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rgbClr val="FF0000"/>
              </a:solidFill>
              <a:latin typeface="ＭＳ Ｐゴシック" panose="020B0600070205080204" pitchFamily="50" charset="-128"/>
              <a:ea typeface="ＭＳ Ｐゴシック" panose="020B0600070205080204" pitchFamily="50" charset="-128"/>
            </a:rPr>
            <a:t>人件費については、人口千人当たりの職員数が類似団体内平均値と比較して０．６５人多いことなどが要因となっている。</a:t>
          </a:r>
        </a:p>
        <a:p>
          <a:r>
            <a:rPr kumimoji="1" lang="ja-JP" altLang="en-US" sz="1100">
              <a:latin typeface="ＭＳ Ｐゴシック" panose="020B0600070205080204" pitchFamily="50" charset="-128"/>
              <a:ea typeface="ＭＳ Ｐゴシック" panose="020B0600070205080204" pitchFamily="50" charset="-128"/>
            </a:rPr>
            <a:t>　物件費については、前年度に引き続きふるさと納税の増加を受けたことによる関係経費の増や、大型施設の解体経費が発生したことによるものである。</a:t>
          </a:r>
        </a:p>
        <a:p>
          <a:r>
            <a:rPr kumimoji="1" lang="ja-JP" altLang="en-US" sz="1100">
              <a:latin typeface="ＭＳ Ｐゴシック" panose="020B0600070205080204" pitchFamily="50" charset="-128"/>
              <a:ea typeface="ＭＳ Ｐゴシック" panose="020B0600070205080204" pitchFamily="50" charset="-128"/>
            </a:rPr>
            <a:t>　平成３０年度より窓口業務等の民間委託を実施しているが、今後も第三次日南市定員適正化計画に基づく職員数の削減を進め、コスト低減を図っていく。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69586</xdr:rowOff>
    </xdr:from>
    <xdr:to>
      <xdr:col>23</xdr:col>
      <xdr:colOff>133350</xdr:colOff>
      <xdr:row>85</xdr:row>
      <xdr:rowOff>119044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42836"/>
          <a:ext cx="838200" cy="4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70476</xdr:rowOff>
    </xdr:from>
    <xdr:to>
      <xdr:col>19</xdr:col>
      <xdr:colOff>133350</xdr:colOff>
      <xdr:row>85</xdr:row>
      <xdr:rowOff>69586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72276"/>
          <a:ext cx="889000" cy="1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49530</xdr:rowOff>
    </xdr:from>
    <xdr:to>
      <xdr:col>15</xdr:col>
      <xdr:colOff>82550</xdr:colOff>
      <xdr:row>84</xdr:row>
      <xdr:rowOff>70476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79880"/>
          <a:ext cx="889000" cy="19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155146</xdr:rowOff>
    </xdr:from>
    <xdr:to>
      <xdr:col>11</xdr:col>
      <xdr:colOff>31750</xdr:colOff>
      <xdr:row>83</xdr:row>
      <xdr:rowOff>49530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14046"/>
          <a:ext cx="889000" cy="6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68244</xdr:rowOff>
    </xdr:from>
    <xdr:to>
      <xdr:col>23</xdr:col>
      <xdr:colOff>184150</xdr:colOff>
      <xdr:row>85</xdr:row>
      <xdr:rowOff>169844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40321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18786</xdr:rowOff>
    </xdr:from>
    <xdr:to>
      <xdr:col>19</xdr:col>
      <xdr:colOff>184150</xdr:colOff>
      <xdr:row>85</xdr:row>
      <xdr:rowOff>120386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105163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78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19676</xdr:rowOff>
    </xdr:from>
    <xdr:to>
      <xdr:col>15</xdr:col>
      <xdr:colOff>133350</xdr:colOff>
      <xdr:row>84</xdr:row>
      <xdr:rowOff>121276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106053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170180</xdr:rowOff>
    </xdr:from>
    <xdr:to>
      <xdr:col>11</xdr:col>
      <xdr:colOff>82550</xdr:colOff>
      <xdr:row>83</xdr:row>
      <xdr:rowOff>100330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85107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1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104346</xdr:rowOff>
    </xdr:from>
    <xdr:to>
      <xdr:col>7</xdr:col>
      <xdr:colOff>31750</xdr:colOff>
      <xdr:row>83</xdr:row>
      <xdr:rowOff>34496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19273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4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令和４年度においても、前年度までと同様に、全国市平均値・類似団体内平均値いずれも上回る水準となっている。</a:t>
          </a:r>
        </a:p>
        <a:p>
          <a:r>
            <a:rPr kumimoji="1" lang="ja-JP" altLang="en-US" sz="1300">
              <a:latin typeface="ＭＳ Ｐゴシック" panose="020B0600070205080204" pitchFamily="50" charset="-128"/>
              <a:ea typeface="ＭＳ Ｐゴシック" panose="020B0600070205080204" pitchFamily="50" charset="-128"/>
            </a:rPr>
            <a:t>　人事院勧告を尊重しながらも、適正な給与水準を保つとともに、職務・職責・能力をより重視した給与制度への転換を行い、人件費縮減に努める。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154214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6695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68036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学校給食調理業務や資源物回収業務、窓口業務の一部を民間委託している。また、第三次日南市定員適正化計画に基づき職員数の削減が図られたことで、職員数は改善した。しかし、人口減少に歯止めがかからないことから、人口千人当たり職員数は、前年度に比べ０．０８人増となっており、依然として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今後も「民間にできることは民間に委ねる」という基本原則のもと、行政のスリム化を図りながら適正な定員管理に努める。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29512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50220"/>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1936</xdr:rowOff>
    </xdr:from>
    <xdr:to>
      <xdr:col>77</xdr:col>
      <xdr:colOff>44450</xdr:colOff>
      <xdr:row>62</xdr:row>
      <xdr:rowOff>20320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3183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159596</xdr:rowOff>
    </xdr:from>
    <xdr:to>
      <xdr:col>72</xdr:col>
      <xdr:colOff>203200</xdr:colOff>
      <xdr:row>62</xdr:row>
      <xdr:rowOff>1936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18046"/>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159596</xdr:rowOff>
    </xdr:from>
    <xdr:to>
      <xdr:col>68</xdr:col>
      <xdr:colOff>152400</xdr:colOff>
      <xdr:row>62</xdr:row>
      <xdr:rowOff>23767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618046"/>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150162</xdr:rowOff>
    </xdr:from>
    <xdr:to>
      <xdr:col>81</xdr:col>
      <xdr:colOff>95250</xdr:colOff>
      <xdr:row>62</xdr:row>
      <xdr:rowOff>80312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0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122239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8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122586</xdr:rowOff>
    </xdr:from>
    <xdr:to>
      <xdr:col>73</xdr:col>
      <xdr:colOff>44450</xdr:colOff>
      <xdr:row>62</xdr:row>
      <xdr:rowOff>52736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37513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6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108796</xdr:rowOff>
    </xdr:from>
    <xdr:to>
      <xdr:col>68</xdr:col>
      <xdr:colOff>203200</xdr:colOff>
      <xdr:row>62</xdr:row>
      <xdr:rowOff>38946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23723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144417</xdr:rowOff>
    </xdr:from>
    <xdr:to>
      <xdr:col>64</xdr:col>
      <xdr:colOff>152400</xdr:colOff>
      <xdr:row>62</xdr:row>
      <xdr:rowOff>74567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59344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や臨時財政対策債発行可能額の減、公営企業に要する経費の財源とする地方債の償還財源に充てられる繰入金等の増により、前年度に比べ０．３ポイントの増となり、依然として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地方債発行額</a:t>
          </a:r>
          <a:r>
            <a:rPr kumimoji="1" lang="ja-JP" altLang="en-US" sz="1300">
              <a:latin typeface="ＭＳ Ｐゴシック" panose="020B0600070205080204" pitchFamily="50" charset="-128"/>
              <a:ea typeface="ＭＳ Ｐゴシック" panose="020B0600070205080204" pitchFamily="50" charset="-128"/>
            </a:rPr>
            <a:t>を公債費以下に抑制するとともに、事業見直しや交付税措置のある有利な地方債借入を行うことにより、実質公債比率の改善に努める。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25400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150888</xdr:rowOff>
    </xdr:from>
    <xdr:to>
      <xdr:col>77</xdr:col>
      <xdr:colOff>44450</xdr:colOff>
      <xdr:row>41</xdr:row>
      <xdr:rowOff>162378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13909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18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48381</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新庁舎建設事業などの大型事業に対する地方債発行額の増による地方債現在高の増や、公営企業債等繰入見込額の増により、８．５ポイントの増となった。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依然として類似団体内平均値を大きく上回っているため、今後も、財政調整基金等の充当可能な基金の</a:t>
          </a:r>
          <a:r>
            <a:rPr kumimoji="1" lang="ja-JP" altLang="en-US" sz="1300">
              <a:solidFill>
                <a:srgbClr val="FF0000"/>
              </a:solidFill>
              <a:latin typeface="ＭＳ Ｐゴシック" panose="020B0600070205080204" pitchFamily="50" charset="-128"/>
              <a:ea typeface="ＭＳ Ｐゴシック" panose="020B0600070205080204" pitchFamily="50" charset="-128"/>
            </a:rPr>
            <a:t>積立て</a:t>
          </a:r>
          <a:r>
            <a:rPr kumimoji="1" lang="ja-JP" altLang="en-US" sz="1300">
              <a:latin typeface="ＭＳ Ｐゴシック" panose="020B0600070205080204" pitchFamily="50" charset="-128"/>
              <a:ea typeface="ＭＳ Ｐゴシック" panose="020B0600070205080204" pitchFamily="50" charset="-128"/>
            </a:rPr>
            <a:t>や地方債発行の抑制、事業実施の適正化を図り、財政の健全化に努める。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169192</xdr:rowOff>
    </xdr:from>
    <xdr:to>
      <xdr:col>81</xdr:col>
      <xdr:colOff>44450</xdr:colOff>
      <xdr:row>18</xdr:row>
      <xdr:rowOff>111690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3083842"/>
          <a:ext cx="838200" cy="1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169192</xdr:rowOff>
    </xdr:from>
    <xdr:to>
      <xdr:col>77</xdr:col>
      <xdr:colOff>44450</xdr:colOff>
      <xdr:row>19</xdr:row>
      <xdr:rowOff>54187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3083842"/>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54187</xdr:rowOff>
    </xdr:from>
    <xdr:to>
      <xdr:col>72</xdr:col>
      <xdr:colOff>203200</xdr:colOff>
      <xdr:row>19</xdr:row>
      <xdr:rowOff>144004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3311737"/>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144004</xdr:rowOff>
    </xdr:from>
    <xdr:to>
      <xdr:col>68</xdr:col>
      <xdr:colOff>152400</xdr:colOff>
      <xdr:row>20</xdr:row>
      <xdr:rowOff>44944</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4015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60890</xdr:rowOff>
    </xdr:from>
    <xdr:to>
      <xdr:col>81</xdr:col>
      <xdr:colOff>95250</xdr:colOff>
      <xdr:row>18</xdr:row>
      <xdr:rowOff>162490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32967</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1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118392</xdr:rowOff>
    </xdr:from>
    <xdr:to>
      <xdr:col>77</xdr:col>
      <xdr:colOff>95250</xdr:colOff>
      <xdr:row>18</xdr:row>
      <xdr:rowOff>48542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0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33319</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119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3387</xdr:rowOff>
    </xdr:from>
    <xdr:to>
      <xdr:col>73</xdr:col>
      <xdr:colOff>44450</xdr:colOff>
      <xdr:row>19</xdr:row>
      <xdr:rowOff>104987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89764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34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93204</xdr:rowOff>
    </xdr:from>
    <xdr:to>
      <xdr:col>68</xdr:col>
      <xdr:colOff>203200</xdr:colOff>
      <xdr:row>20</xdr:row>
      <xdr:rowOff>23354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3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8131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43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165594</xdr:rowOff>
    </xdr:from>
    <xdr:to>
      <xdr:col>64</xdr:col>
      <xdr:colOff>152400</xdr:colOff>
      <xdr:row>20</xdr:row>
      <xdr:rowOff>95744</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4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80521</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49,989
49,577
535.59
37,362,336
35,973,505
563,593
15,521,645
28,909,592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人件費に係る経常収支比率は２５．３％で前年度から増減はない。</a:t>
          </a:r>
        </a:p>
        <a:p>
          <a:r>
            <a:rPr kumimoji="1" lang="ja-JP" altLang="en-US" sz="1300">
              <a:latin typeface="ＭＳ Ｐゴシック" panose="020B0600070205080204" pitchFamily="50" charset="-128"/>
              <a:ea typeface="ＭＳ Ｐゴシック" panose="020B0600070205080204" pitchFamily="50" charset="-128"/>
            </a:rPr>
            <a:t>　しかしながら、類似団体内平均値を上回っており、人口千人当たりの職員数も類似団体内平均値より０．６５人多い状況であるため、行政のスリム化を図りながら適切な定員管理に努め、人件費の削減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36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82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1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物件費に係る経常収支比率は、電算システムの更新に伴う経費の増や一部事業への特定財源の減などにより前年度に比べ０．５ポイントの増となっており、類似団体内平均値と同水準となっている。</a:t>
          </a:r>
        </a:p>
        <a:p>
          <a:r>
            <a:rPr kumimoji="1" lang="ja-JP" altLang="en-US" sz="1300">
              <a:latin typeface="ＭＳ Ｐゴシック" panose="020B0600070205080204" pitchFamily="50" charset="-128"/>
              <a:ea typeface="ＭＳ Ｐゴシック" panose="020B0600070205080204" pitchFamily="50" charset="-128"/>
            </a:rPr>
            <a:t>　今後も令和元年度に策定した公共施設の個別計画に基づき、施設の整理・統合等による施設維持管理費の縮減に努める。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16</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44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17</xdr:row>
      <xdr:rowOff>57150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44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17</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7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137177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8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扶助費に係る経常収支比率は、前年度に比べ０．５ポイントの増となり、類似団体内平均値より高い水準である。</a:t>
          </a:r>
        </a:p>
        <a:p>
          <a:r>
            <a:rPr kumimoji="1" lang="ja-JP" altLang="en-US" sz="1200">
              <a:latin typeface="ＭＳ Ｐゴシック" panose="020B0600070205080204" pitchFamily="50" charset="-128"/>
              <a:ea typeface="ＭＳ Ｐゴシック" panose="020B0600070205080204" pitchFamily="50" charset="-128"/>
            </a:rPr>
            <a:t>　比率が増加した要因としては、扶助費に対する特定財源の減による経常一般財源等の増によるものである。</a:t>
          </a:r>
        </a:p>
        <a:p>
          <a:r>
            <a:rPr kumimoji="1" lang="ja-JP" altLang="en-US" sz="1200">
              <a:latin typeface="ＭＳ Ｐゴシック" panose="020B0600070205080204" pitchFamily="50" charset="-128"/>
              <a:ea typeface="ＭＳ Ｐゴシック" panose="020B0600070205080204" pitchFamily="50" charset="-128"/>
            </a:rPr>
            <a:t>　今後、独自のこども医療費助成の拡充なども控えていることから、独自支援についてはふるさと納税等の特定財源を確保したうえで実施するなど、硬直化する財政運営に歯止めをかけるよう努める。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33274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60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88138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602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88138</xdr:rowOff>
    </xdr:from>
    <xdr:to>
      <xdr:col>15</xdr:col>
      <xdr:colOff>98425</xdr:colOff>
      <xdr:row>58</xdr:row>
      <xdr:rowOff>53848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607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170434</xdr:rowOff>
    </xdr:from>
    <xdr:to>
      <xdr:col>11</xdr:col>
      <xdr:colOff>9525</xdr:colOff>
      <xdr:row>58</xdr:row>
      <xdr:rowOff>53848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43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153924</xdr:rowOff>
    </xdr:from>
    <xdr:to>
      <xdr:col>24</xdr:col>
      <xdr:colOff>76200</xdr:colOff>
      <xdr:row>57</xdr:row>
      <xdr:rowOff>84074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126001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108204</xdr:rowOff>
    </xdr:from>
    <xdr:to>
      <xdr:col>20</xdr:col>
      <xdr:colOff>38100</xdr:colOff>
      <xdr:row>57</xdr:row>
      <xdr:rowOff>38354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23131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37338</xdr:rowOff>
    </xdr:from>
    <xdr:to>
      <xdr:col>15</xdr:col>
      <xdr:colOff>149225</xdr:colOff>
      <xdr:row>57</xdr:row>
      <xdr:rowOff>138938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123715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3048</xdr:rowOff>
    </xdr:from>
    <xdr:to>
      <xdr:col>11</xdr:col>
      <xdr:colOff>60325</xdr:colOff>
      <xdr:row>58</xdr:row>
      <xdr:rowOff>104648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89425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119634</xdr:rowOff>
    </xdr:from>
    <xdr:to>
      <xdr:col>6</xdr:col>
      <xdr:colOff>171450</xdr:colOff>
      <xdr:row>58</xdr:row>
      <xdr:rowOff>49784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34561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経常収支比率は前年比で０．３ポイントの増となっており、類似団体内平均値より高い水準である。</a:t>
          </a:r>
        </a:p>
        <a:p>
          <a:r>
            <a:rPr kumimoji="1" lang="ja-JP" altLang="en-US" sz="1200">
              <a:latin typeface="ＭＳ Ｐゴシック" panose="020B0600070205080204" pitchFamily="50" charset="-128"/>
              <a:ea typeface="ＭＳ Ｐゴシック" panose="020B0600070205080204" pitchFamily="50" charset="-128"/>
            </a:rPr>
            <a:t>　今後も、高齢者の増により給付費をはじめとする社会保障経費が増えることが想定されるため、普通会計の負担額を減らしていくよう、保険料等の財源の適正化に努めていく。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4535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711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71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59</xdr:row>
      <xdr:rowOff>102507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017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85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125185</xdr:rowOff>
    </xdr:from>
    <xdr:to>
      <xdr:col>82</xdr:col>
      <xdr:colOff>158750</xdr:colOff>
      <xdr:row>59</xdr:row>
      <xdr:rowOff>55335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97262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51707</xdr:rowOff>
    </xdr:from>
    <xdr:to>
      <xdr:col>69</xdr:col>
      <xdr:colOff>142875</xdr:colOff>
      <xdr:row>59</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補助費等に係る経常収支比率は、前年度に比べ１．２ポイントの増となっているが、類似団体内平均値より低い水準である。</a:t>
          </a:r>
        </a:p>
        <a:p>
          <a:r>
            <a:rPr kumimoji="1" lang="ja-JP" altLang="en-US" sz="1200">
              <a:latin typeface="ＭＳ Ｐゴシック" panose="020B0600070205080204" pitchFamily="50" charset="-128"/>
              <a:ea typeface="ＭＳ Ｐゴシック" panose="020B0600070205080204" pitchFamily="50" charset="-128"/>
            </a:rPr>
            <a:t>　比率が増加した主な要因としては、公共下水道事業会計や病院事業会計への繰出金の増による経常一般財源等の増が大きい。</a:t>
          </a:r>
        </a:p>
        <a:p>
          <a:r>
            <a:rPr kumimoji="1" lang="ja-JP" altLang="en-US" sz="1200">
              <a:latin typeface="ＭＳ Ｐゴシック" panose="020B0600070205080204" pitchFamily="50" charset="-128"/>
              <a:ea typeface="ＭＳ Ｐゴシック" panose="020B0600070205080204" pitchFamily="50" charset="-128"/>
            </a:rPr>
            <a:t>　今後も、医師不足による外来・入院患者数の減による診療報酬の減等により、病院事業会計への繰出しが増える可能性もあるが、市単独の補助金・交付金について、その必要性及び妥当性の再検討や終期の設定、事業効果の検証等、計画的な見直しを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115570</xdr:rowOff>
    </xdr:from>
    <xdr:to>
      <xdr:col>82</xdr:col>
      <xdr:colOff>107950</xdr:colOff>
      <xdr:row>37</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877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92710</xdr:rowOff>
    </xdr:from>
    <xdr:to>
      <xdr:col>78</xdr:col>
      <xdr:colOff>69850</xdr:colOff>
      <xdr:row>36</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64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92710</xdr:rowOff>
    </xdr:from>
    <xdr:to>
      <xdr:col>73</xdr:col>
      <xdr:colOff>180975</xdr:colOff>
      <xdr:row>36</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64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115570</xdr:rowOff>
    </xdr:from>
    <xdr:to>
      <xdr:col>69</xdr:col>
      <xdr:colOff>92075</xdr:colOff>
      <xdr:row>36</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87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149877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64770</xdr:rowOff>
    </xdr:from>
    <xdr:to>
      <xdr:col>78</xdr:col>
      <xdr:colOff>120650</xdr:colOff>
      <xdr:row>36</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5097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05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41910</xdr:rowOff>
    </xdr:from>
    <xdr:to>
      <xdr:col>74</xdr:col>
      <xdr:colOff>31750</xdr:colOff>
      <xdr:row>36</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153687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64770</xdr:rowOff>
    </xdr:from>
    <xdr:to>
      <xdr:col>69</xdr:col>
      <xdr:colOff>142875</xdr:colOff>
      <xdr:row>36</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5097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0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64770</xdr:rowOff>
    </xdr:from>
    <xdr:to>
      <xdr:col>65</xdr:col>
      <xdr:colOff>53975</xdr:colOff>
      <xdr:row>36</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5097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0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公債費に係る経常収支比率は、前年度に比べ０．８ポイントの増となったものの、類似団体内平均値より低い水準である。</a:t>
          </a:r>
        </a:p>
        <a:p>
          <a:r>
            <a:rPr kumimoji="1" lang="ja-JP" altLang="en-US" sz="1200">
              <a:latin typeface="ＭＳ Ｐゴシック" panose="020B0600070205080204" pitchFamily="50" charset="-128"/>
              <a:ea typeface="ＭＳ Ｐゴシック" panose="020B0600070205080204" pitchFamily="50" charset="-128"/>
            </a:rPr>
            <a:t>　比率が増加した要因としては、元利均等割で借り入れている長期借入資金の利率見直しによる利息の減により、元金償還額が増となったことによるものであるが、地方債発行の計画的抑制により改善基調が継続している。</a:t>
          </a:r>
        </a:p>
        <a:p>
          <a:r>
            <a:rPr kumimoji="1" lang="ja-JP" altLang="en-US" sz="1200">
              <a:latin typeface="ＭＳ Ｐゴシック" panose="020B0600070205080204" pitchFamily="50" charset="-128"/>
              <a:ea typeface="ＭＳ Ｐゴシック" panose="020B0600070205080204" pitchFamily="50" charset="-128"/>
            </a:rPr>
            <a:t>　今後も、投資事業の計画的な実施や地方債発行の抑制に努め、公債費の削減を図っていく。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64407</xdr:rowOff>
    </xdr:from>
    <xdr:to>
      <xdr:col>24</xdr:col>
      <xdr:colOff>25400</xdr:colOff>
      <xdr:row>75</xdr:row>
      <xdr:rowOff>151493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9231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64407</xdr:rowOff>
    </xdr:from>
    <xdr:to>
      <xdr:col>19</xdr:col>
      <xdr:colOff>187325</xdr:colOff>
      <xdr:row>76</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923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67129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42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67129</xdr:rowOff>
    </xdr:from>
    <xdr:to>
      <xdr:col>11</xdr:col>
      <xdr:colOff>9525</xdr:colOff>
      <xdr:row>76</xdr:row>
      <xdr:rowOff>78014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97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135363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146248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13607</xdr:rowOff>
    </xdr:from>
    <xdr:to>
      <xdr:col>20</xdr:col>
      <xdr:colOff>38100</xdr:colOff>
      <xdr:row>75</xdr:row>
      <xdr:rowOff>115207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125384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64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16329</xdr:rowOff>
    </xdr:from>
    <xdr:to>
      <xdr:col>11</xdr:col>
      <xdr:colOff>60325</xdr:colOff>
      <xdr:row>76</xdr:row>
      <xdr:rowOff>117929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128105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27214</xdr:rowOff>
    </xdr:from>
    <xdr:to>
      <xdr:col>6</xdr:col>
      <xdr:colOff>171450</xdr:colOff>
      <xdr:row>76</xdr:row>
      <xdr:rowOff>128814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138992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経常収支比率は前年比で２．５ポイントの増となっており、類似団体内平均値より高い水準である。</a:t>
          </a:r>
        </a:p>
        <a:p>
          <a:r>
            <a:rPr kumimoji="1" lang="ja-JP" altLang="en-US" sz="1200">
              <a:latin typeface="ＭＳ Ｐゴシック" panose="020B0600070205080204" pitchFamily="50" charset="-128"/>
              <a:ea typeface="ＭＳ Ｐゴシック" panose="020B0600070205080204" pitchFamily="50" charset="-128"/>
            </a:rPr>
            <a:t>　比率が増加した要因としては、補助費等における公営企業への繰出金の増によるものが挙げられる。</a:t>
          </a:r>
        </a:p>
        <a:p>
          <a:r>
            <a:rPr kumimoji="1" lang="ja-JP" altLang="en-US" sz="1200">
              <a:latin typeface="ＭＳ Ｐゴシック" panose="020B0600070205080204" pitchFamily="50" charset="-128"/>
              <a:ea typeface="ＭＳ Ｐゴシック" panose="020B0600070205080204" pitchFamily="50" charset="-128"/>
            </a:rPr>
            <a:t>　今後も、診療報酬の減等により、病院事業会計への繰出しの増や下水道施設の維持管理経費として、公共下水道事業会計への繰出しの増、さらには社会保障費経費の増が予想されるため、事業見直しにより行政コストの削減を図り、更なる歳出抑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107950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19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77</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1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79</xdr:row>
      <xdr:rowOff>100330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7150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85089</xdr:rowOff>
    </xdr:from>
    <xdr:to>
      <xdr:col>69</xdr:col>
      <xdr:colOff>92075</xdr:colOff>
      <xdr:row>79</xdr:row>
      <xdr:rowOff>100330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629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49530</xdr:rowOff>
    </xdr:from>
    <xdr:to>
      <xdr:col>69</xdr:col>
      <xdr:colOff>142875</xdr:colOff>
      <xdr:row>79</xdr:row>
      <xdr:rowOff>151130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157556</xdr:rowOff>
    </xdr:from>
    <xdr:to>
      <xdr:col>29</xdr:col>
      <xdr:colOff>127000</xdr:colOff>
      <xdr:row>16</xdr:row>
      <xdr:rowOff>169794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48381"/>
          <a:ext cx="647700" cy="12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142333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3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169794</xdr:rowOff>
    </xdr:from>
    <xdr:to>
      <xdr:col>26</xdr:col>
      <xdr:colOff>50800</xdr:colOff>
      <xdr:row>17</xdr:row>
      <xdr:rowOff>47264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60619"/>
          <a:ext cx="698500" cy="48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43012</xdr:rowOff>
    </xdr:from>
    <xdr:to>
      <xdr:col>22</xdr:col>
      <xdr:colOff>114300</xdr:colOff>
      <xdr:row>17</xdr:row>
      <xdr:rowOff>47264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05287"/>
          <a:ext cx="698500" cy="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43012</xdr:rowOff>
    </xdr:from>
    <xdr:to>
      <xdr:col>18</xdr:col>
      <xdr:colOff>177800</xdr:colOff>
      <xdr:row>17</xdr:row>
      <xdr:rowOff>50023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05287"/>
          <a:ext cx="698500" cy="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106756</xdr:rowOff>
    </xdr:from>
    <xdr:to>
      <xdr:col>29</xdr:col>
      <xdr:colOff>177800</xdr:colOff>
      <xdr:row>17</xdr:row>
      <xdr:rowOff>36906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9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123283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4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118994</xdr:rowOff>
    </xdr:from>
    <xdr:to>
      <xdr:col>26</xdr:col>
      <xdr:colOff>101600</xdr:colOff>
      <xdr:row>17</xdr:row>
      <xdr:rowOff>49144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09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59321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7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167914</xdr:rowOff>
    </xdr:from>
    <xdr:to>
      <xdr:col>22</xdr:col>
      <xdr:colOff>165100</xdr:colOff>
      <xdr:row>17</xdr:row>
      <xdr:rowOff>98064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5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108241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2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163662</xdr:rowOff>
    </xdr:from>
    <xdr:to>
      <xdr:col>19</xdr:col>
      <xdr:colOff>38100</xdr:colOff>
      <xdr:row>17</xdr:row>
      <xdr:rowOff>93812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5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103989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2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170673</xdr:rowOff>
    </xdr:from>
    <xdr:to>
      <xdr:col>15</xdr:col>
      <xdr:colOff>101600</xdr:colOff>
      <xdr:row>17</xdr:row>
      <xdr:rowOff>100823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61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111000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3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98066</xdr:rowOff>
    </xdr:from>
    <xdr:to>
      <xdr:col>29</xdr:col>
      <xdr:colOff>127000</xdr:colOff>
      <xdr:row>35</xdr:row>
      <xdr:rowOff>151166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08416"/>
          <a:ext cx="647700" cy="53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10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151166</xdr:rowOff>
    </xdr:from>
    <xdr:to>
      <xdr:col>26</xdr:col>
      <xdr:colOff>50800</xdr:colOff>
      <xdr:row>35</xdr:row>
      <xdr:rowOff>246068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61516"/>
          <a:ext cx="698500" cy="9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246068</xdr:rowOff>
    </xdr:from>
    <xdr:to>
      <xdr:col>22</xdr:col>
      <xdr:colOff>114300</xdr:colOff>
      <xdr:row>35</xdr:row>
      <xdr:rowOff>261351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56418"/>
          <a:ext cx="698500" cy="15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261351</xdr:rowOff>
    </xdr:from>
    <xdr:to>
      <xdr:col>18</xdr:col>
      <xdr:colOff>177800</xdr:colOff>
      <xdr:row>35</xdr:row>
      <xdr:rowOff>280783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71701"/>
          <a:ext cx="698500" cy="19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47266</xdr:rowOff>
    </xdr:from>
    <xdr:to>
      <xdr:col>29</xdr:col>
      <xdr:colOff>177800</xdr:colOff>
      <xdr:row>35</xdr:row>
      <xdr:rowOff>148866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5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235243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0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100366</xdr:rowOff>
    </xdr:from>
    <xdr:to>
      <xdr:col>26</xdr:col>
      <xdr:colOff>101600</xdr:colOff>
      <xdr:row>35</xdr:row>
      <xdr:rowOff>201966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10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212143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7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195268</xdr:rowOff>
    </xdr:from>
    <xdr:to>
      <xdr:col>22</xdr:col>
      <xdr:colOff>165100</xdr:colOff>
      <xdr:row>35</xdr:row>
      <xdr:rowOff>296868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05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307045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7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210551</xdr:rowOff>
    </xdr:from>
    <xdr:to>
      <xdr:col>19</xdr:col>
      <xdr:colOff>38100</xdr:colOff>
      <xdr:row>35</xdr:row>
      <xdr:rowOff>312151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2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322328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229983</xdr:rowOff>
    </xdr:from>
    <xdr:to>
      <xdr:col>15</xdr:col>
      <xdr:colOff>101600</xdr:colOff>
      <xdr:row>35</xdr:row>
      <xdr:rowOff>331583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341760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49,989
49,577
535.59
37,362,336
35,973,505
563,593
15,521,645
28,909,592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88341</xdr:rowOff>
    </xdr:from>
    <xdr:to>
      <xdr:col>24</xdr:col>
      <xdr:colOff>63500</xdr:colOff>
      <xdr:row>34</xdr:row>
      <xdr:rowOff>94336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7641"/>
          <a:ext cx="8382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94336</xdr:rowOff>
    </xdr:from>
    <xdr:to>
      <xdr:col>19</xdr:col>
      <xdr:colOff>177800</xdr:colOff>
      <xdr:row>35</xdr:row>
      <xdr:rowOff>12827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23636"/>
          <a:ext cx="889000" cy="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144437</xdr:rowOff>
    </xdr:from>
    <xdr:to>
      <xdr:col>15</xdr:col>
      <xdr:colOff>50800</xdr:colOff>
      <xdr:row>35</xdr:row>
      <xdr:rowOff>12827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73737"/>
          <a:ext cx="889000" cy="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144437</xdr:rowOff>
    </xdr:from>
    <xdr:to>
      <xdr:col>10</xdr:col>
      <xdr:colOff>114300</xdr:colOff>
      <xdr:row>34</xdr:row>
      <xdr:rowOff>166802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73737"/>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37541</xdr:rowOff>
    </xdr:from>
    <xdr:to>
      <xdr:col>24</xdr:col>
      <xdr:colOff>114300</xdr:colOff>
      <xdr:row>34</xdr:row>
      <xdr:rowOff>139141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60418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43536</xdr:rowOff>
    </xdr:from>
    <xdr:to>
      <xdr:col>20</xdr:col>
      <xdr:colOff>38100</xdr:colOff>
      <xdr:row>34</xdr:row>
      <xdr:rowOff>145136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7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161663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4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133477</xdr:rowOff>
    </xdr:from>
    <xdr:to>
      <xdr:col>15</xdr:col>
      <xdr:colOff>101600</xdr:colOff>
      <xdr:row>35</xdr:row>
      <xdr:rowOff>63627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80154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93637</xdr:rowOff>
    </xdr:from>
    <xdr:to>
      <xdr:col>10</xdr:col>
      <xdr:colOff>165100</xdr:colOff>
      <xdr:row>35</xdr:row>
      <xdr:rowOff>23787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40314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116002</xdr:rowOff>
    </xdr:from>
    <xdr:to>
      <xdr:col>6</xdr:col>
      <xdr:colOff>38100</xdr:colOff>
      <xdr:row>35</xdr:row>
      <xdr:rowOff>46152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62679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44537</xdr:rowOff>
    </xdr:from>
    <xdr:to>
      <xdr:col>24</xdr:col>
      <xdr:colOff>63500</xdr:colOff>
      <xdr:row>52</xdr:row>
      <xdr:rowOff>139406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59937"/>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139406</xdr:rowOff>
    </xdr:from>
    <xdr:to>
      <xdr:col>19</xdr:col>
      <xdr:colOff>177800</xdr:colOff>
      <xdr:row>54</xdr:row>
      <xdr:rowOff>85685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54806"/>
          <a:ext cx="889000" cy="2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85685</xdr:rowOff>
    </xdr:from>
    <xdr:to>
      <xdr:col>15</xdr:col>
      <xdr:colOff>50800</xdr:colOff>
      <xdr:row>56</xdr:row>
      <xdr:rowOff>47770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43985"/>
          <a:ext cx="889000" cy="30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47770</xdr:rowOff>
    </xdr:from>
    <xdr:to>
      <xdr:col>10</xdr:col>
      <xdr:colOff>114300</xdr:colOff>
      <xdr:row>57</xdr:row>
      <xdr:rowOff>10868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48970"/>
          <a:ext cx="889000" cy="1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165187</xdr:rowOff>
    </xdr:from>
    <xdr:to>
      <xdr:col>24</xdr:col>
      <xdr:colOff>114300</xdr:colOff>
      <xdr:row>52</xdr:row>
      <xdr:rowOff>95337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16614</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6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88606</xdr:rowOff>
    </xdr:from>
    <xdr:to>
      <xdr:col>20</xdr:col>
      <xdr:colOff>38100</xdr:colOff>
      <xdr:row>53</xdr:row>
      <xdr:rowOff>18756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35283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77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34885</xdr:rowOff>
    </xdr:from>
    <xdr:to>
      <xdr:col>15</xdr:col>
      <xdr:colOff>101600</xdr:colOff>
      <xdr:row>54</xdr:row>
      <xdr:rowOff>136485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153012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6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168420</xdr:rowOff>
    </xdr:from>
    <xdr:to>
      <xdr:col>10</xdr:col>
      <xdr:colOff>165100</xdr:colOff>
      <xdr:row>56</xdr:row>
      <xdr:rowOff>98570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115097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131518</xdr:rowOff>
    </xdr:from>
    <xdr:to>
      <xdr:col>6</xdr:col>
      <xdr:colOff>38100</xdr:colOff>
      <xdr:row>57</xdr:row>
      <xdr:rowOff>61668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78195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147107</xdr:rowOff>
    </xdr:from>
    <xdr:to>
      <xdr:col>24</xdr:col>
      <xdr:colOff>63500</xdr:colOff>
      <xdr:row>76</xdr:row>
      <xdr:rowOff>164161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77307"/>
          <a:ext cx="8382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147107</xdr:rowOff>
    </xdr:from>
    <xdr:to>
      <xdr:col>19</xdr:col>
      <xdr:colOff>177800</xdr:colOff>
      <xdr:row>77</xdr:row>
      <xdr:rowOff>1214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77307"/>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1214</xdr:rowOff>
    </xdr:from>
    <xdr:to>
      <xdr:col>15</xdr:col>
      <xdr:colOff>50800</xdr:colOff>
      <xdr:row>77</xdr:row>
      <xdr:rowOff>46614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02864"/>
          <a:ext cx="8890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46614</xdr:rowOff>
    </xdr:from>
    <xdr:to>
      <xdr:col>10</xdr:col>
      <xdr:colOff>114300</xdr:colOff>
      <xdr:row>77</xdr:row>
      <xdr:rowOff>50501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4826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113361</xdr:rowOff>
    </xdr:from>
    <xdr:to>
      <xdr:col>24</xdr:col>
      <xdr:colOff>114300</xdr:colOff>
      <xdr:row>77</xdr:row>
      <xdr:rowOff>43511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91788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96307</xdr:rowOff>
    </xdr:from>
    <xdr:to>
      <xdr:col>20</xdr:col>
      <xdr:colOff>38100</xdr:colOff>
      <xdr:row>77</xdr:row>
      <xdr:rowOff>26457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17584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121864</xdr:rowOff>
    </xdr:from>
    <xdr:to>
      <xdr:col>15</xdr:col>
      <xdr:colOff>101600</xdr:colOff>
      <xdr:row>77</xdr:row>
      <xdr:rowOff>52014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43141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4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167264</xdr:rowOff>
    </xdr:from>
    <xdr:to>
      <xdr:col>10</xdr:col>
      <xdr:colOff>165100</xdr:colOff>
      <xdr:row>77</xdr:row>
      <xdr:rowOff>97414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88541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9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171151</xdr:rowOff>
    </xdr:from>
    <xdr:to>
      <xdr:col>6</xdr:col>
      <xdr:colOff>38100</xdr:colOff>
      <xdr:row>77</xdr:row>
      <xdr:rowOff>101301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92428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9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56544</xdr:rowOff>
    </xdr:from>
    <xdr:to>
      <xdr:col>24</xdr:col>
      <xdr:colOff>63500</xdr:colOff>
      <xdr:row>94</xdr:row>
      <xdr:rowOff>65470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001394"/>
          <a:ext cx="838200" cy="18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6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56544</xdr:rowOff>
    </xdr:from>
    <xdr:to>
      <xdr:col>19</xdr:col>
      <xdr:colOff>177800</xdr:colOff>
      <xdr:row>95</xdr:row>
      <xdr:rowOff>48467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01394"/>
          <a:ext cx="889000" cy="3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132294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48467</xdr:rowOff>
    </xdr:from>
    <xdr:to>
      <xdr:col>15</xdr:col>
      <xdr:colOff>50800</xdr:colOff>
      <xdr:row>95</xdr:row>
      <xdr:rowOff>108437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36217"/>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108437</xdr:rowOff>
    </xdr:from>
    <xdr:to>
      <xdr:col>10</xdr:col>
      <xdr:colOff>114300</xdr:colOff>
      <xdr:row>96</xdr:row>
      <xdr:rowOff>13622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96187"/>
          <a:ext cx="889000" cy="7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14670</xdr:rowOff>
    </xdr:from>
    <xdr:to>
      <xdr:col>24</xdr:col>
      <xdr:colOff>114300</xdr:colOff>
      <xdr:row>94</xdr:row>
      <xdr:rowOff>116270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37547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8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5744</xdr:rowOff>
    </xdr:from>
    <xdr:to>
      <xdr:col>20</xdr:col>
      <xdr:colOff>38100</xdr:colOff>
      <xdr:row>93</xdr:row>
      <xdr:rowOff>107344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5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123871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2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169117</xdr:rowOff>
    </xdr:from>
    <xdr:to>
      <xdr:col>15</xdr:col>
      <xdr:colOff>101600</xdr:colOff>
      <xdr:row>95</xdr:row>
      <xdr:rowOff>99267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115794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6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57637</xdr:rowOff>
    </xdr:from>
    <xdr:to>
      <xdr:col>10</xdr:col>
      <xdr:colOff>165100</xdr:colOff>
      <xdr:row>95</xdr:row>
      <xdr:rowOff>159237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4314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2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134272</xdr:rowOff>
    </xdr:from>
    <xdr:to>
      <xdr:col>6</xdr:col>
      <xdr:colOff>38100</xdr:colOff>
      <xdr:row>96</xdr:row>
      <xdr:rowOff>64422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80949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9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67963</xdr:rowOff>
    </xdr:from>
    <xdr:to>
      <xdr:col>55</xdr:col>
      <xdr:colOff>0</xdr:colOff>
      <xdr:row>37</xdr:row>
      <xdr:rowOff>56522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240163"/>
          <a:ext cx="838200" cy="1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21448</xdr:rowOff>
    </xdr:from>
    <xdr:to>
      <xdr:col>50</xdr:col>
      <xdr:colOff>114300</xdr:colOff>
      <xdr:row>36</xdr:row>
      <xdr:rowOff>67963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36398"/>
          <a:ext cx="889000" cy="9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135210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21448</xdr:rowOff>
    </xdr:from>
    <xdr:to>
      <xdr:col>45</xdr:col>
      <xdr:colOff>177800</xdr:colOff>
      <xdr:row>38</xdr:row>
      <xdr:rowOff>142672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36398"/>
          <a:ext cx="889000" cy="13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142672</xdr:rowOff>
    </xdr:from>
    <xdr:to>
      <xdr:col>41</xdr:col>
      <xdr:colOff>50800</xdr:colOff>
      <xdr:row>39</xdr:row>
      <xdr:rowOff>11347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57772"/>
          <a:ext cx="889000" cy="4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5722</xdr:rowOff>
    </xdr:from>
    <xdr:to>
      <xdr:col>55</xdr:col>
      <xdr:colOff>50800</xdr:colOff>
      <xdr:row>37</xdr:row>
      <xdr:rowOff>107322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4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155599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17163</xdr:rowOff>
    </xdr:from>
    <xdr:to>
      <xdr:col>50</xdr:col>
      <xdr:colOff>165100</xdr:colOff>
      <xdr:row>36</xdr:row>
      <xdr:rowOff>118763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135290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142098</xdr:rowOff>
    </xdr:from>
    <xdr:to>
      <xdr:col>46</xdr:col>
      <xdr:colOff>38100</xdr:colOff>
      <xdr:row>31</xdr:row>
      <xdr:rowOff>72248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63375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91872</xdr:rowOff>
    </xdr:from>
    <xdr:to>
      <xdr:col>41</xdr:col>
      <xdr:colOff>101600</xdr:colOff>
      <xdr:row>39</xdr:row>
      <xdr:rowOff>22022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13149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131997</xdr:rowOff>
    </xdr:from>
    <xdr:to>
      <xdr:col>36</xdr:col>
      <xdr:colOff>165100</xdr:colOff>
      <xdr:row>39</xdr:row>
      <xdr:rowOff>62147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53274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69266</xdr:rowOff>
    </xdr:from>
    <xdr:to>
      <xdr:col>55</xdr:col>
      <xdr:colOff>0</xdr:colOff>
      <xdr:row>55</xdr:row>
      <xdr:rowOff>167322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156116"/>
          <a:ext cx="838200" cy="44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126928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5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167322</xdr:rowOff>
    </xdr:from>
    <xdr:to>
      <xdr:col>50</xdr:col>
      <xdr:colOff>114300</xdr:colOff>
      <xdr:row>56</xdr:row>
      <xdr:rowOff>94412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597072"/>
          <a:ext cx="889000" cy="9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94412</xdr:rowOff>
    </xdr:from>
    <xdr:to>
      <xdr:col>45</xdr:col>
      <xdr:colOff>177800</xdr:colOff>
      <xdr:row>57</xdr:row>
      <xdr:rowOff>160934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95612"/>
          <a:ext cx="889000" cy="23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113949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160934</xdr:rowOff>
    </xdr:from>
    <xdr:to>
      <xdr:col>41</xdr:col>
      <xdr:colOff>50800</xdr:colOff>
      <xdr:row>58</xdr:row>
      <xdr:rowOff>105346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33584"/>
          <a:ext cx="889000" cy="1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116019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18466</xdr:rowOff>
    </xdr:from>
    <xdr:to>
      <xdr:col>55</xdr:col>
      <xdr:colOff>50800</xdr:colOff>
      <xdr:row>53</xdr:row>
      <xdr:rowOff>120066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10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41343</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95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116522</xdr:rowOff>
    </xdr:from>
    <xdr:to>
      <xdr:col>50</xdr:col>
      <xdr:colOff>165100</xdr:colOff>
      <xdr:row>56</xdr:row>
      <xdr:rowOff>46672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63199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32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43612</xdr:rowOff>
    </xdr:from>
    <xdr:to>
      <xdr:col>46</xdr:col>
      <xdr:colOff>38100</xdr:colOff>
      <xdr:row>56</xdr:row>
      <xdr:rowOff>145212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136339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3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110134</xdr:rowOff>
    </xdr:from>
    <xdr:to>
      <xdr:col>41</xdr:col>
      <xdr:colOff>101600</xdr:colOff>
      <xdr:row>58</xdr:row>
      <xdr:rowOff>40284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8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31411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7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54546</xdr:rowOff>
    </xdr:from>
    <xdr:to>
      <xdr:col>36</xdr:col>
      <xdr:colOff>165100</xdr:colOff>
      <xdr:row>58</xdr:row>
      <xdr:rowOff>156146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147273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9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138430</xdr:rowOff>
    </xdr:from>
    <xdr:to>
      <xdr:col>55</xdr:col>
      <xdr:colOff>0</xdr:colOff>
      <xdr:row>79</xdr:row>
      <xdr:rowOff>39891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11530"/>
          <a:ext cx="838200" cy="7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128803</xdr:rowOff>
    </xdr:from>
    <xdr:to>
      <xdr:col>50</xdr:col>
      <xdr:colOff>114300</xdr:colOff>
      <xdr:row>79</xdr:row>
      <xdr:rowOff>39891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30453"/>
          <a:ext cx="889000" cy="2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94475</xdr:rowOff>
    </xdr:from>
    <xdr:to>
      <xdr:col>45</xdr:col>
      <xdr:colOff>177800</xdr:colOff>
      <xdr:row>77</xdr:row>
      <xdr:rowOff>128803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296125"/>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94475</xdr:rowOff>
    </xdr:from>
    <xdr:to>
      <xdr:col>41</xdr:col>
      <xdr:colOff>50800</xdr:colOff>
      <xdr:row>78</xdr:row>
      <xdr:rowOff>21349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296125"/>
          <a:ext cx="889000" cy="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87630</xdr:rowOff>
    </xdr:from>
    <xdr:to>
      <xdr:col>55</xdr:col>
      <xdr:colOff>50800</xdr:colOff>
      <xdr:row>79</xdr:row>
      <xdr:rowOff>17780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2557</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160541</xdr:rowOff>
    </xdr:from>
    <xdr:to>
      <xdr:col>50</xdr:col>
      <xdr:colOff>165100</xdr:colOff>
      <xdr:row>79</xdr:row>
      <xdr:rowOff>90691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81818</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26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78003</xdr:rowOff>
    </xdr:from>
    <xdr:to>
      <xdr:col>46</xdr:col>
      <xdr:colOff>38100</xdr:colOff>
      <xdr:row>78</xdr:row>
      <xdr:rowOff>8153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24680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05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43675</xdr:rowOff>
    </xdr:from>
    <xdr:to>
      <xdr:col>41</xdr:col>
      <xdr:colOff>101600</xdr:colOff>
      <xdr:row>77</xdr:row>
      <xdr:rowOff>145275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161802</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0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141999</xdr:rowOff>
    </xdr:from>
    <xdr:to>
      <xdr:col>36</xdr:col>
      <xdr:colOff>165100</xdr:colOff>
      <xdr:row>78</xdr:row>
      <xdr:rowOff>72149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63276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21334</xdr:rowOff>
    </xdr:from>
    <xdr:to>
      <xdr:col>55</xdr:col>
      <xdr:colOff>0</xdr:colOff>
      <xdr:row>94</xdr:row>
      <xdr:rowOff>29155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5623284"/>
          <a:ext cx="838200" cy="52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29155</xdr:rowOff>
    </xdr:from>
    <xdr:to>
      <xdr:col>50</xdr:col>
      <xdr:colOff>114300</xdr:colOff>
      <xdr:row>96</xdr:row>
      <xdr:rowOff>56752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145455"/>
          <a:ext cx="889000" cy="37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56752</xdr:rowOff>
    </xdr:from>
    <xdr:to>
      <xdr:col>45</xdr:col>
      <xdr:colOff>177800</xdr:colOff>
      <xdr:row>97</xdr:row>
      <xdr:rowOff>126147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515952"/>
          <a:ext cx="889000" cy="24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126147</xdr:rowOff>
    </xdr:from>
    <xdr:to>
      <xdr:col>41</xdr:col>
      <xdr:colOff>50800</xdr:colOff>
      <xdr:row>97</xdr:row>
      <xdr:rowOff>165303</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756797"/>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141984</xdr:rowOff>
    </xdr:from>
    <xdr:to>
      <xdr:col>55</xdr:col>
      <xdr:colOff>50800</xdr:colOff>
      <xdr:row>91</xdr:row>
      <xdr:rowOff>72134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5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95011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5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149805</xdr:rowOff>
    </xdr:from>
    <xdr:to>
      <xdr:col>50</xdr:col>
      <xdr:colOff>165100</xdr:colOff>
      <xdr:row>94</xdr:row>
      <xdr:rowOff>79955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0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96482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86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5952</xdr:rowOff>
    </xdr:from>
    <xdr:to>
      <xdr:col>46</xdr:col>
      <xdr:colOff>38100</xdr:colOff>
      <xdr:row>96</xdr:row>
      <xdr:rowOff>107552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4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98679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55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75347</xdr:rowOff>
    </xdr:from>
    <xdr:to>
      <xdr:col>41</xdr:col>
      <xdr:colOff>101600</xdr:colOff>
      <xdr:row>98</xdr:row>
      <xdr:rowOff>5497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168074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7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114503</xdr:rowOff>
    </xdr:from>
    <xdr:to>
      <xdr:col>36</xdr:col>
      <xdr:colOff>165100</xdr:colOff>
      <xdr:row>98</xdr:row>
      <xdr:rowOff>44653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35780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149625</xdr:rowOff>
    </xdr:from>
    <xdr:to>
      <xdr:col>85</xdr:col>
      <xdr:colOff>127000</xdr:colOff>
      <xdr:row>38</xdr:row>
      <xdr:rowOff>25381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493275"/>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6310</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21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25381</xdr:rowOff>
    </xdr:from>
    <xdr:to>
      <xdr:col>81</xdr:col>
      <xdr:colOff>50800</xdr:colOff>
      <xdr:row>38</xdr:row>
      <xdr:rowOff>77159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540481"/>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67918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64929</xdr:rowOff>
    </xdr:from>
    <xdr:to>
      <xdr:col>76</xdr:col>
      <xdr:colOff>114300</xdr:colOff>
      <xdr:row>38</xdr:row>
      <xdr:rowOff>77159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580029"/>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138214</xdr:rowOff>
    </xdr:from>
    <xdr:to>
      <xdr:col>71</xdr:col>
      <xdr:colOff>177800</xdr:colOff>
      <xdr:row>38</xdr:row>
      <xdr:rowOff>64929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481864"/>
          <a:ext cx="889000" cy="9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110018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145661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98825</xdr:rowOff>
    </xdr:from>
    <xdr:to>
      <xdr:col>85</xdr:col>
      <xdr:colOff>177800</xdr:colOff>
      <xdr:row>38</xdr:row>
      <xdr:rowOff>28975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4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121702</xdr:rowOff>
    </xdr:from>
    <xdr:ext cx="534377"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2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146031</xdr:rowOff>
    </xdr:from>
    <xdr:to>
      <xdr:col>81</xdr:col>
      <xdr:colOff>101600</xdr:colOff>
      <xdr:row>38</xdr:row>
      <xdr:rowOff>76181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48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92708</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14111" y="626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26359</xdr:rowOff>
    </xdr:from>
    <xdr:to>
      <xdr:col>76</xdr:col>
      <xdr:colOff>165100</xdr:colOff>
      <xdr:row>38</xdr:row>
      <xdr:rowOff>127959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5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119086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63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14129</xdr:rowOff>
    </xdr:from>
    <xdr:to>
      <xdr:col>72</xdr:col>
      <xdr:colOff>38100</xdr:colOff>
      <xdr:row>38</xdr:row>
      <xdr:rowOff>115729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132256</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3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87414</xdr:rowOff>
    </xdr:from>
    <xdr:to>
      <xdr:col>67</xdr:col>
      <xdr:colOff>101600</xdr:colOff>
      <xdr:row>38</xdr:row>
      <xdr:rowOff>17564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4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34091</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47111" y="62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167475</xdr:rowOff>
    </xdr:from>
    <xdr:to>
      <xdr:col>85</xdr:col>
      <xdr:colOff>127000</xdr:colOff>
      <xdr:row>76</xdr:row>
      <xdr:rowOff>26005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026225"/>
          <a:ext cx="8382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26005</xdr:rowOff>
    </xdr:from>
    <xdr:to>
      <xdr:col>81</xdr:col>
      <xdr:colOff>50800</xdr:colOff>
      <xdr:row>76</xdr:row>
      <xdr:rowOff>34985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056205"/>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34985</xdr:rowOff>
    </xdr:from>
    <xdr:to>
      <xdr:col>76</xdr:col>
      <xdr:colOff>114300</xdr:colOff>
      <xdr:row>76</xdr:row>
      <xdr:rowOff>51183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065185"/>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51183</xdr:rowOff>
    </xdr:from>
    <xdr:to>
      <xdr:col>71</xdr:col>
      <xdr:colOff>177800</xdr:colOff>
      <xdr:row>76</xdr:row>
      <xdr:rowOff>62531</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08138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116371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121841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116675</xdr:rowOff>
    </xdr:from>
    <xdr:to>
      <xdr:col>85</xdr:col>
      <xdr:colOff>177800</xdr:colOff>
      <xdr:row>76</xdr:row>
      <xdr:rowOff>46825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9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95102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9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146655</xdr:rowOff>
    </xdr:from>
    <xdr:to>
      <xdr:col>81</xdr:col>
      <xdr:colOff>101600</xdr:colOff>
      <xdr:row>76</xdr:row>
      <xdr:rowOff>76805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67932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0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155635</xdr:rowOff>
    </xdr:from>
    <xdr:to>
      <xdr:col>76</xdr:col>
      <xdr:colOff>165100</xdr:colOff>
      <xdr:row>76</xdr:row>
      <xdr:rowOff>85785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1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102312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78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383</xdr:rowOff>
    </xdr:from>
    <xdr:to>
      <xdr:col>72</xdr:col>
      <xdr:colOff>38100</xdr:colOff>
      <xdr:row>76</xdr:row>
      <xdr:rowOff>101983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3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93110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12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11731</xdr:rowOff>
    </xdr:from>
    <xdr:to>
      <xdr:col>67</xdr:col>
      <xdr:colOff>101600</xdr:colOff>
      <xdr:row>76</xdr:row>
      <xdr:rowOff>113331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104458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13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24771</xdr:rowOff>
    </xdr:from>
    <xdr:to>
      <xdr:col>85</xdr:col>
      <xdr:colOff>127000</xdr:colOff>
      <xdr:row>93</xdr:row>
      <xdr:rowOff>88494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5626721"/>
          <a:ext cx="838200" cy="40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148956</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436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24771</xdr:rowOff>
    </xdr:from>
    <xdr:to>
      <xdr:col>81</xdr:col>
      <xdr:colOff>50800</xdr:colOff>
      <xdr:row>96</xdr:row>
      <xdr:rowOff>30087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5626721"/>
          <a:ext cx="889000" cy="86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30087</xdr:rowOff>
    </xdr:from>
    <xdr:to>
      <xdr:col>76</xdr:col>
      <xdr:colOff>114300</xdr:colOff>
      <xdr:row>97</xdr:row>
      <xdr:rowOff>57423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489287"/>
          <a:ext cx="889000" cy="19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57423</xdr:rowOff>
    </xdr:from>
    <xdr:to>
      <xdr:col>71</xdr:col>
      <xdr:colOff>177800</xdr:colOff>
      <xdr:row>98</xdr:row>
      <xdr:rowOff>8446</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688073"/>
          <a:ext cx="889000" cy="12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152309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37694</xdr:rowOff>
    </xdr:from>
    <xdr:to>
      <xdr:col>85</xdr:col>
      <xdr:colOff>177800</xdr:colOff>
      <xdr:row>93</xdr:row>
      <xdr:rowOff>139294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59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60571</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58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145421</xdr:rowOff>
    </xdr:from>
    <xdr:to>
      <xdr:col>81</xdr:col>
      <xdr:colOff>101600</xdr:colOff>
      <xdr:row>91</xdr:row>
      <xdr:rowOff>75571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55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92098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53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150737</xdr:rowOff>
    </xdr:from>
    <xdr:to>
      <xdr:col>76</xdr:col>
      <xdr:colOff>165100</xdr:colOff>
      <xdr:row>96</xdr:row>
      <xdr:rowOff>80887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4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97414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21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6623</xdr:rowOff>
    </xdr:from>
    <xdr:to>
      <xdr:col>72</xdr:col>
      <xdr:colOff>38100</xdr:colOff>
      <xdr:row>97</xdr:row>
      <xdr:rowOff>108223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6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124750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64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129096</xdr:rowOff>
    </xdr:from>
    <xdr:to>
      <xdr:col>67</xdr:col>
      <xdr:colOff>101600</xdr:colOff>
      <xdr:row>98</xdr:row>
      <xdr:rowOff>59246</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7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50373</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68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38500"/>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38500"/>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144050</xdr:rowOff>
    </xdr:from>
    <xdr:to>
      <xdr:col>102</xdr:col>
      <xdr:colOff>165100</xdr:colOff>
      <xdr:row>38</xdr:row>
      <xdr:rowOff>74200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65327</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88333" y="6580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93660</xdr:rowOff>
    </xdr:from>
    <xdr:to>
      <xdr:col>116</xdr:col>
      <xdr:colOff>63500</xdr:colOff>
      <xdr:row>56</xdr:row>
      <xdr:rowOff>101387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694860"/>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105732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0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101387</xdr:rowOff>
    </xdr:from>
    <xdr:to>
      <xdr:col>111</xdr:col>
      <xdr:colOff>177800</xdr:colOff>
      <xdr:row>56</xdr:row>
      <xdr:rowOff>107604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702587"/>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107604</xdr:rowOff>
    </xdr:from>
    <xdr:to>
      <xdr:col>107</xdr:col>
      <xdr:colOff>50800</xdr:colOff>
      <xdr:row>56</xdr:row>
      <xdr:rowOff>113640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708804"/>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99423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113640</xdr:rowOff>
    </xdr:from>
    <xdr:to>
      <xdr:col>102</xdr:col>
      <xdr:colOff>114300</xdr:colOff>
      <xdr:row>56</xdr:row>
      <xdr:rowOff>119035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71484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110076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103949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42860</xdr:rowOff>
    </xdr:from>
    <xdr:to>
      <xdr:col>116</xdr:col>
      <xdr:colOff>114300</xdr:colOff>
      <xdr:row>56</xdr:row>
      <xdr:rowOff>144460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6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65737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49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50587</xdr:rowOff>
    </xdr:from>
    <xdr:to>
      <xdr:col>112</xdr:col>
      <xdr:colOff>38100</xdr:colOff>
      <xdr:row>56</xdr:row>
      <xdr:rowOff>152187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6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168714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4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56804</xdr:rowOff>
    </xdr:from>
    <xdr:to>
      <xdr:col>107</xdr:col>
      <xdr:colOff>101600</xdr:colOff>
      <xdr:row>56</xdr:row>
      <xdr:rowOff>158404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65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3481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43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62840</xdr:rowOff>
    </xdr:from>
    <xdr:to>
      <xdr:col>102</xdr:col>
      <xdr:colOff>165100</xdr:colOff>
      <xdr:row>56</xdr:row>
      <xdr:rowOff>164440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6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9517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4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68235</xdr:rowOff>
    </xdr:from>
    <xdr:to>
      <xdr:col>98</xdr:col>
      <xdr:colOff>38100</xdr:colOff>
      <xdr:row>56</xdr:row>
      <xdr:rowOff>169835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6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14912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44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106820</xdr:rowOff>
    </xdr:from>
    <xdr:to>
      <xdr:col>116</xdr:col>
      <xdr:colOff>63500</xdr:colOff>
      <xdr:row>73</xdr:row>
      <xdr:rowOff>118249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622670"/>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106820</xdr:rowOff>
    </xdr:from>
    <xdr:to>
      <xdr:col>111</xdr:col>
      <xdr:colOff>177800</xdr:colOff>
      <xdr:row>73</xdr:row>
      <xdr:rowOff>136804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622670"/>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136804</xdr:rowOff>
    </xdr:from>
    <xdr:to>
      <xdr:col>107</xdr:col>
      <xdr:colOff>50800</xdr:colOff>
      <xdr:row>74</xdr:row>
      <xdr:rowOff>34925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652654"/>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34925</xdr:rowOff>
    </xdr:from>
    <xdr:to>
      <xdr:col>102</xdr:col>
      <xdr:colOff>114300</xdr:colOff>
      <xdr:row>74</xdr:row>
      <xdr:rowOff>91770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22225"/>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60241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67449</xdr:rowOff>
    </xdr:from>
    <xdr:to>
      <xdr:col>116</xdr:col>
      <xdr:colOff>114300</xdr:colOff>
      <xdr:row>73</xdr:row>
      <xdr:rowOff>169049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5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90326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4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56020</xdr:rowOff>
    </xdr:from>
    <xdr:to>
      <xdr:col>112</xdr:col>
      <xdr:colOff>38100</xdr:colOff>
      <xdr:row>73</xdr:row>
      <xdr:rowOff>157620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2697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34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86004</xdr:rowOff>
    </xdr:from>
    <xdr:to>
      <xdr:col>107</xdr:col>
      <xdr:colOff>101600</xdr:colOff>
      <xdr:row>74</xdr:row>
      <xdr:rowOff>16154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6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32681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3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155575</xdr:rowOff>
    </xdr:from>
    <xdr:to>
      <xdr:col>102</xdr:col>
      <xdr:colOff>165100</xdr:colOff>
      <xdr:row>74</xdr:row>
      <xdr:rowOff>85725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102252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44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40970</xdr:rowOff>
    </xdr:from>
    <xdr:to>
      <xdr:col>98</xdr:col>
      <xdr:colOff>38100</xdr:colOff>
      <xdr:row>74</xdr:row>
      <xdr:rowOff>142570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159097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歳出決算総額は、住民一人当たり７１９，６２８円となっている。</a:t>
          </a:r>
        </a:p>
        <a:p>
          <a:r>
            <a:rPr kumimoji="1" lang="ja-JP" altLang="en-US" sz="1050">
              <a:latin typeface="ＭＳ Ｐゴシック" panose="020B0600070205080204" pitchFamily="50" charset="-128"/>
              <a:ea typeface="ＭＳ Ｐゴシック" panose="020B0600070205080204" pitchFamily="50" charset="-128"/>
            </a:rPr>
            <a:t>主な構成項目である人件費は、市管理施設の管理体制の変更に伴う人員の追加配置などにより、住民一人当たり９４，０４４円と前年度より増加しており、依然として、類似団体内平均値を上回っている。</a:t>
          </a:r>
        </a:p>
        <a:p>
          <a:r>
            <a:rPr kumimoji="1" lang="ja-JP" altLang="en-US" sz="1050">
              <a:latin typeface="ＭＳ Ｐゴシック" panose="020B0600070205080204" pitchFamily="50" charset="-128"/>
              <a:ea typeface="ＭＳ Ｐゴシック" panose="020B0600070205080204" pitchFamily="50" charset="-128"/>
            </a:rPr>
            <a:t>職員数は第三次日南市定員適正化計画に基づき削減しているものの、人口減少に歯止めがかからないことから、住民一人当たりの人件費は大きくなる見込みである。今後も「民間にできることは民間に委ねる」という基本原則のもと、行政のスリム化を図りながら適正な定員管理に努める。</a:t>
          </a:r>
        </a:p>
        <a:p>
          <a:r>
            <a:rPr kumimoji="1" lang="ja-JP" altLang="en-US" sz="1050">
              <a:latin typeface="ＭＳ Ｐゴシック" panose="020B0600070205080204" pitchFamily="50" charset="-128"/>
              <a:ea typeface="ＭＳ Ｐゴシック" panose="020B0600070205080204" pitchFamily="50" charset="-128"/>
            </a:rPr>
            <a:t>普通建設事業費は、住民一人当たり１０９，０４６円となっており、類似団体内平均値及び前年度と比較して大きく上回っている。主な要因として、新庁舎や道の駅の整備によるものである。</a:t>
          </a:r>
        </a:p>
        <a:p>
          <a:r>
            <a:rPr kumimoji="1" lang="ja-JP" altLang="en-US" sz="1050">
              <a:latin typeface="ＭＳ Ｐゴシック" panose="020B0600070205080204" pitchFamily="50" charset="-128"/>
              <a:ea typeface="ＭＳ Ｐゴシック" panose="020B0600070205080204" pitchFamily="50" charset="-128"/>
            </a:rPr>
            <a:t>物件費は、住民一人当たり１１６，８２８円となっており、類似団体内平均値及び前年度と比較して大きく上回っている。主な要因としては、ふるさと納税の大幅な増を受けた関係経費の増によるものである。</a:t>
          </a:r>
        </a:p>
        <a:p>
          <a:r>
            <a:rPr kumimoji="1" lang="ja-JP" altLang="en-US" sz="1050">
              <a:latin typeface="ＭＳ Ｐゴシック" panose="020B0600070205080204" pitchFamily="50" charset="-128"/>
              <a:ea typeface="ＭＳ Ｐゴシック" panose="020B0600070205080204" pitchFamily="50" charset="-128"/>
            </a:rPr>
            <a:t>扶助費は、住民一人当たり１４１，８１９円となっており、類似団体内平均値と比較して大きく上回っている。</a:t>
          </a:r>
          <a:r>
            <a:rPr kumimoji="1" lang="ja-JP" altLang="en-US" sz="1050">
              <a:solidFill>
                <a:srgbClr val="FF0000"/>
              </a:solidFill>
              <a:latin typeface="ＭＳ Ｐゴシック" panose="020B0600070205080204" pitchFamily="50" charset="-128"/>
              <a:ea typeface="ＭＳ Ｐゴシック" panose="020B0600070205080204" pitchFamily="50" charset="-128"/>
            </a:rPr>
            <a:t>子育て世帯や住民税非課税世帯等への臨時特別給付金給付事業の減により昨年度より減額となったものの</a:t>
          </a:r>
          <a:r>
            <a:rPr kumimoji="1" lang="ja-JP" altLang="en-US" sz="1050">
              <a:latin typeface="ＭＳ Ｐゴシック" panose="020B0600070205080204" pitchFamily="50" charset="-128"/>
              <a:ea typeface="ＭＳ Ｐゴシック" panose="020B0600070205080204" pitchFamily="50" charset="-128"/>
            </a:rPr>
            <a:t>、障がい者自立支援給付費や生活保護扶助費等</a:t>
          </a:r>
          <a:r>
            <a:rPr kumimoji="1" lang="ja-JP" altLang="en-US" sz="1050">
              <a:solidFill>
                <a:srgbClr val="FF0000"/>
              </a:solidFill>
              <a:latin typeface="ＭＳ Ｐゴシック" panose="020B0600070205080204" pitchFamily="50" charset="-128"/>
              <a:ea typeface="ＭＳ Ｐゴシック" panose="020B0600070205080204" pitchFamily="50" charset="-128"/>
            </a:rPr>
            <a:t>が増となっており</a:t>
          </a:r>
          <a:r>
            <a:rPr kumimoji="1" lang="ja-JP" altLang="en-US" sz="1050">
              <a:latin typeface="ＭＳ Ｐゴシック" panose="020B0600070205080204" pitchFamily="50" charset="-128"/>
              <a:ea typeface="ＭＳ Ｐゴシック" panose="020B0600070205080204" pitchFamily="50" charset="-128"/>
            </a:rPr>
            <a:t>、今後についても増加が見込まれる。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49,989
49,577
535.59
37,362,336
35,973,505
563,593
15,521,645
28,909,592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160655</xdr:rowOff>
    </xdr:from>
    <xdr:to>
      <xdr:col>24</xdr:col>
      <xdr:colOff>63500</xdr:colOff>
      <xdr:row>35</xdr:row>
      <xdr:rowOff>169418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140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165989</xdr:rowOff>
    </xdr:from>
    <xdr:to>
      <xdr:col>19</xdr:col>
      <xdr:colOff>177800</xdr:colOff>
      <xdr:row>35</xdr:row>
      <xdr:rowOff>169418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673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139700</xdr:rowOff>
    </xdr:from>
    <xdr:to>
      <xdr:col>15</xdr:col>
      <xdr:colOff>50800</xdr:colOff>
      <xdr:row>35</xdr:row>
      <xdr:rowOff>165989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045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48260</xdr:rowOff>
    </xdr:from>
    <xdr:to>
      <xdr:col>10</xdr:col>
      <xdr:colOff>114300</xdr:colOff>
      <xdr:row>35</xdr:row>
      <xdr:rowOff>139700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90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109855</xdr:rowOff>
    </xdr:from>
    <xdr:to>
      <xdr:col>24</xdr:col>
      <xdr:colOff>114300</xdr:colOff>
      <xdr:row>36</xdr:row>
      <xdr:rowOff>40005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132732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118618</xdr:rowOff>
    </xdr:from>
    <xdr:to>
      <xdr:col>20</xdr:col>
      <xdr:colOff>38100</xdr:colOff>
      <xdr:row>36</xdr:row>
      <xdr:rowOff>48768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65295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115189</xdr:rowOff>
    </xdr:from>
    <xdr:to>
      <xdr:col>15</xdr:col>
      <xdr:colOff>101600</xdr:colOff>
      <xdr:row>36</xdr:row>
      <xdr:rowOff>45339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88900</xdr:rowOff>
    </xdr:from>
    <xdr:to>
      <xdr:col>10</xdr:col>
      <xdr:colOff>165100</xdr:colOff>
      <xdr:row>36</xdr:row>
      <xdr:rowOff>19050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35577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168910</xdr:rowOff>
    </xdr:from>
    <xdr:to>
      <xdr:col>6</xdr:col>
      <xdr:colOff>38100</xdr:colOff>
      <xdr:row>35</xdr:row>
      <xdr:rowOff>99060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115587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8827</xdr:rowOff>
    </xdr:from>
    <xdr:to>
      <xdr:col>24</xdr:col>
      <xdr:colOff>63500</xdr:colOff>
      <xdr:row>51</xdr:row>
      <xdr:rowOff>94917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8581327"/>
          <a:ext cx="838200" cy="25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120697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7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151016</xdr:rowOff>
    </xdr:from>
    <xdr:to>
      <xdr:col>19</xdr:col>
      <xdr:colOff>177800</xdr:colOff>
      <xdr:row>51</xdr:row>
      <xdr:rowOff>94917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552066"/>
          <a:ext cx="889000" cy="28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56194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151016</xdr:rowOff>
    </xdr:from>
    <xdr:to>
      <xdr:col>15</xdr:col>
      <xdr:colOff>50800</xdr:colOff>
      <xdr:row>55</xdr:row>
      <xdr:rowOff>31511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552066"/>
          <a:ext cx="889000" cy="9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31511</xdr:rowOff>
    </xdr:from>
    <xdr:to>
      <xdr:col>10</xdr:col>
      <xdr:colOff>114300</xdr:colOff>
      <xdr:row>56</xdr:row>
      <xdr:rowOff>25690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61261"/>
          <a:ext cx="889000" cy="16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97609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129477</xdr:rowOff>
    </xdr:from>
    <xdr:to>
      <xdr:col>24</xdr:col>
      <xdr:colOff>114300</xdr:colOff>
      <xdr:row>50</xdr:row>
      <xdr:rowOff>59627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853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82504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4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44117</xdr:rowOff>
    </xdr:from>
    <xdr:to>
      <xdr:col>20</xdr:col>
      <xdr:colOff>38100</xdr:colOff>
      <xdr:row>51</xdr:row>
      <xdr:rowOff>145717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7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162244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56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100216</xdr:rowOff>
    </xdr:from>
    <xdr:to>
      <xdr:col>15</xdr:col>
      <xdr:colOff>101600</xdr:colOff>
      <xdr:row>50</xdr:row>
      <xdr:rowOff>30366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5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46893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27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152161</xdr:rowOff>
    </xdr:from>
    <xdr:to>
      <xdr:col>10</xdr:col>
      <xdr:colOff>165100</xdr:colOff>
      <xdr:row>55</xdr:row>
      <xdr:rowOff>82311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1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98838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18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146340</xdr:rowOff>
    </xdr:from>
    <xdr:to>
      <xdr:col>6</xdr:col>
      <xdr:colOff>38100</xdr:colOff>
      <xdr:row>56</xdr:row>
      <xdr:rowOff>76490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93017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5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38888</xdr:rowOff>
    </xdr:from>
    <xdr:to>
      <xdr:col>24</xdr:col>
      <xdr:colOff>63500</xdr:colOff>
      <xdr:row>73</xdr:row>
      <xdr:rowOff>153200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554738"/>
          <a:ext cx="838200" cy="1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38888</xdr:rowOff>
    </xdr:from>
    <xdr:to>
      <xdr:col>19</xdr:col>
      <xdr:colOff>177800</xdr:colOff>
      <xdr:row>75</xdr:row>
      <xdr:rowOff>140436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554738"/>
          <a:ext cx="889000" cy="44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140436</xdr:rowOff>
    </xdr:from>
    <xdr:to>
      <xdr:col>15</xdr:col>
      <xdr:colOff>50800</xdr:colOff>
      <xdr:row>76</xdr:row>
      <xdr:rowOff>77890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99186"/>
          <a:ext cx="889000" cy="10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77890</xdr:rowOff>
    </xdr:from>
    <xdr:to>
      <xdr:col>10</xdr:col>
      <xdr:colOff>114300</xdr:colOff>
      <xdr:row>77</xdr:row>
      <xdr:rowOff>14973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08090"/>
          <a:ext cx="889000" cy="10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102400</xdr:rowOff>
    </xdr:from>
    <xdr:to>
      <xdr:col>24</xdr:col>
      <xdr:colOff>114300</xdr:colOff>
      <xdr:row>74</xdr:row>
      <xdr:rowOff>32550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125277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6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159538</xdr:rowOff>
    </xdr:from>
    <xdr:to>
      <xdr:col>20</xdr:col>
      <xdr:colOff>38100</xdr:colOff>
      <xdr:row>73</xdr:row>
      <xdr:rowOff>89688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106215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7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89636</xdr:rowOff>
    </xdr:from>
    <xdr:to>
      <xdr:col>15</xdr:col>
      <xdr:colOff>101600</xdr:colOff>
      <xdr:row>76</xdr:row>
      <xdr:rowOff>19786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36313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27090</xdr:rowOff>
    </xdr:from>
    <xdr:to>
      <xdr:col>10</xdr:col>
      <xdr:colOff>165100</xdr:colOff>
      <xdr:row>76</xdr:row>
      <xdr:rowOff>128690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3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135623</xdr:rowOff>
    </xdr:from>
    <xdr:to>
      <xdr:col>6</xdr:col>
      <xdr:colOff>38100</xdr:colOff>
      <xdr:row>77</xdr:row>
      <xdr:rowOff>65773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82301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4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88779</xdr:rowOff>
    </xdr:from>
    <xdr:to>
      <xdr:col>24</xdr:col>
      <xdr:colOff>63500</xdr:colOff>
      <xdr:row>95</xdr:row>
      <xdr:rowOff>139700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76529"/>
          <a:ext cx="838200" cy="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139700</xdr:rowOff>
    </xdr:from>
    <xdr:to>
      <xdr:col>19</xdr:col>
      <xdr:colOff>177800</xdr:colOff>
      <xdr:row>97</xdr:row>
      <xdr:rowOff>35040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27450"/>
          <a:ext cx="889000" cy="23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155739</xdr:rowOff>
    </xdr:from>
    <xdr:to>
      <xdr:col>15</xdr:col>
      <xdr:colOff>50800</xdr:colOff>
      <xdr:row>97</xdr:row>
      <xdr:rowOff>35040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14939"/>
          <a:ext cx="889000" cy="5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148520</xdr:rowOff>
    </xdr:from>
    <xdr:to>
      <xdr:col>10</xdr:col>
      <xdr:colOff>114300</xdr:colOff>
      <xdr:row>96</xdr:row>
      <xdr:rowOff>155739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07720"/>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37979</xdr:rowOff>
    </xdr:from>
    <xdr:to>
      <xdr:col>24</xdr:col>
      <xdr:colOff>114300</xdr:colOff>
      <xdr:row>95</xdr:row>
      <xdr:rowOff>139579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60856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88900</xdr:rowOff>
    </xdr:from>
    <xdr:to>
      <xdr:col>20</xdr:col>
      <xdr:colOff>38100</xdr:colOff>
      <xdr:row>96</xdr:row>
      <xdr:rowOff>19050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10177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155690</xdr:rowOff>
    </xdr:from>
    <xdr:to>
      <xdr:col>15</xdr:col>
      <xdr:colOff>101600</xdr:colOff>
      <xdr:row>97</xdr:row>
      <xdr:rowOff>85840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76967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104939</xdr:rowOff>
    </xdr:from>
    <xdr:to>
      <xdr:col>10</xdr:col>
      <xdr:colOff>165100</xdr:colOff>
      <xdr:row>97</xdr:row>
      <xdr:rowOff>35089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26216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5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97720</xdr:rowOff>
    </xdr:from>
    <xdr:to>
      <xdr:col>6</xdr:col>
      <xdr:colOff>38100</xdr:colOff>
      <xdr:row>97</xdr:row>
      <xdr:rowOff>27870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3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41249</xdr:rowOff>
    </xdr:from>
    <xdr:to>
      <xdr:col>55</xdr:col>
      <xdr:colOff>0</xdr:colOff>
      <xdr:row>39</xdr:row>
      <xdr:rowOff>41326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27799"/>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41249</xdr:rowOff>
    </xdr:from>
    <xdr:to>
      <xdr:col>50</xdr:col>
      <xdr:colOff>114300</xdr:colOff>
      <xdr:row>39</xdr:row>
      <xdr:rowOff>41326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2779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40945</xdr:rowOff>
    </xdr:from>
    <xdr:to>
      <xdr:col>45</xdr:col>
      <xdr:colOff>177800</xdr:colOff>
      <xdr:row>39</xdr:row>
      <xdr:rowOff>41249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27495"/>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40411</xdr:rowOff>
    </xdr:from>
    <xdr:to>
      <xdr:col>41</xdr:col>
      <xdr:colOff>50800</xdr:colOff>
      <xdr:row>39</xdr:row>
      <xdr:rowOff>40945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2696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161899</xdr:rowOff>
    </xdr:from>
    <xdr:to>
      <xdr:col>55</xdr:col>
      <xdr:colOff>50800</xdr:colOff>
      <xdr:row>39</xdr:row>
      <xdr:rowOff>92049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76826</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1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161976</xdr:rowOff>
    </xdr:from>
    <xdr:to>
      <xdr:col>50</xdr:col>
      <xdr:colOff>165100</xdr:colOff>
      <xdr:row>39</xdr:row>
      <xdr:rowOff>92126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83253</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69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161899</xdr:rowOff>
    </xdr:from>
    <xdr:to>
      <xdr:col>46</xdr:col>
      <xdr:colOff>38100</xdr:colOff>
      <xdr:row>39</xdr:row>
      <xdr:rowOff>92049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83176</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69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161595</xdr:rowOff>
    </xdr:from>
    <xdr:to>
      <xdr:col>41</xdr:col>
      <xdr:colOff>101600</xdr:colOff>
      <xdr:row>39</xdr:row>
      <xdr:rowOff>91745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82872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6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161061</xdr:rowOff>
    </xdr:from>
    <xdr:to>
      <xdr:col>36</xdr:col>
      <xdr:colOff>165100</xdr:colOff>
      <xdr:row>39</xdr:row>
      <xdr:rowOff>91211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82338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68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141662</xdr:rowOff>
    </xdr:from>
    <xdr:to>
      <xdr:col>55</xdr:col>
      <xdr:colOff>0</xdr:colOff>
      <xdr:row>56</xdr:row>
      <xdr:rowOff>68225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571412"/>
          <a:ext cx="838200" cy="9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141662</xdr:rowOff>
    </xdr:from>
    <xdr:to>
      <xdr:col>50</xdr:col>
      <xdr:colOff>114300</xdr:colOff>
      <xdr:row>56</xdr:row>
      <xdr:rowOff>81064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71412"/>
          <a:ext cx="889000" cy="1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80071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81064</xdr:rowOff>
    </xdr:from>
    <xdr:to>
      <xdr:col>45</xdr:col>
      <xdr:colOff>177800</xdr:colOff>
      <xdr:row>56</xdr:row>
      <xdr:rowOff>158350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82264"/>
          <a:ext cx="889000" cy="7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158350</xdr:rowOff>
    </xdr:from>
    <xdr:to>
      <xdr:col>41</xdr:col>
      <xdr:colOff>50800</xdr:colOff>
      <xdr:row>57</xdr:row>
      <xdr:rowOff>25705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59550"/>
          <a:ext cx="8890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17425</xdr:rowOff>
    </xdr:from>
    <xdr:to>
      <xdr:col>55</xdr:col>
      <xdr:colOff>50800</xdr:colOff>
      <xdr:row>56</xdr:row>
      <xdr:rowOff>119025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167302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9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90862</xdr:rowOff>
    </xdr:from>
    <xdr:to>
      <xdr:col>50</xdr:col>
      <xdr:colOff>165100</xdr:colOff>
      <xdr:row>56</xdr:row>
      <xdr:rowOff>21012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37539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30264</xdr:rowOff>
    </xdr:from>
    <xdr:to>
      <xdr:col>46</xdr:col>
      <xdr:colOff>38100</xdr:colOff>
      <xdr:row>56</xdr:row>
      <xdr:rowOff>131864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148391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107550</xdr:rowOff>
    </xdr:from>
    <xdr:to>
      <xdr:col>41</xdr:col>
      <xdr:colOff>101600</xdr:colOff>
      <xdr:row>57</xdr:row>
      <xdr:rowOff>37700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28827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146355</xdr:rowOff>
    </xdr:from>
    <xdr:to>
      <xdr:col>36</xdr:col>
      <xdr:colOff>165100</xdr:colOff>
      <xdr:row>57</xdr:row>
      <xdr:rowOff>76505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67632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102118</xdr:rowOff>
    </xdr:from>
    <xdr:to>
      <xdr:col>55</xdr:col>
      <xdr:colOff>0</xdr:colOff>
      <xdr:row>75</xdr:row>
      <xdr:rowOff>105433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446518"/>
          <a:ext cx="838200" cy="5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34157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89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102118</xdr:rowOff>
    </xdr:from>
    <xdr:to>
      <xdr:col>50</xdr:col>
      <xdr:colOff>114300</xdr:colOff>
      <xdr:row>73</xdr:row>
      <xdr:rowOff>164663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446518"/>
          <a:ext cx="889000" cy="23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135976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164663</xdr:rowOff>
    </xdr:from>
    <xdr:to>
      <xdr:col>45</xdr:col>
      <xdr:colOff>177800</xdr:colOff>
      <xdr:row>76</xdr:row>
      <xdr:rowOff>62936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680513"/>
          <a:ext cx="889000" cy="4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62936</xdr:rowOff>
    </xdr:from>
    <xdr:to>
      <xdr:col>41</xdr:col>
      <xdr:colOff>50800</xdr:colOff>
      <xdr:row>76</xdr:row>
      <xdr:rowOff>122213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093136"/>
          <a:ext cx="889000" cy="5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59669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54633</xdr:rowOff>
    </xdr:from>
    <xdr:to>
      <xdr:col>55</xdr:col>
      <xdr:colOff>50800</xdr:colOff>
      <xdr:row>75</xdr:row>
      <xdr:rowOff>156232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133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77510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51318</xdr:rowOff>
    </xdr:from>
    <xdr:to>
      <xdr:col>50</xdr:col>
      <xdr:colOff>165100</xdr:colOff>
      <xdr:row>72</xdr:row>
      <xdr:rowOff>152918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39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169445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17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113863</xdr:rowOff>
    </xdr:from>
    <xdr:to>
      <xdr:col>46</xdr:col>
      <xdr:colOff>38100</xdr:colOff>
      <xdr:row>74</xdr:row>
      <xdr:rowOff>44013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6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60540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40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12136</xdr:rowOff>
    </xdr:from>
    <xdr:to>
      <xdr:col>41</xdr:col>
      <xdr:colOff>101600</xdr:colOff>
      <xdr:row>76</xdr:row>
      <xdr:rowOff>113736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130263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1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71413</xdr:rowOff>
    </xdr:from>
    <xdr:to>
      <xdr:col>36</xdr:col>
      <xdr:colOff>165100</xdr:colOff>
      <xdr:row>77</xdr:row>
      <xdr:rowOff>1563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18089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2794</xdr:rowOff>
    </xdr:from>
    <xdr:to>
      <xdr:col>55</xdr:col>
      <xdr:colOff>0</xdr:colOff>
      <xdr:row>96</xdr:row>
      <xdr:rowOff>13106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61994"/>
          <a:ext cx="838200" cy="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13106</xdr:rowOff>
    </xdr:from>
    <xdr:to>
      <xdr:col>50</xdr:col>
      <xdr:colOff>114300</xdr:colOff>
      <xdr:row>96</xdr:row>
      <xdr:rowOff>62916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72306"/>
          <a:ext cx="889000" cy="4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62916</xdr:rowOff>
    </xdr:from>
    <xdr:to>
      <xdr:col>45</xdr:col>
      <xdr:colOff>177800</xdr:colOff>
      <xdr:row>96</xdr:row>
      <xdr:rowOff>124816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22116"/>
          <a:ext cx="889000" cy="6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119684</xdr:rowOff>
    </xdr:from>
    <xdr:to>
      <xdr:col>41</xdr:col>
      <xdr:colOff>50800</xdr:colOff>
      <xdr:row>96</xdr:row>
      <xdr:rowOff>124816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78884"/>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123444</xdr:rowOff>
    </xdr:from>
    <xdr:to>
      <xdr:col>55</xdr:col>
      <xdr:colOff>50800</xdr:colOff>
      <xdr:row>96</xdr:row>
      <xdr:rowOff>53594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101871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133756</xdr:rowOff>
    </xdr:from>
    <xdr:to>
      <xdr:col>50</xdr:col>
      <xdr:colOff>165100</xdr:colOff>
      <xdr:row>96</xdr:row>
      <xdr:rowOff>63906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55033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51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12116</xdr:rowOff>
    </xdr:from>
    <xdr:to>
      <xdr:col>46</xdr:col>
      <xdr:colOff>38100</xdr:colOff>
      <xdr:row>96</xdr:row>
      <xdr:rowOff>113716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104843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56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74016</xdr:rowOff>
    </xdr:from>
    <xdr:to>
      <xdr:col>41</xdr:col>
      <xdr:colOff>101600</xdr:colOff>
      <xdr:row>97</xdr:row>
      <xdr:rowOff>4166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166743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2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68884</xdr:rowOff>
    </xdr:from>
    <xdr:to>
      <xdr:col>36</xdr:col>
      <xdr:colOff>165100</xdr:colOff>
      <xdr:row>96</xdr:row>
      <xdr:rowOff>170484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161611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73909</xdr:rowOff>
    </xdr:from>
    <xdr:to>
      <xdr:col>85</xdr:col>
      <xdr:colOff>127000</xdr:colOff>
      <xdr:row>36</xdr:row>
      <xdr:rowOff>47208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074659"/>
          <a:ext cx="838200" cy="1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88859</xdr:rowOff>
    </xdr:from>
    <xdr:to>
      <xdr:col>81</xdr:col>
      <xdr:colOff>50800</xdr:colOff>
      <xdr:row>36</xdr:row>
      <xdr:rowOff>47208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403809"/>
          <a:ext cx="889000" cy="8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88859</xdr:rowOff>
    </xdr:from>
    <xdr:to>
      <xdr:col>76</xdr:col>
      <xdr:colOff>114300</xdr:colOff>
      <xdr:row>34</xdr:row>
      <xdr:rowOff>157714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403809"/>
          <a:ext cx="889000" cy="58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157714</xdr:rowOff>
    </xdr:from>
    <xdr:to>
      <xdr:col>71</xdr:col>
      <xdr:colOff>177800</xdr:colOff>
      <xdr:row>36</xdr:row>
      <xdr:rowOff>78389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987014"/>
          <a:ext cx="889000" cy="2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23109</xdr:rowOff>
    </xdr:from>
    <xdr:to>
      <xdr:col>85</xdr:col>
      <xdr:colOff>177800</xdr:colOff>
      <xdr:row>35</xdr:row>
      <xdr:rowOff>124709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0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45986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8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167858</xdr:rowOff>
    </xdr:from>
    <xdr:to>
      <xdr:col>81</xdr:col>
      <xdr:colOff>101600</xdr:colOff>
      <xdr:row>36</xdr:row>
      <xdr:rowOff>98008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6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89135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2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38059</xdr:rowOff>
    </xdr:from>
    <xdr:to>
      <xdr:col>76</xdr:col>
      <xdr:colOff>165100</xdr:colOff>
      <xdr:row>31</xdr:row>
      <xdr:rowOff>139659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3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156186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12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106914</xdr:rowOff>
    </xdr:from>
    <xdr:to>
      <xdr:col>72</xdr:col>
      <xdr:colOff>38100</xdr:colOff>
      <xdr:row>35</xdr:row>
      <xdr:rowOff>37064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9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53591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7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27589</xdr:rowOff>
    </xdr:from>
    <xdr:to>
      <xdr:col>67</xdr:col>
      <xdr:colOff>101600</xdr:colOff>
      <xdr:row>36</xdr:row>
      <xdr:rowOff>129189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1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120316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99561</xdr:rowOff>
    </xdr:from>
    <xdr:to>
      <xdr:col>85</xdr:col>
      <xdr:colOff>127000</xdr:colOff>
      <xdr:row>56</xdr:row>
      <xdr:rowOff>58262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357861"/>
          <a:ext cx="838200" cy="30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99561</xdr:rowOff>
    </xdr:from>
    <xdr:to>
      <xdr:col>81</xdr:col>
      <xdr:colOff>50800</xdr:colOff>
      <xdr:row>56</xdr:row>
      <xdr:rowOff>87732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357861"/>
          <a:ext cx="889000" cy="3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87732</xdr:rowOff>
    </xdr:from>
    <xdr:to>
      <xdr:col>76</xdr:col>
      <xdr:colOff>114300</xdr:colOff>
      <xdr:row>57</xdr:row>
      <xdr:rowOff>55480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688932"/>
          <a:ext cx="889000" cy="13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24333</xdr:rowOff>
    </xdr:from>
    <xdr:to>
      <xdr:col>71</xdr:col>
      <xdr:colOff>177800</xdr:colOff>
      <xdr:row>57</xdr:row>
      <xdr:rowOff>55480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796983"/>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7462</xdr:rowOff>
    </xdr:from>
    <xdr:to>
      <xdr:col>85</xdr:col>
      <xdr:colOff>177800</xdr:colOff>
      <xdr:row>56</xdr:row>
      <xdr:rowOff>109062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157339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8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48761</xdr:rowOff>
    </xdr:from>
    <xdr:to>
      <xdr:col>81</xdr:col>
      <xdr:colOff>101600</xdr:colOff>
      <xdr:row>54</xdr:row>
      <xdr:rowOff>150361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166888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0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36932</xdr:rowOff>
    </xdr:from>
    <xdr:to>
      <xdr:col>76</xdr:col>
      <xdr:colOff>165100</xdr:colOff>
      <xdr:row>56</xdr:row>
      <xdr:rowOff>138532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129659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7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4680</xdr:rowOff>
    </xdr:from>
    <xdr:to>
      <xdr:col>72</xdr:col>
      <xdr:colOff>38100</xdr:colOff>
      <xdr:row>57</xdr:row>
      <xdr:rowOff>106280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97407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144983</xdr:rowOff>
    </xdr:from>
    <xdr:to>
      <xdr:col>67</xdr:col>
      <xdr:colOff>101600</xdr:colOff>
      <xdr:row>57</xdr:row>
      <xdr:rowOff>75133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66260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149625</xdr:rowOff>
    </xdr:from>
    <xdr:to>
      <xdr:col>85</xdr:col>
      <xdr:colOff>127000</xdr:colOff>
      <xdr:row>78</xdr:row>
      <xdr:rowOff>25381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351275"/>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6044</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79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25381</xdr:rowOff>
    </xdr:from>
    <xdr:to>
      <xdr:col>81</xdr:col>
      <xdr:colOff>50800</xdr:colOff>
      <xdr:row>78</xdr:row>
      <xdr:rowOff>77158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398481"/>
          <a:ext cx="8890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67879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64929</xdr:rowOff>
    </xdr:from>
    <xdr:to>
      <xdr:col>76</xdr:col>
      <xdr:colOff>114300</xdr:colOff>
      <xdr:row>78</xdr:row>
      <xdr:rowOff>77158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38029"/>
          <a:ext cx="889000" cy="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138215</xdr:rowOff>
    </xdr:from>
    <xdr:to>
      <xdr:col>71</xdr:col>
      <xdr:colOff>177800</xdr:colOff>
      <xdr:row>78</xdr:row>
      <xdr:rowOff>64929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39865"/>
          <a:ext cx="889000" cy="9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110017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145660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5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98825</xdr:rowOff>
    </xdr:from>
    <xdr:to>
      <xdr:col>85</xdr:col>
      <xdr:colOff>177800</xdr:colOff>
      <xdr:row>78</xdr:row>
      <xdr:rowOff>28975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121702</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1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146031</xdr:rowOff>
    </xdr:from>
    <xdr:to>
      <xdr:col>81</xdr:col>
      <xdr:colOff>101600</xdr:colOff>
      <xdr:row>78</xdr:row>
      <xdr:rowOff>76181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3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92708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1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26358</xdr:rowOff>
    </xdr:from>
    <xdr:to>
      <xdr:col>76</xdr:col>
      <xdr:colOff>165100</xdr:colOff>
      <xdr:row>78</xdr:row>
      <xdr:rowOff>127958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119085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49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14129</xdr:rowOff>
    </xdr:from>
    <xdr:to>
      <xdr:col>72</xdr:col>
      <xdr:colOff>38100</xdr:colOff>
      <xdr:row>78</xdr:row>
      <xdr:rowOff>115729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132256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1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87415</xdr:rowOff>
    </xdr:from>
    <xdr:to>
      <xdr:col>67</xdr:col>
      <xdr:colOff>101600</xdr:colOff>
      <xdr:row>78</xdr:row>
      <xdr:rowOff>17565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34092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0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167475</xdr:rowOff>
    </xdr:from>
    <xdr:to>
      <xdr:col>85</xdr:col>
      <xdr:colOff>127000</xdr:colOff>
      <xdr:row>96</xdr:row>
      <xdr:rowOff>26005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455225"/>
          <a:ext cx="8382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26005</xdr:rowOff>
    </xdr:from>
    <xdr:to>
      <xdr:col>81</xdr:col>
      <xdr:colOff>50800</xdr:colOff>
      <xdr:row>96</xdr:row>
      <xdr:rowOff>34985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85205"/>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34985</xdr:rowOff>
    </xdr:from>
    <xdr:to>
      <xdr:col>76</xdr:col>
      <xdr:colOff>114300</xdr:colOff>
      <xdr:row>96</xdr:row>
      <xdr:rowOff>51183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494185"/>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51183</xdr:rowOff>
    </xdr:from>
    <xdr:to>
      <xdr:col>71</xdr:col>
      <xdr:colOff>177800</xdr:colOff>
      <xdr:row>96</xdr:row>
      <xdr:rowOff>62531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51038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116290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116675</xdr:rowOff>
    </xdr:from>
    <xdr:to>
      <xdr:col>85</xdr:col>
      <xdr:colOff>177800</xdr:colOff>
      <xdr:row>96</xdr:row>
      <xdr:rowOff>46825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95102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146655</xdr:rowOff>
    </xdr:from>
    <xdr:to>
      <xdr:col>81</xdr:col>
      <xdr:colOff>101600</xdr:colOff>
      <xdr:row>96</xdr:row>
      <xdr:rowOff>76805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67932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2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155635</xdr:rowOff>
    </xdr:from>
    <xdr:to>
      <xdr:col>76</xdr:col>
      <xdr:colOff>165100</xdr:colOff>
      <xdr:row>96</xdr:row>
      <xdr:rowOff>85785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102312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2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383</xdr:rowOff>
    </xdr:from>
    <xdr:to>
      <xdr:col>72</xdr:col>
      <xdr:colOff>38100</xdr:colOff>
      <xdr:row>96</xdr:row>
      <xdr:rowOff>101983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93110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11731</xdr:rowOff>
    </xdr:from>
    <xdr:to>
      <xdr:col>67</xdr:col>
      <xdr:colOff>101600</xdr:colOff>
      <xdr:row>96</xdr:row>
      <xdr:rowOff>113331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104458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138100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323300" y="665320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33493</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8593"/>
          <a:ext cx="8890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33493</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9545300" y="6548593"/>
          <a:ext cx="8890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68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87300</xdr:rowOff>
    </xdr:from>
    <xdr:to>
      <xdr:col>116</xdr:col>
      <xdr:colOff>114300</xdr:colOff>
      <xdr:row>39</xdr:row>
      <xdr:rowOff>17450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313932"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8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154143</xdr:rowOff>
    </xdr:from>
    <xdr:to>
      <xdr:col>107</xdr:col>
      <xdr:colOff>101600</xdr:colOff>
      <xdr:row>38</xdr:row>
      <xdr:rowOff>84293</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9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100820</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62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あたり２０７，１７５円となっており、類似団体内平均値を大きく上回り、前年度比でも増加している。主な要因としては、新庁舎建設に伴う経費やふるさと納税の寄附件数増による返礼品等の増が挙げられる。</a:t>
          </a:r>
        </a:p>
        <a:p>
          <a:r>
            <a:rPr kumimoji="1" lang="ja-JP" altLang="en-US" sz="1300">
              <a:latin typeface="ＭＳ Ｐゴシック" panose="020B0600070205080204" pitchFamily="50" charset="-128"/>
              <a:ea typeface="ＭＳ Ｐゴシック" panose="020B0600070205080204" pitchFamily="50" charset="-128"/>
            </a:rPr>
            <a:t>民生費は、住民一人あたり２２２，４３７円となっており、類似団体内平均値を大きく上回っている。主な要因としては、電力・ガス・食料品等価格高騰緊急支援給付金給付事業の皆増や生活保護総務一般事務費の増が挙げられる。</a:t>
          </a:r>
        </a:p>
        <a:p>
          <a:r>
            <a:rPr kumimoji="1" lang="ja-JP" altLang="en-US" sz="1300">
              <a:latin typeface="ＭＳ Ｐゴシック" panose="020B0600070205080204" pitchFamily="50" charset="-128"/>
              <a:ea typeface="ＭＳ Ｐゴシック" panose="020B0600070205080204" pitchFamily="50" charset="-128"/>
            </a:rPr>
            <a:t>災害復旧費は、住民一人あたり１２，４７９円となっており、類似団体内平均値を大きく上回り、前年度比でも増加している。主な要因としては、台風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号による公共施設等の災害復旧経費の増が挙げられる。</a:t>
          </a:r>
        </a:p>
        <a:p>
          <a:r>
            <a:rPr kumimoji="1" lang="ja-JP" altLang="en-US" sz="1300">
              <a:latin typeface="ＭＳ Ｐゴシック" panose="020B0600070205080204" pitchFamily="50" charset="-128"/>
              <a:ea typeface="ＭＳ Ｐゴシック" panose="020B0600070205080204" pitchFamily="50" charset="-128"/>
            </a:rPr>
            <a:t>消防費は、住民一人あたり２２，６８９円となっており、類似団体内平均値を大きく上回り、前年度比でも増加している。主な要因としては、防災行政無線の整備に伴う経費や消防団員退職者の増による経費の増が挙げられる。</a:t>
          </a:r>
        </a:p>
        <a:p>
          <a:r>
            <a:rPr kumimoji="1" lang="ja-JP" altLang="en-US" sz="1300">
              <a:latin typeface="ＭＳ Ｐゴシック" panose="020B0600070205080204" pitchFamily="50" charset="-128"/>
              <a:ea typeface="ＭＳ Ｐゴシック" panose="020B0600070205080204" pitchFamily="50" charset="-128"/>
            </a:rPr>
            <a:t>土木費は、住民一人あたり４３，７８０円となっており、類似団体内平均値を下回っているが、前年度比では増加している。主な要因としては、道路整備事業や港湾事業負担金の増が挙げられる。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収支は、歳入においてはコロナ関連交付金事業の終了に伴う国県支出金の減、歳出においては、基金への積立金及び子育て世帯や住民税非課税世帯等に対する臨時特別給付金給付事業の減、さらには普通建設事業などの明許繰越に伴い翌年度に繰越すべき財源の増により、前年度と比べて４４０百万円の減となっている。</a:t>
          </a:r>
        </a:p>
        <a:p>
          <a:r>
            <a:rPr kumimoji="1" lang="ja-JP" altLang="en-US" sz="1050">
              <a:latin typeface="ＭＳ ゴシック" pitchFamily="49" charset="-128"/>
              <a:ea typeface="ＭＳ ゴシック" pitchFamily="49" charset="-128"/>
            </a:rPr>
            <a:t>　また、標準財政規模も２９７百万円の減となったものの、財政調整基金残高については、今後の財政事情の変化に対応するため、地方財政法第７条に基づく積立及び運用収入分の積立額と同額の取崩し</a:t>
          </a:r>
          <a:r>
            <a:rPr kumimoji="1" lang="ja-JP" altLang="en-US" sz="1050">
              <a:solidFill>
                <a:srgbClr val="FF0000"/>
              </a:solidFill>
              <a:latin typeface="ＭＳ ゴシック" pitchFamily="49" charset="-128"/>
              <a:ea typeface="ＭＳ ゴシック" pitchFamily="49" charset="-128"/>
            </a:rPr>
            <a:t>に</a:t>
          </a:r>
          <a:r>
            <a:rPr kumimoji="1" lang="ja-JP" altLang="en-US" sz="1050">
              <a:latin typeface="ＭＳ ゴシック" pitchFamily="49" charset="-128"/>
              <a:ea typeface="ＭＳ ゴシック" pitchFamily="49" charset="-128"/>
            </a:rPr>
            <a:t>とどめたことから、標準財政規模比は０．４４ポイントの増となっている。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標準財政規模に占める割合は、水道事業会計の占める割合が最も大きく、次いで一般会計、介護保険特別会計の順となっている。</a:t>
          </a:r>
        </a:p>
        <a:p>
          <a:r>
            <a:rPr kumimoji="1" lang="ja-JP" altLang="en-US" sz="1400">
              <a:latin typeface="ＭＳ ゴシック" pitchFamily="49" charset="-128"/>
              <a:ea typeface="ＭＳ ゴシック" pitchFamily="49" charset="-128"/>
            </a:rPr>
            <a:t>　前年度と比較すると、介護保険特別会計</a:t>
          </a:r>
          <a:r>
            <a:rPr kumimoji="1" lang="ja-JP" altLang="en-US" sz="1400">
              <a:solidFill>
                <a:srgbClr val="FF0000"/>
              </a:solidFill>
              <a:latin typeface="ＭＳ ゴシック" pitchFamily="49" charset="-128"/>
              <a:ea typeface="ＭＳ ゴシック" pitchFamily="49" charset="-128"/>
            </a:rPr>
            <a:t>は実質収支額が</a:t>
          </a:r>
          <a:r>
            <a:rPr kumimoji="1" lang="ja-JP" altLang="en-US" sz="1400">
              <a:latin typeface="ＭＳ ゴシック" pitchFamily="49" charset="-128"/>
              <a:ea typeface="ＭＳ ゴシック" pitchFamily="49" charset="-128"/>
            </a:rPr>
            <a:t>０．６２％（１３５百万円）の増となった。主な要因としては、基金繰入金が増となった</a:t>
          </a:r>
          <a:r>
            <a:rPr kumimoji="1" lang="ja-JP" altLang="en-US" sz="1400">
              <a:solidFill>
                <a:srgbClr val="FF0000"/>
              </a:solidFill>
              <a:latin typeface="ＭＳ ゴシック" pitchFamily="49" charset="-128"/>
              <a:ea typeface="ＭＳ ゴシック" pitchFamily="49" charset="-128"/>
            </a:rPr>
            <a:t>ことに加え</a:t>
          </a:r>
          <a:r>
            <a:rPr kumimoji="1" lang="ja-JP" altLang="en-US" sz="1400">
              <a:latin typeface="ＭＳ ゴシック" pitchFamily="49" charset="-128"/>
              <a:ea typeface="ＭＳ ゴシック" pitchFamily="49" charset="-128"/>
            </a:rPr>
            <a:t>、サービス事業所廃止や予定していた介護施設整備ができなかったことに伴う介護給付費の減によるものである。</a:t>
          </a:r>
        </a:p>
        <a:p>
          <a:r>
            <a:rPr kumimoji="1" lang="ja-JP" altLang="en-US" sz="1400">
              <a:latin typeface="ＭＳ ゴシック" pitchFamily="49" charset="-128"/>
              <a:ea typeface="ＭＳ ゴシック" pitchFamily="49" charset="-128"/>
            </a:rPr>
            <a:t>　このほか、公共下水道事業会計においては</a:t>
          </a:r>
          <a:r>
            <a:rPr kumimoji="1" lang="ja-JP" altLang="en-US" sz="1400">
              <a:solidFill>
                <a:srgbClr val="FF0000"/>
              </a:solidFill>
              <a:latin typeface="ＭＳ ゴシック" pitchFamily="49" charset="-128"/>
              <a:ea typeface="ＭＳ ゴシック" pitchFamily="49" charset="-128"/>
            </a:rPr>
            <a:t>実質収支額が</a:t>
          </a:r>
          <a:r>
            <a:rPr kumimoji="1" lang="ja-JP" altLang="en-US" sz="1400">
              <a:latin typeface="ＭＳ ゴシック" pitchFamily="49" charset="-128"/>
              <a:ea typeface="ＭＳ ゴシック" pitchFamily="49" charset="-128"/>
            </a:rPr>
            <a:t>０．６８％（△３３３百万円）減少した。主な要因としては、未払金の増による流動負債の増によるものである。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実質公債費比率における分子の構造は、元利償還金が占める額が最も大きく、次いで公営企業債の元利償還金に対する繰入金等の順になっている。</a:t>
          </a:r>
        </a:p>
        <a:p>
          <a:r>
            <a:rPr kumimoji="1" lang="ja-JP" altLang="en-US" sz="1400">
              <a:latin typeface="ＭＳ ゴシック" pitchFamily="49" charset="-128"/>
              <a:ea typeface="ＭＳ ゴシック" pitchFamily="49" charset="-128"/>
            </a:rPr>
            <a:t>　実質公債費比率（３ヵ年平均）は、前年度に比べ０．３ポイント悪化し９．６％となった。</a:t>
          </a:r>
        </a:p>
        <a:p>
          <a:r>
            <a:rPr kumimoji="1" lang="ja-JP" altLang="en-US" sz="1400">
              <a:latin typeface="ＭＳ ゴシック" pitchFamily="49" charset="-128"/>
              <a:ea typeface="ＭＳ ゴシック" pitchFamily="49" charset="-128"/>
            </a:rPr>
            <a:t>　中期財政計画に基づき、計画的かつ有利な地方債発行により公債費の抑制に努める。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将来負担比率の分子における構造は、一般会計等に係る</a:t>
          </a:r>
          <a:r>
            <a:rPr kumimoji="1" lang="ja-JP" altLang="en-US" sz="1400">
              <a:solidFill>
                <a:srgbClr val="FF0000"/>
              </a:solidFill>
              <a:latin typeface="ＭＳ ゴシック" pitchFamily="49" charset="-128"/>
              <a:ea typeface="ＭＳ ゴシック" pitchFamily="49" charset="-128"/>
            </a:rPr>
            <a:t>地方債現在高</a:t>
          </a:r>
          <a:r>
            <a:rPr kumimoji="1" lang="ja-JP" altLang="en-US" sz="1400">
              <a:latin typeface="ＭＳ ゴシック" pitchFamily="49" charset="-128"/>
              <a:ea typeface="ＭＳ ゴシック" pitchFamily="49" charset="-128"/>
            </a:rPr>
            <a:t>が最も大きく、次いで公営企業債等繰入見込額、退職手当負担見込額の順となっている。</a:t>
          </a:r>
        </a:p>
        <a:p>
          <a:r>
            <a:rPr kumimoji="1" lang="ja-JP" altLang="en-US" sz="1400">
              <a:latin typeface="ＭＳ ゴシック" pitchFamily="49" charset="-128"/>
              <a:ea typeface="ＭＳ ゴシック" pitchFamily="49" charset="-128"/>
            </a:rPr>
            <a:t>　</a:t>
          </a:r>
          <a:r>
            <a:rPr kumimoji="1" lang="ja-JP" altLang="en-US" sz="1400">
              <a:solidFill>
                <a:srgbClr val="FF0000"/>
              </a:solidFill>
              <a:latin typeface="ＭＳ ゴシック" pitchFamily="49" charset="-128"/>
              <a:ea typeface="ＭＳ ゴシック" pitchFamily="49" charset="-128"/>
            </a:rPr>
            <a:t>将来負担比率は、前年度に比べ８．５ポイント悪化し、６１．７％となった。</a:t>
          </a:r>
        </a:p>
        <a:p>
          <a:r>
            <a:rPr kumimoji="1" lang="ja-JP" altLang="en-US" sz="1400">
              <a:latin typeface="ＭＳ ゴシック" pitchFamily="49" charset="-128"/>
              <a:ea typeface="ＭＳ ゴシック" pitchFamily="49" charset="-128"/>
            </a:rPr>
            <a:t>　今後も財政健全化を図るため、地方債の発行抑制及び職員定数管理の適正化に努める。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ふるさと納税の寄附額が増えたことによる、ふるさと応援基金への２７６百万円の</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積増し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や、法人からの寄附金を後年度の事業に充当するための１００万円の</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積増し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を含む、過疎地域振興基金の２６１百万円の</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積増し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などにより、基金全体としては６１４百万円の増となった。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計画的な基金の</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積増し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により、日南市中期財政計画での</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見込額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を上回る基金残高となっているが、今後、老朽化が進む公共施設の改修や、大規模災害に備えた対応ができるよう、適正な基金を確保していく必要がある。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また、統一的な見解をもとに基金運用を進め、事務事業の見直し等による歳出の合理化を図り、より一層の経費削減に努めることで財源を生み出し、着実に</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積増し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を図る必要がある。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ふるさと応援基金は、当該年度に納付のあったふるさと納税額を</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積立て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、翌年度に</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取崩し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、子育て支援・高齢者支援・まちづくり支援等、寄附者が指定する使途に沿った事業に全額充当している。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過疎地域振興基金は、寄附者の意向に沿った事業の財源として、</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取崩し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て充当する予定である。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新庁舎建設事業の財源として「公共施設等整備基金」を２８０百万円</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取崩し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たものの、ふるさと納税額の増に伴う「ふるさと応援基金」への２７６百万円の</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積増し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や法人からの寄附金を後年度に事業に活用するため、「過疎地域振興基金」へ１００百万円</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積立て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たことなどにより、全体で６１４百万円の増となった。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公共施設等整備基金については、令和５年度まで新庁舎建設事業に充当しているが、少しでも</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取崩額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を減らせるよう引き続き経費削減に努めていきたい。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油津文化遺産振興戸村基金については、令和５年度から油津文化遺産振興事業に充当する予定であるが、国県補助金を活用して、少しでも</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取崩額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を減らすよう努めていきたい。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ふるさと応援基金は、基金運用としては一時的な</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積立て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となるが、ふるさと納税の更なる確保を図ることで寄附者が希望する様々な事業の充実を図っていきたい。</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地方財政法第７条による基金</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を５０３百万円、運用収入分として４百万円の</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を行ったが、同額を予算不足に対応するために</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取崩した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ことで、基金残高の増減はなかった。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ニーズへの対応に必要な調整財源であることを重視し、実質収支額や実質収支比率の状況、さらには増加が見込まれる扶助費や公共施設の維持管理経費などの後年の財政見直しを勘案しながら、他の基金とのバランスを考慮した適切な</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目標を設定し、必要な額を</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令和４年度においては、基金残高の増減はなかった（基金の運用収入３６８千円の</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任意</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については、経費削減により財源を生み出さないと困難であるのが現状であり、借入状況により判断していく。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33B241C-5A98-4F26-81C5-02E64A93EB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6098567-2294-413A-840F-B76406314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6DA82F6-F0AA-4A36-846E-BD6E8861210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D5A9285-A63D-4442-B68E-C64A97A64F86}"/>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156C7A8-8FB9-45B0-9486-2D3E4AE00CD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EA90387-53C3-4435-B13A-691A75CE5E3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FED3101-13BB-474F-96AB-47C0396EB89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A524F63-AFF0-433B-B53B-7EB5C06648B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2DC8932-6C2D-43AB-A750-7FD2B3F1C09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470B261-6FDA-4336-A93B-77AEA6706D3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CC6DD53-703F-4018-AFE7-A4B3FAE2287E}"/>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8E3602B-4317-4FF7-8E42-8A9FE7047589}"/>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49,989
49,577
535.59
37,362,336
35,973,505
563,593
15,521,645
28,909,592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ECC9FD7-F4B7-4660-9C93-DB21113E2CF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F1EBAC4-725D-4448-88BC-84B9D6521B8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3513ECC-8A36-41DA-A357-B430F235018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EF95CBA-EFFF-48BD-9370-F384C722D881}"/>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A827EDC-EADF-40F0-907B-FA264445056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52D5C47-8E6A-49A7-B675-E278BA653976}"/>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B7CCCD2-3C17-4075-85E2-E9EB27CAA73E}"/>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92879AE-DBAB-43D5-9495-65D5C482EF8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F152A87-0C07-434D-9F52-F3D1F90D9B22}"/>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99255AC-81B1-4232-86D4-2F736278029E}"/>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E46530B-15F2-4B19-AA68-C81FEE1DF8C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3F8E3E4-1301-47F5-96C3-A8B5467AD78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4EFF1BE-BABA-4E36-901D-9FAF5AC77574}"/>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192AB7B-D944-4447-B5D6-C0E486CC2E6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E19E976-4421-4887-9F36-799661640281}"/>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87AD806-6848-4BB8-B715-A4B892404ACB}"/>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123288C-5CC0-4064-B2A8-073A314D832A}"/>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25C42CE-E248-49A6-9B5B-F416455844C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58291DD-32E8-43F7-8B2B-45D6F182E92B}"/>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B228C51-BEEA-4FDE-9D4A-73E14C6235B5}"/>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D794543-85FB-49F6-8B0C-1387D04D36C2}"/>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4029B49-C14E-4CF5-83A6-71A6D6BBF83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E66571F-C307-43F2-BF8D-30113932706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1B2D224-0C78-4B03-9A6F-5091D942C0ED}"/>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8660122-294E-4278-A60E-051A486DD81B}"/>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753A66B-B085-4363-B462-80970E17519B}"/>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312EF13-C538-4AEA-BC3D-2656F2452446}"/>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E89F52D-7DC4-40EA-B68D-B5AD8EF7532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65AAC85-3CB5-4EE3-AD86-D39E5A2224C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128E199-A509-4E83-964B-134F1244B11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3112F4B-E04D-4F0F-A34D-8CDCA4B79BCA}"/>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FDC7D86-4750-42B1-B84B-B5736EEF5EE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24D594D-1959-4AB2-B40E-926B613D1F3B}"/>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3A13CAF-FEF2-439F-93C5-6212ED62D3F3}"/>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2536A89-33E3-4B2A-B635-5094A8EEE44D}"/>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chemeClr val="dk1"/>
              </a:solidFill>
              <a:effectLst/>
              <a:latin typeface="ＭＳ Ｐゴシック" panose="020B0600070205080204" pitchFamily="50" charset="-128"/>
              <a:ea typeface="+mn-ea"/>
              <a:cs typeface="+mn-cs"/>
            </a:rPr>
            <a:t>平成２８年度に策定</a:t>
          </a:r>
          <a:r>
            <a:rPr kumimoji="1" lang="ja-JP" altLang="en-US" sz="1050" baseline="0">
              <a:solidFill>
                <a:schemeClr val="dk1"/>
              </a:solidFill>
              <a:effectLst/>
              <a:latin typeface="ＭＳ Ｐゴシック" panose="020B0600070205080204" pitchFamily="50" charset="-128"/>
              <a:ea typeface="+mn-ea"/>
              <a:cs typeface="+mn-cs"/>
            </a:rPr>
            <a:t>（令和３年度改訂）</a:t>
          </a:r>
          <a:r>
            <a:rPr kumimoji="1" lang="ja-JP" altLang="ja-JP" sz="1050" baseline="0">
              <a:solidFill>
                <a:schemeClr val="dk1"/>
              </a:solidFill>
              <a:effectLst/>
              <a:latin typeface="ＭＳ Ｐゴシック" panose="020B0600070205080204" pitchFamily="50" charset="-128"/>
              <a:ea typeface="+mn-ea"/>
              <a:cs typeface="+mn-cs"/>
            </a:rPr>
            <a:t>した公共施設等総合計画において、公共施設等の延べ床面積を令和８年度までに１０％以上削減するという目標を掲げ、令和元年度に個別施設計画を策定した。有形固定資産減価償却率については、類似団体平均を下回っているものの、令和</a:t>
          </a:r>
          <a:r>
            <a:rPr kumimoji="1" lang="ja-JP" altLang="en-US" sz="1050" baseline="0">
              <a:solidFill>
                <a:schemeClr val="dk1"/>
              </a:solidFill>
              <a:effectLst/>
              <a:latin typeface="ＭＳ Ｐゴシック" panose="020B0600070205080204" pitchFamily="50" charset="-128"/>
              <a:ea typeface="+mn-ea"/>
              <a:cs typeface="+mn-cs"/>
            </a:rPr>
            <a:t>３</a:t>
          </a:r>
          <a:r>
            <a:rPr kumimoji="1" lang="ja-JP" altLang="ja-JP" sz="1050" baseline="0">
              <a:solidFill>
                <a:schemeClr val="dk1"/>
              </a:solidFill>
              <a:effectLst/>
              <a:latin typeface="ＭＳ Ｐゴシック" panose="020B0600070205080204" pitchFamily="50" charset="-128"/>
              <a:ea typeface="+mn-ea"/>
              <a:cs typeface="+mn-cs"/>
            </a:rPr>
            <a:t>年度に比べ</a:t>
          </a:r>
          <a:r>
            <a:rPr kumimoji="1" lang="ja-JP" altLang="en-US" sz="1050" baseline="0">
              <a:solidFill>
                <a:schemeClr val="dk1"/>
              </a:solidFill>
              <a:effectLst/>
              <a:latin typeface="ＭＳ Ｐゴシック" panose="020B0600070205080204" pitchFamily="50" charset="-128"/>
              <a:ea typeface="+mn-ea"/>
              <a:cs typeface="+mn-cs"/>
            </a:rPr>
            <a:t>０</a:t>
          </a:r>
          <a:r>
            <a:rPr kumimoji="1" lang="ja-JP" altLang="ja-JP" sz="1050" baseline="0">
              <a:solidFill>
                <a:schemeClr val="dk1"/>
              </a:solidFill>
              <a:effectLst/>
              <a:latin typeface="ＭＳ Ｐゴシック" panose="020B0600070205080204" pitchFamily="50" charset="-128"/>
              <a:ea typeface="+mn-ea"/>
              <a:cs typeface="+mn-cs"/>
            </a:rPr>
            <a:t>．３ポイント上昇しているため、</a:t>
          </a:r>
          <a:r>
            <a:rPr kumimoji="1" lang="ja-JP" altLang="en-US" sz="1050" baseline="0">
              <a:solidFill>
                <a:schemeClr val="dk1"/>
              </a:solidFill>
              <a:effectLst/>
              <a:latin typeface="ＭＳ Ｐゴシック" panose="020B0600070205080204" pitchFamily="50" charset="-128"/>
              <a:ea typeface="+mn-ea"/>
              <a:cs typeface="+mn-cs"/>
            </a:rPr>
            <a:t>引き続き</a:t>
          </a:r>
          <a:r>
            <a:rPr kumimoji="1" lang="ja-JP" altLang="ja-JP" sz="1050" baseline="0">
              <a:solidFill>
                <a:schemeClr val="dk1"/>
              </a:solidFill>
              <a:effectLst/>
              <a:latin typeface="ＭＳ Ｐゴシック" panose="020B0600070205080204" pitchFamily="50" charset="-128"/>
              <a:ea typeface="+mn-ea"/>
              <a:cs typeface="+mn-cs"/>
            </a:rPr>
            <a:t>計画に沿っ</a:t>
          </a:r>
          <a:r>
            <a:rPr kumimoji="1" lang="ja-JP" altLang="en-US" sz="1050" baseline="0">
              <a:solidFill>
                <a:schemeClr val="dk1"/>
              </a:solidFill>
              <a:effectLst/>
              <a:latin typeface="ＭＳ Ｐゴシック" panose="020B0600070205080204" pitchFamily="50" charset="-128"/>
              <a:ea typeface="+mn-ea"/>
              <a:cs typeface="+mn-cs"/>
            </a:rPr>
            <a:t>た</a:t>
          </a:r>
          <a:r>
            <a:rPr kumimoji="1" lang="ja-JP" altLang="ja-JP" sz="1050" baseline="0">
              <a:solidFill>
                <a:schemeClr val="dk1"/>
              </a:solidFill>
              <a:effectLst/>
              <a:latin typeface="ＭＳ Ｐゴシック" panose="020B0600070205080204" pitchFamily="50" charset="-128"/>
              <a:ea typeface="+mn-ea"/>
              <a:cs typeface="+mn-cs"/>
            </a:rPr>
            <a:t>施設の集約化等を進めていく必要がある。</a:t>
          </a:r>
          <a:endParaRPr lang="ja-JP" altLang="ja-JP" sz="1050" baseline="0">
            <a:effectLst/>
            <a:latin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98EA0AC-C5A4-45A7-A4DF-3B01075EB38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68CFCA7-F372-4153-971B-CCA07A1FB6F1}"/>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C554A7F-B614-42A0-AA55-1A9EE4C5A250}"/>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7ADC6D9-A6FE-42B1-ADC0-1925CBADCDBF}"/>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C460D92-01DD-4B48-A37C-28EC773C320A}"/>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3E69800-0F8D-4DE9-9CB9-AE20BE4A97B4}"/>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3A34772-7770-474F-A673-CA973A9A319F}"/>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F53BD36-1847-4E55-BC0A-EA0ED0038373}"/>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2F0159E-2820-4338-BD9E-1072413FA0DB}"/>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96586E5-BDF1-4A07-876A-C83DD19185E4}"/>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49FD5EC-48E4-41FE-8927-81348404E454}"/>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2ED921C-FE19-4649-9E0C-7A83AE0C4E66}"/>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162870E-B9E5-4E54-A1BD-43BB96B0F6AD}"/>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A901B1A-9034-4C08-9898-F2A1EF5F3BF4}"/>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B6024B4-3311-426B-8DD6-2DB46B5ADFAB}"/>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1992819-8141-49D3-B5AE-2C076FA12411}"/>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366133CD-3D2A-4F53-A08B-E35BFCAD6DD4}"/>
            </a:ext>
          </a:extLst>
        </xdr:cNvPr>
        <xdr:cNvCxnSpPr/>
      </xdr:nvCxnSpPr>
      <xdr:spPr>
        <a:xfrm flipV="1">
          <a:off x="4206240" y="5423958"/>
          <a:ext cx="1270" cy="104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a:extLst>
            <a:ext uri="{FF2B5EF4-FFF2-40B4-BE49-F238E27FC236}">
              <a16:creationId xmlns:a16="http://schemas.microsoft.com/office/drawing/2014/main" id="{BBA99B7D-7794-409E-8492-647357E9FAC7}"/>
            </a:ext>
          </a:extLst>
        </xdr:cNvPr>
        <xdr:cNvSpPr txBox="1"/>
      </xdr:nvSpPr>
      <xdr:spPr>
        <a:xfrm>
          <a:off x="4258945"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7368CB31-9550-4BAD-997D-66A1CC5A2459}"/>
            </a:ext>
          </a:extLst>
        </xdr:cNvPr>
        <xdr:cNvCxnSpPr/>
      </xdr:nvCxnSpPr>
      <xdr:spPr>
        <a:xfrm>
          <a:off x="4119245" y="64731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D7244D7B-3F96-40FE-9A55-CB02130D33E4}"/>
            </a:ext>
          </a:extLst>
        </xdr:cNvPr>
        <xdr:cNvSpPr txBox="1"/>
      </xdr:nvSpPr>
      <xdr:spPr>
        <a:xfrm>
          <a:off x="4258945" y="520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0137A301-C9AC-41D6-ADEB-42018B6998CC}"/>
            </a:ext>
          </a:extLst>
        </xdr:cNvPr>
        <xdr:cNvCxnSpPr/>
      </xdr:nvCxnSpPr>
      <xdr:spPr>
        <a:xfrm>
          <a:off x="4119245" y="542395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89D05C3C-2C8E-4402-ACD8-ADC0E92CF98E}"/>
            </a:ext>
          </a:extLst>
        </xdr:cNvPr>
        <xdr:cNvSpPr txBox="1"/>
      </xdr:nvSpPr>
      <xdr:spPr>
        <a:xfrm>
          <a:off x="4258945" y="5969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2E6E59C8-7FBB-4788-8518-CE7D68718F97}"/>
            </a:ext>
          </a:extLst>
        </xdr:cNvPr>
        <xdr:cNvSpPr/>
      </xdr:nvSpPr>
      <xdr:spPr>
        <a:xfrm>
          <a:off x="4157345" y="598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a:extLst>
            <a:ext uri="{FF2B5EF4-FFF2-40B4-BE49-F238E27FC236}">
              <a16:creationId xmlns:a16="http://schemas.microsoft.com/office/drawing/2014/main" id="{A72B720B-B604-438C-AF6B-D103A0F84503}"/>
            </a:ext>
          </a:extLst>
        </xdr:cNvPr>
        <xdr:cNvSpPr/>
      </xdr:nvSpPr>
      <xdr:spPr>
        <a:xfrm>
          <a:off x="3537585" y="5944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a:extLst>
            <a:ext uri="{FF2B5EF4-FFF2-40B4-BE49-F238E27FC236}">
              <a16:creationId xmlns:a16="http://schemas.microsoft.com/office/drawing/2014/main" id="{AB8B44AF-B6DD-479B-8CE8-417CE1AAA819}"/>
            </a:ext>
          </a:extLst>
        </xdr:cNvPr>
        <xdr:cNvSpPr/>
      </xdr:nvSpPr>
      <xdr:spPr>
        <a:xfrm>
          <a:off x="2867025" y="5948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61A94FDF-55BA-49DC-934A-59DA81B9D2BB}"/>
            </a:ext>
          </a:extLst>
        </xdr:cNvPr>
        <xdr:cNvSpPr/>
      </xdr:nvSpPr>
      <xdr:spPr>
        <a:xfrm>
          <a:off x="219646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5E63F31A-7BAE-4111-ABAF-81A3CBA38139}"/>
            </a:ext>
          </a:extLst>
        </xdr:cNvPr>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D168572-7955-4CA5-9ACF-FC7FF17C0834}"/>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C423F7C-FBDB-43C6-839E-21BA2C40A54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C2936DE-D134-4FB3-9881-961F4C946AD7}"/>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0111BEE-139B-4A00-BE49-21ADC580877A}"/>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5EA15B7-1F04-47D6-A061-1A59CC943E56}"/>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楕円 80">
          <a:extLst>
            <a:ext uri="{FF2B5EF4-FFF2-40B4-BE49-F238E27FC236}">
              <a16:creationId xmlns:a16="http://schemas.microsoft.com/office/drawing/2014/main" id="{E13DD1E3-C9B6-4303-812E-0A9D2E4AFA40}"/>
            </a:ext>
          </a:extLst>
        </xdr:cNvPr>
        <xdr:cNvSpPr/>
      </xdr:nvSpPr>
      <xdr:spPr>
        <a:xfrm>
          <a:off x="4157345" y="5948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864</xdr:rowOff>
    </xdr:from>
    <xdr:ext cx="405111" cy="259045"/>
    <xdr:sp macro="" textlink="">
      <xdr:nvSpPr>
        <xdr:cNvPr id="82" name="有形固定資産減価償却率該当値テキスト">
          <a:extLst>
            <a:ext uri="{FF2B5EF4-FFF2-40B4-BE49-F238E27FC236}">
              <a16:creationId xmlns:a16="http://schemas.microsoft.com/office/drawing/2014/main" id="{E6754D20-7F1B-4B3B-9EA7-5A69F909A153}"/>
            </a:ext>
          </a:extLst>
        </xdr:cNvPr>
        <xdr:cNvSpPr txBox="1"/>
      </xdr:nvSpPr>
      <xdr:spPr>
        <a:xfrm>
          <a:off x="4258945" y="579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138642</xdr:rowOff>
    </xdr:from>
    <xdr:to>
      <xdr:col>19</xdr:col>
      <xdr:colOff>187325</xdr:colOff>
      <xdr:row>31</xdr:row>
      <xdr:rowOff>68792</xdr:rowOff>
    </xdr:to>
    <xdr:sp macro="" textlink="">
      <xdr:nvSpPr>
        <xdr:cNvPr id="83" name="楕円 82">
          <a:extLst>
            <a:ext uri="{FF2B5EF4-FFF2-40B4-BE49-F238E27FC236}">
              <a16:creationId xmlns:a16="http://schemas.microsoft.com/office/drawing/2014/main" id="{6C0BEF51-E9AF-408E-ACA0-D6A1632945E7}"/>
            </a:ext>
          </a:extLst>
        </xdr:cNvPr>
        <xdr:cNvSpPr/>
      </xdr:nvSpPr>
      <xdr:spPr>
        <a:xfrm>
          <a:off x="3537585" y="5937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17992</xdr:rowOff>
    </xdr:from>
    <xdr:to>
      <xdr:col>23</xdr:col>
      <xdr:colOff>85725</xdr:colOff>
      <xdr:row>31</xdr:row>
      <xdr:rowOff>28787</xdr:rowOff>
    </xdr:to>
    <xdr:cxnSp macro="">
      <xdr:nvCxnSpPr>
        <xdr:cNvPr id="84" name="直線コネクタ 83">
          <a:extLst>
            <a:ext uri="{FF2B5EF4-FFF2-40B4-BE49-F238E27FC236}">
              <a16:creationId xmlns:a16="http://schemas.microsoft.com/office/drawing/2014/main" id="{C25B44FE-81CF-4FFA-94FF-E926CFA56BA2}"/>
            </a:ext>
          </a:extLst>
        </xdr:cNvPr>
        <xdr:cNvCxnSpPr/>
      </xdr:nvCxnSpPr>
      <xdr:spPr>
        <a:xfrm>
          <a:off x="3588385" y="5984452"/>
          <a:ext cx="6197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91863</xdr:rowOff>
    </xdr:from>
    <xdr:to>
      <xdr:col>15</xdr:col>
      <xdr:colOff>187325</xdr:colOff>
      <xdr:row>31</xdr:row>
      <xdr:rowOff>22013</xdr:rowOff>
    </xdr:to>
    <xdr:sp macro="" textlink="">
      <xdr:nvSpPr>
        <xdr:cNvPr id="85" name="楕円 84">
          <a:extLst>
            <a:ext uri="{FF2B5EF4-FFF2-40B4-BE49-F238E27FC236}">
              <a16:creationId xmlns:a16="http://schemas.microsoft.com/office/drawing/2014/main" id="{475FCE06-C6F7-49EE-835B-58F3C0488689}"/>
            </a:ext>
          </a:extLst>
        </xdr:cNvPr>
        <xdr:cNvSpPr/>
      </xdr:nvSpPr>
      <xdr:spPr>
        <a:xfrm>
          <a:off x="2867025" y="5890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31</xdr:row>
      <xdr:rowOff>17992</xdr:rowOff>
    </xdr:to>
    <xdr:cxnSp macro="">
      <xdr:nvCxnSpPr>
        <xdr:cNvPr id="86" name="直線コネクタ 85">
          <a:extLst>
            <a:ext uri="{FF2B5EF4-FFF2-40B4-BE49-F238E27FC236}">
              <a16:creationId xmlns:a16="http://schemas.microsoft.com/office/drawing/2014/main" id="{A5848564-F2CC-476F-8FE4-FBB71D09714F}"/>
            </a:ext>
          </a:extLst>
        </xdr:cNvPr>
        <xdr:cNvCxnSpPr/>
      </xdr:nvCxnSpPr>
      <xdr:spPr>
        <a:xfrm>
          <a:off x="2917825" y="5941483"/>
          <a:ext cx="670560" cy="4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87" name="楕円 86">
          <a:extLst>
            <a:ext uri="{FF2B5EF4-FFF2-40B4-BE49-F238E27FC236}">
              <a16:creationId xmlns:a16="http://schemas.microsoft.com/office/drawing/2014/main" id="{9403F2A0-0F05-4F7C-8ED8-418E8B254A89}"/>
            </a:ext>
          </a:extLst>
        </xdr:cNvPr>
        <xdr:cNvSpPr/>
      </xdr:nvSpPr>
      <xdr:spPr>
        <a:xfrm>
          <a:off x="2196465" y="5833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30</xdr:row>
      <xdr:rowOff>142663</xdr:rowOff>
    </xdr:to>
    <xdr:cxnSp macro="">
      <xdr:nvCxnSpPr>
        <xdr:cNvPr id="88" name="直線コネクタ 87">
          <a:extLst>
            <a:ext uri="{FF2B5EF4-FFF2-40B4-BE49-F238E27FC236}">
              <a16:creationId xmlns:a16="http://schemas.microsoft.com/office/drawing/2014/main" id="{3396BD4A-9597-4754-A527-7B3C2913E6B8}"/>
            </a:ext>
          </a:extLst>
        </xdr:cNvPr>
        <xdr:cNvCxnSpPr/>
      </xdr:nvCxnSpPr>
      <xdr:spPr>
        <a:xfrm>
          <a:off x="2247265" y="5883910"/>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158962</xdr:rowOff>
    </xdr:from>
    <xdr:to>
      <xdr:col>7</xdr:col>
      <xdr:colOff>187325</xdr:colOff>
      <xdr:row>30</xdr:row>
      <xdr:rowOff>89112</xdr:rowOff>
    </xdr:to>
    <xdr:sp macro="" textlink="">
      <xdr:nvSpPr>
        <xdr:cNvPr id="89" name="楕円 88">
          <a:extLst>
            <a:ext uri="{FF2B5EF4-FFF2-40B4-BE49-F238E27FC236}">
              <a16:creationId xmlns:a16="http://schemas.microsoft.com/office/drawing/2014/main" id="{2DDB909F-07A9-48D6-947A-651DE54EBD77}"/>
            </a:ext>
          </a:extLst>
        </xdr:cNvPr>
        <xdr:cNvSpPr/>
      </xdr:nvSpPr>
      <xdr:spPr>
        <a:xfrm>
          <a:off x="1525905" y="5790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38312</xdr:rowOff>
    </xdr:from>
    <xdr:to>
      <xdr:col>11</xdr:col>
      <xdr:colOff>136525</xdr:colOff>
      <xdr:row>30</xdr:row>
      <xdr:rowOff>85090</xdr:rowOff>
    </xdr:to>
    <xdr:cxnSp macro="">
      <xdr:nvCxnSpPr>
        <xdr:cNvPr id="90" name="直線コネクタ 89">
          <a:extLst>
            <a:ext uri="{FF2B5EF4-FFF2-40B4-BE49-F238E27FC236}">
              <a16:creationId xmlns:a16="http://schemas.microsoft.com/office/drawing/2014/main" id="{2E659A12-2CF7-45EF-81D9-0BA6CDCA7BC0}"/>
            </a:ext>
          </a:extLst>
        </xdr:cNvPr>
        <xdr:cNvCxnSpPr/>
      </xdr:nvCxnSpPr>
      <xdr:spPr>
        <a:xfrm>
          <a:off x="1576705" y="5837132"/>
          <a:ext cx="67056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1" name="n_1aveValue有形固定資産減価償却率">
          <a:extLst>
            <a:ext uri="{FF2B5EF4-FFF2-40B4-BE49-F238E27FC236}">
              <a16:creationId xmlns:a16="http://schemas.microsoft.com/office/drawing/2014/main" id="{00252FDA-5ACF-45D7-A338-1884D251BA89}"/>
            </a:ext>
          </a:extLst>
        </xdr:cNvPr>
        <xdr:cNvSpPr txBox="1"/>
      </xdr:nvSpPr>
      <xdr:spPr>
        <a:xfrm>
          <a:off x="3395989" y="603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2" name="n_2aveValue有形固定資産減価償却率">
          <a:extLst>
            <a:ext uri="{FF2B5EF4-FFF2-40B4-BE49-F238E27FC236}">
              <a16:creationId xmlns:a16="http://schemas.microsoft.com/office/drawing/2014/main" id="{9E3F7BCD-77A7-426D-8D00-AE85FED4CB79}"/>
            </a:ext>
          </a:extLst>
        </xdr:cNvPr>
        <xdr:cNvSpPr txBox="1"/>
      </xdr:nvSpPr>
      <xdr:spPr>
        <a:xfrm>
          <a:off x="2738129" y="603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834D6D8F-A554-471B-BF7C-A7675247D746}"/>
            </a:ext>
          </a:extLst>
        </xdr:cNvPr>
        <xdr:cNvSpPr txBox="1"/>
      </xdr:nvSpPr>
      <xdr:spPr>
        <a:xfrm>
          <a:off x="2067569" y="597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64D73159-FF9C-4300-BFC6-23E58FEFC7A9}"/>
            </a:ext>
          </a:extLst>
        </xdr:cNvPr>
        <xdr:cNvSpPr txBox="1"/>
      </xdr:nvSpPr>
      <xdr:spPr>
        <a:xfrm>
          <a:off x="1397009"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85319</xdr:rowOff>
    </xdr:from>
    <xdr:ext cx="405111" cy="259045"/>
    <xdr:sp macro="" textlink="">
      <xdr:nvSpPr>
        <xdr:cNvPr id="95" name="n_1mainValue有形固定資産減価償却率">
          <a:extLst>
            <a:ext uri="{FF2B5EF4-FFF2-40B4-BE49-F238E27FC236}">
              <a16:creationId xmlns:a16="http://schemas.microsoft.com/office/drawing/2014/main" id="{B68272D3-CBDC-45BC-9ACC-F2A583B5DE50}"/>
            </a:ext>
          </a:extLst>
        </xdr:cNvPr>
        <xdr:cNvSpPr txBox="1"/>
      </xdr:nvSpPr>
      <xdr:spPr>
        <a:xfrm>
          <a:off x="3395989" y="571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6" name="n_2mainValue有形固定資産減価償却率">
          <a:extLst>
            <a:ext uri="{FF2B5EF4-FFF2-40B4-BE49-F238E27FC236}">
              <a16:creationId xmlns:a16="http://schemas.microsoft.com/office/drawing/2014/main" id="{8BACAE65-B82F-4217-8D62-21F79DDABC1C}"/>
            </a:ext>
          </a:extLst>
        </xdr:cNvPr>
        <xdr:cNvSpPr txBox="1"/>
      </xdr:nvSpPr>
      <xdr:spPr>
        <a:xfrm>
          <a:off x="2738129" y="566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152417</xdr:rowOff>
    </xdr:from>
    <xdr:ext cx="405111" cy="259045"/>
    <xdr:sp macro="" textlink="">
      <xdr:nvSpPr>
        <xdr:cNvPr id="97" name="n_3mainValue有形固定資産減価償却率">
          <a:extLst>
            <a:ext uri="{FF2B5EF4-FFF2-40B4-BE49-F238E27FC236}">
              <a16:creationId xmlns:a16="http://schemas.microsoft.com/office/drawing/2014/main" id="{07187E77-FCD4-41A4-BDCC-11C2D3BC4653}"/>
            </a:ext>
          </a:extLst>
        </xdr:cNvPr>
        <xdr:cNvSpPr txBox="1"/>
      </xdr:nvSpPr>
      <xdr:spPr>
        <a:xfrm>
          <a:off x="2067569"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105639</xdr:rowOff>
    </xdr:from>
    <xdr:ext cx="405111" cy="259045"/>
    <xdr:sp macro="" textlink="">
      <xdr:nvSpPr>
        <xdr:cNvPr id="98" name="n_4mainValue有形固定資産減価償却率">
          <a:extLst>
            <a:ext uri="{FF2B5EF4-FFF2-40B4-BE49-F238E27FC236}">
              <a16:creationId xmlns:a16="http://schemas.microsoft.com/office/drawing/2014/main" id="{7BA1A8A7-2EC3-4306-A752-14BC46CEF6AA}"/>
            </a:ext>
          </a:extLst>
        </xdr:cNvPr>
        <xdr:cNvSpPr txBox="1"/>
      </xdr:nvSpPr>
      <xdr:spPr>
        <a:xfrm>
          <a:off x="1397009" y="55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2074273-2D3C-4211-84A2-EB2B403AE25F}"/>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6D73BD1-8B3A-4B46-BD72-1E15FD43DFA6}"/>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8C23E2C-C3D5-48A3-9F41-9D558D158314}"/>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11A2621-4BB7-4C1F-897E-0A4F9F008F7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37546AB-7DD3-466F-8698-4DCB8E98C53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F941484-E3A0-4DEA-9D6D-F8F5098EACE5}"/>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906A801-A3D8-4596-B05E-AE5E22DFB39E}"/>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BE3A57-E81D-4BAF-82D4-1E1E495F9165}"/>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342D6D6-AE4E-4AD0-8FD0-80A5BED571A3}"/>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39231FF-1F1E-4FA6-B88D-D055EBFD173B}"/>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964A0F7-7A0B-40CA-B67A-E9E2A5D6898E}"/>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CAF58E3-A959-4168-A2B2-222B6B9AFB7F}"/>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649230E-9A47-43B5-B962-4F63F2BCCFFE}"/>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債務償還比率は類似団体平均を上回っている。主な要因としては大型事業に対する地方債発行に伴う地方債現在高の増や、基金残高が少なく、充当可能基金が低水準であるためである。</a:t>
          </a:r>
        </a:p>
        <a:p>
          <a:r>
            <a:rPr lang="ja-JP" altLang="ja-JP" sz="1100">
              <a:solidFill>
                <a:schemeClr val="dk1"/>
              </a:solidFill>
              <a:effectLst/>
              <a:latin typeface="+mn-lt"/>
              <a:ea typeface="+mn-ea"/>
              <a:cs typeface="+mn-cs"/>
            </a:rPr>
            <a:t>地方債発行額を公債費以下に抑制するとともに、基金残高の積み増しを進める。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CC6D58A-262B-4071-93EB-8A44384B8231}"/>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1E70FAF-6364-493F-BC8C-DC69B334D51B}"/>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089BD71-196D-447B-9A88-0339DE6A8341}"/>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7990834F-C5C5-4FAC-A64D-AD61684F86E2}"/>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F335FDF-CAFD-4CFC-B03A-D47C5F43637B}"/>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8A0A388-B3CA-4C83-B112-B93416ADC38F}"/>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51DF3726-0B96-49E0-99A1-B64436769898}"/>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CE9F73-250C-4C13-BEA0-6E0605DC759F}"/>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FD98015-E70E-4756-88F5-57F7BBCC0EB4}"/>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66E54C5-EBDE-416A-8276-64E671BD0E22}"/>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E0C3D4B-CEAA-4A90-BEFA-D7B702187270}"/>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A18F963-4ED4-40E7-A9B4-BAAE7A4C9C13}"/>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33C0A43-D56A-41BE-8021-8DCEE36582FE}"/>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60BA2A7-35B6-45FA-9070-61C11BC4FF0E}"/>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C7B9362-0260-4231-BEBC-FB4B07D23859}"/>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a:extLst>
            <a:ext uri="{FF2B5EF4-FFF2-40B4-BE49-F238E27FC236}">
              <a16:creationId xmlns:a16="http://schemas.microsoft.com/office/drawing/2014/main" id="{D4C3B25F-4399-40F9-B0D6-348E36730D2B}"/>
            </a:ext>
          </a:extLst>
        </xdr:cNvPr>
        <xdr:cNvCxnSpPr/>
      </xdr:nvCxnSpPr>
      <xdr:spPr>
        <a:xfrm flipV="1">
          <a:off x="13027660" y="5211868"/>
          <a:ext cx="1269" cy="122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a:extLst>
            <a:ext uri="{FF2B5EF4-FFF2-40B4-BE49-F238E27FC236}">
              <a16:creationId xmlns:a16="http://schemas.microsoft.com/office/drawing/2014/main" id="{6325D993-951D-45EE-B08A-257DC8880AB7}"/>
            </a:ext>
          </a:extLst>
        </xdr:cNvPr>
        <xdr:cNvSpPr txBox="1"/>
      </xdr:nvSpPr>
      <xdr:spPr>
        <a:xfrm>
          <a:off x="13080365" y="64432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a:extLst>
            <a:ext uri="{FF2B5EF4-FFF2-40B4-BE49-F238E27FC236}">
              <a16:creationId xmlns:a16="http://schemas.microsoft.com/office/drawing/2014/main" id="{54C79092-E2CA-46B8-84E1-20C631AB2DA5}"/>
            </a:ext>
          </a:extLst>
        </xdr:cNvPr>
        <xdr:cNvCxnSpPr/>
      </xdr:nvCxnSpPr>
      <xdr:spPr>
        <a:xfrm>
          <a:off x="12963525" y="6439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786556C3-54A0-4FDF-A2ED-B6B14C0F19CA}"/>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E722962-4968-4508-BE65-1BE9409BF1C3}"/>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a:extLst>
            <a:ext uri="{FF2B5EF4-FFF2-40B4-BE49-F238E27FC236}">
              <a16:creationId xmlns:a16="http://schemas.microsoft.com/office/drawing/2014/main" id="{6519B284-9ECC-4604-B002-8348DC681146}"/>
            </a:ext>
          </a:extLst>
        </xdr:cNvPr>
        <xdr:cNvSpPr txBox="1"/>
      </xdr:nvSpPr>
      <xdr:spPr>
        <a:xfrm>
          <a:off x="13080365" y="5640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a:extLst>
            <a:ext uri="{FF2B5EF4-FFF2-40B4-BE49-F238E27FC236}">
              <a16:creationId xmlns:a16="http://schemas.microsoft.com/office/drawing/2014/main" id="{2A99ED12-33EF-415B-9D08-74F690302B01}"/>
            </a:ext>
          </a:extLst>
        </xdr:cNvPr>
        <xdr:cNvSpPr/>
      </xdr:nvSpPr>
      <xdr:spPr>
        <a:xfrm>
          <a:off x="13001625" y="5788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a:extLst>
            <a:ext uri="{FF2B5EF4-FFF2-40B4-BE49-F238E27FC236}">
              <a16:creationId xmlns:a16="http://schemas.microsoft.com/office/drawing/2014/main" id="{D52B5A44-7696-4DA5-8751-19853225FEBB}"/>
            </a:ext>
          </a:extLst>
        </xdr:cNvPr>
        <xdr:cNvSpPr/>
      </xdr:nvSpPr>
      <xdr:spPr>
        <a:xfrm>
          <a:off x="12359005" y="5786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a:extLst>
            <a:ext uri="{FF2B5EF4-FFF2-40B4-BE49-F238E27FC236}">
              <a16:creationId xmlns:a16="http://schemas.microsoft.com/office/drawing/2014/main" id="{AD0E74F3-CDC3-4B44-8B1D-1B32E69DC4DC}"/>
            </a:ext>
          </a:extLst>
        </xdr:cNvPr>
        <xdr:cNvSpPr/>
      </xdr:nvSpPr>
      <xdr:spPr>
        <a:xfrm>
          <a:off x="11688445" y="5914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a:extLst>
            <a:ext uri="{FF2B5EF4-FFF2-40B4-BE49-F238E27FC236}">
              <a16:creationId xmlns:a16="http://schemas.microsoft.com/office/drawing/2014/main" id="{3B498EE6-6B21-4E96-8EE5-86950610CAA2}"/>
            </a:ext>
          </a:extLst>
        </xdr:cNvPr>
        <xdr:cNvSpPr/>
      </xdr:nvSpPr>
      <xdr:spPr>
        <a:xfrm>
          <a:off x="11017885" y="5916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BED5DBD3-92CE-45FF-B616-2332FC56F44E}"/>
            </a:ext>
          </a:extLst>
        </xdr:cNvPr>
        <xdr:cNvSpPr/>
      </xdr:nvSpPr>
      <xdr:spPr>
        <a:xfrm>
          <a:off x="10347325" y="5916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01D025E-62CF-4E4D-B928-94BCFF0AAA3E}"/>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88A91B0-8337-4059-A3E4-AF6ED993D26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0E40CE7-FA3C-48C4-8001-2AD69E7D991A}"/>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3C2E11C-76C8-4207-9A55-F79EB5EA524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7C11808-BC74-4FED-800E-1303514BE9A2}"/>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4254</xdr:rowOff>
    </xdr:from>
    <xdr:to>
      <xdr:col>76</xdr:col>
      <xdr:colOff>73025</xdr:colOff>
      <xdr:row>31</xdr:row>
      <xdr:rowOff>105854</xdr:rowOff>
    </xdr:to>
    <xdr:sp macro="" textlink="">
      <xdr:nvSpPr>
        <xdr:cNvPr id="143" name="楕円 142">
          <a:extLst>
            <a:ext uri="{FF2B5EF4-FFF2-40B4-BE49-F238E27FC236}">
              <a16:creationId xmlns:a16="http://schemas.microsoft.com/office/drawing/2014/main" id="{75706E2B-CB8D-4641-B2DA-D5825F5E0EF4}"/>
            </a:ext>
          </a:extLst>
        </xdr:cNvPr>
        <xdr:cNvSpPr/>
      </xdr:nvSpPr>
      <xdr:spPr>
        <a:xfrm>
          <a:off x="13001625" y="5970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154131</xdr:rowOff>
    </xdr:from>
    <xdr:ext cx="469744" cy="259045"/>
    <xdr:sp macro="" textlink="">
      <xdr:nvSpPr>
        <xdr:cNvPr id="144" name="債務償還比率該当値テキスト">
          <a:extLst>
            <a:ext uri="{FF2B5EF4-FFF2-40B4-BE49-F238E27FC236}">
              <a16:creationId xmlns:a16="http://schemas.microsoft.com/office/drawing/2014/main" id="{E3870D04-821D-484C-833D-115C03417B57}"/>
            </a:ext>
          </a:extLst>
        </xdr:cNvPr>
        <xdr:cNvSpPr txBox="1"/>
      </xdr:nvSpPr>
      <xdr:spPr>
        <a:xfrm>
          <a:off x="13080365" y="595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64876</xdr:rowOff>
    </xdr:from>
    <xdr:to>
      <xdr:col>72</xdr:col>
      <xdr:colOff>123825</xdr:colOff>
      <xdr:row>30</xdr:row>
      <xdr:rowOff>166476</xdr:rowOff>
    </xdr:to>
    <xdr:sp macro="" textlink="">
      <xdr:nvSpPr>
        <xdr:cNvPr id="145" name="楕円 144">
          <a:extLst>
            <a:ext uri="{FF2B5EF4-FFF2-40B4-BE49-F238E27FC236}">
              <a16:creationId xmlns:a16="http://schemas.microsoft.com/office/drawing/2014/main" id="{AD44170B-5102-4172-B4D0-DF53D91F7760}"/>
            </a:ext>
          </a:extLst>
        </xdr:cNvPr>
        <xdr:cNvSpPr/>
      </xdr:nvSpPr>
      <xdr:spPr>
        <a:xfrm>
          <a:off x="12359005" y="58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115676</xdr:rowOff>
    </xdr:from>
    <xdr:to>
      <xdr:col>76</xdr:col>
      <xdr:colOff>22225</xdr:colOff>
      <xdr:row>31</xdr:row>
      <xdr:rowOff>55054</xdr:rowOff>
    </xdr:to>
    <xdr:cxnSp macro="">
      <xdr:nvCxnSpPr>
        <xdr:cNvPr id="146" name="直線コネクタ 145">
          <a:extLst>
            <a:ext uri="{FF2B5EF4-FFF2-40B4-BE49-F238E27FC236}">
              <a16:creationId xmlns:a16="http://schemas.microsoft.com/office/drawing/2014/main" id="{D36F19A7-347A-4760-9A68-7801CE061FF1}"/>
            </a:ext>
          </a:extLst>
        </xdr:cNvPr>
        <xdr:cNvCxnSpPr/>
      </xdr:nvCxnSpPr>
      <xdr:spPr>
        <a:xfrm>
          <a:off x="12409805" y="5914496"/>
          <a:ext cx="619760" cy="10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59789</xdr:rowOff>
    </xdr:from>
    <xdr:to>
      <xdr:col>68</xdr:col>
      <xdr:colOff>123825</xdr:colOff>
      <xdr:row>31</xdr:row>
      <xdr:rowOff>161389</xdr:rowOff>
    </xdr:to>
    <xdr:sp macro="" textlink="">
      <xdr:nvSpPr>
        <xdr:cNvPr id="147" name="楕円 146">
          <a:extLst>
            <a:ext uri="{FF2B5EF4-FFF2-40B4-BE49-F238E27FC236}">
              <a16:creationId xmlns:a16="http://schemas.microsoft.com/office/drawing/2014/main" id="{A0DF546C-EDDB-405A-AB27-30E9C9E36D9C}"/>
            </a:ext>
          </a:extLst>
        </xdr:cNvPr>
        <xdr:cNvSpPr/>
      </xdr:nvSpPr>
      <xdr:spPr>
        <a:xfrm>
          <a:off x="11688445" y="60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115676</xdr:rowOff>
    </xdr:from>
    <xdr:to>
      <xdr:col>72</xdr:col>
      <xdr:colOff>73025</xdr:colOff>
      <xdr:row>31</xdr:row>
      <xdr:rowOff>110589</xdr:rowOff>
    </xdr:to>
    <xdr:cxnSp macro="">
      <xdr:nvCxnSpPr>
        <xdr:cNvPr id="148" name="直線コネクタ 147">
          <a:extLst>
            <a:ext uri="{FF2B5EF4-FFF2-40B4-BE49-F238E27FC236}">
              <a16:creationId xmlns:a16="http://schemas.microsoft.com/office/drawing/2014/main" id="{267A008B-8075-4A16-9B65-B95501D41D76}"/>
            </a:ext>
          </a:extLst>
        </xdr:cNvPr>
        <xdr:cNvCxnSpPr/>
      </xdr:nvCxnSpPr>
      <xdr:spPr>
        <a:xfrm flipV="1">
          <a:off x="11739245" y="5914496"/>
          <a:ext cx="670560" cy="16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130507</xdr:rowOff>
    </xdr:from>
    <xdr:to>
      <xdr:col>64</xdr:col>
      <xdr:colOff>123825</xdr:colOff>
      <xdr:row>33</xdr:row>
      <xdr:rowOff>60657</xdr:rowOff>
    </xdr:to>
    <xdr:sp macro="" textlink="">
      <xdr:nvSpPr>
        <xdr:cNvPr id="149" name="楕円 148">
          <a:extLst>
            <a:ext uri="{FF2B5EF4-FFF2-40B4-BE49-F238E27FC236}">
              <a16:creationId xmlns:a16="http://schemas.microsoft.com/office/drawing/2014/main" id="{24E563B6-30CA-4618-B201-C7A5890C012B}"/>
            </a:ext>
          </a:extLst>
        </xdr:cNvPr>
        <xdr:cNvSpPr/>
      </xdr:nvSpPr>
      <xdr:spPr>
        <a:xfrm>
          <a:off x="11017885" y="6264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110589</xdr:rowOff>
    </xdr:from>
    <xdr:to>
      <xdr:col>68</xdr:col>
      <xdr:colOff>73025</xdr:colOff>
      <xdr:row>33</xdr:row>
      <xdr:rowOff>9857</xdr:rowOff>
    </xdr:to>
    <xdr:cxnSp macro="">
      <xdr:nvCxnSpPr>
        <xdr:cNvPr id="150" name="直線コネクタ 149">
          <a:extLst>
            <a:ext uri="{FF2B5EF4-FFF2-40B4-BE49-F238E27FC236}">
              <a16:creationId xmlns:a16="http://schemas.microsoft.com/office/drawing/2014/main" id="{9246C115-BA23-4D09-B5E5-7A624DFBFA22}"/>
            </a:ext>
          </a:extLst>
        </xdr:cNvPr>
        <xdr:cNvCxnSpPr/>
      </xdr:nvCxnSpPr>
      <xdr:spPr>
        <a:xfrm flipV="1">
          <a:off x="11068685" y="6077049"/>
          <a:ext cx="670560" cy="2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162652</xdr:rowOff>
    </xdr:from>
    <xdr:to>
      <xdr:col>60</xdr:col>
      <xdr:colOff>123825</xdr:colOff>
      <xdr:row>33</xdr:row>
      <xdr:rowOff>92802</xdr:rowOff>
    </xdr:to>
    <xdr:sp macro="" textlink="">
      <xdr:nvSpPr>
        <xdr:cNvPr id="151" name="楕円 150">
          <a:extLst>
            <a:ext uri="{FF2B5EF4-FFF2-40B4-BE49-F238E27FC236}">
              <a16:creationId xmlns:a16="http://schemas.microsoft.com/office/drawing/2014/main" id="{E6F5C425-600A-481E-AE0C-0EE2D470D97A}"/>
            </a:ext>
          </a:extLst>
        </xdr:cNvPr>
        <xdr:cNvSpPr/>
      </xdr:nvSpPr>
      <xdr:spPr>
        <a:xfrm>
          <a:off x="10347325" y="6296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9857</xdr:rowOff>
    </xdr:from>
    <xdr:to>
      <xdr:col>64</xdr:col>
      <xdr:colOff>73025</xdr:colOff>
      <xdr:row>33</xdr:row>
      <xdr:rowOff>42002</xdr:rowOff>
    </xdr:to>
    <xdr:cxnSp macro="">
      <xdr:nvCxnSpPr>
        <xdr:cNvPr id="152" name="直線コネクタ 151">
          <a:extLst>
            <a:ext uri="{FF2B5EF4-FFF2-40B4-BE49-F238E27FC236}">
              <a16:creationId xmlns:a16="http://schemas.microsoft.com/office/drawing/2014/main" id="{7F93F180-0B04-4B48-AFE6-5E84C8751983}"/>
            </a:ext>
          </a:extLst>
        </xdr:cNvPr>
        <xdr:cNvCxnSpPr/>
      </xdr:nvCxnSpPr>
      <xdr:spPr>
        <a:xfrm flipV="1">
          <a:off x="10398125" y="6311597"/>
          <a:ext cx="67056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a:extLst>
            <a:ext uri="{FF2B5EF4-FFF2-40B4-BE49-F238E27FC236}">
              <a16:creationId xmlns:a16="http://schemas.microsoft.com/office/drawing/2014/main" id="{4A9D91EC-8E82-4D83-9F0D-2AB045127522}"/>
            </a:ext>
          </a:extLst>
        </xdr:cNvPr>
        <xdr:cNvSpPr txBox="1"/>
      </xdr:nvSpPr>
      <xdr:spPr>
        <a:xfrm>
          <a:off x="12185092" y="556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a:extLst>
            <a:ext uri="{FF2B5EF4-FFF2-40B4-BE49-F238E27FC236}">
              <a16:creationId xmlns:a16="http://schemas.microsoft.com/office/drawing/2014/main" id="{419DEC7B-B808-4519-9C53-2E641367C938}"/>
            </a:ext>
          </a:extLst>
        </xdr:cNvPr>
        <xdr:cNvSpPr txBox="1"/>
      </xdr:nvSpPr>
      <xdr:spPr>
        <a:xfrm>
          <a:off x="11527232" y="569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a:extLst>
            <a:ext uri="{FF2B5EF4-FFF2-40B4-BE49-F238E27FC236}">
              <a16:creationId xmlns:a16="http://schemas.microsoft.com/office/drawing/2014/main" id="{DCE19095-81BB-481A-A7FA-27CE8C3D1F75}"/>
            </a:ext>
          </a:extLst>
        </xdr:cNvPr>
        <xdr:cNvSpPr txBox="1"/>
      </xdr:nvSpPr>
      <xdr:spPr>
        <a:xfrm>
          <a:off x="10856672" y="569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BCFB42CD-427A-4264-9594-B6230302DF78}"/>
            </a:ext>
          </a:extLst>
        </xdr:cNvPr>
        <xdr:cNvSpPr txBox="1"/>
      </xdr:nvSpPr>
      <xdr:spPr>
        <a:xfrm>
          <a:off x="10186112" y="56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157603</xdr:rowOff>
    </xdr:from>
    <xdr:ext cx="469744" cy="259045"/>
    <xdr:sp macro="" textlink="">
      <xdr:nvSpPr>
        <xdr:cNvPr id="157" name="n_1mainValue債務償還比率">
          <a:extLst>
            <a:ext uri="{FF2B5EF4-FFF2-40B4-BE49-F238E27FC236}">
              <a16:creationId xmlns:a16="http://schemas.microsoft.com/office/drawing/2014/main" id="{EDB84800-9CED-42E0-8C3F-E9166E94C2AB}"/>
            </a:ext>
          </a:extLst>
        </xdr:cNvPr>
        <xdr:cNvSpPr txBox="1"/>
      </xdr:nvSpPr>
      <xdr:spPr>
        <a:xfrm>
          <a:off x="12185092" y="595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152516</xdr:rowOff>
    </xdr:from>
    <xdr:ext cx="469744" cy="259045"/>
    <xdr:sp macro="" textlink="">
      <xdr:nvSpPr>
        <xdr:cNvPr id="158" name="n_2mainValue債務償還比率">
          <a:extLst>
            <a:ext uri="{FF2B5EF4-FFF2-40B4-BE49-F238E27FC236}">
              <a16:creationId xmlns:a16="http://schemas.microsoft.com/office/drawing/2014/main" id="{E1F26E51-5777-4EB1-BC47-2317288FECEC}"/>
            </a:ext>
          </a:extLst>
        </xdr:cNvPr>
        <xdr:cNvSpPr txBox="1"/>
      </xdr:nvSpPr>
      <xdr:spPr>
        <a:xfrm>
          <a:off x="11527232" y="61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51784</xdr:rowOff>
    </xdr:from>
    <xdr:ext cx="469744" cy="259045"/>
    <xdr:sp macro="" textlink="">
      <xdr:nvSpPr>
        <xdr:cNvPr id="159" name="n_3mainValue債務償還比率">
          <a:extLst>
            <a:ext uri="{FF2B5EF4-FFF2-40B4-BE49-F238E27FC236}">
              <a16:creationId xmlns:a16="http://schemas.microsoft.com/office/drawing/2014/main" id="{9F9F6750-02BE-4941-9E0F-4856375F77AC}"/>
            </a:ext>
          </a:extLst>
        </xdr:cNvPr>
        <xdr:cNvSpPr txBox="1"/>
      </xdr:nvSpPr>
      <xdr:spPr>
        <a:xfrm>
          <a:off x="10856672" y="63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83929</xdr:rowOff>
    </xdr:from>
    <xdr:ext cx="469744" cy="259045"/>
    <xdr:sp macro="" textlink="">
      <xdr:nvSpPr>
        <xdr:cNvPr id="160" name="n_4mainValue債務償還比率">
          <a:extLst>
            <a:ext uri="{FF2B5EF4-FFF2-40B4-BE49-F238E27FC236}">
              <a16:creationId xmlns:a16="http://schemas.microsoft.com/office/drawing/2014/main" id="{8021A0F9-219F-4724-ABE9-3CF635D05ECE}"/>
            </a:ext>
          </a:extLst>
        </xdr:cNvPr>
        <xdr:cNvSpPr txBox="1"/>
      </xdr:nvSpPr>
      <xdr:spPr>
        <a:xfrm>
          <a:off x="10186112" y="638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7097DCD-0E00-42F0-81C6-4A701C777C5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4A2A753-90C8-4115-85EE-AFAE6D4F155C}"/>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7E3B1CA-B94B-4E8A-8598-77C4AF326965}"/>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3D60D12-0848-4AAC-817F-E0F5DFEDAA14}"/>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660280E-01E3-49FF-9C23-CB3760695745}"/>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78617EF-8059-4C4C-AB7D-3FC2BBC3DE46}"/>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6A0C6B-4A01-4F2E-B482-661EE63A63D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05ECF4-B277-4003-9221-41C00FC97C4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6745E8-B208-4603-806E-6A016307C65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C1D7D7-4941-458F-8D45-671FBD29D88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03EB75-D020-48A9-9D13-AB364102BB6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9A8143-9C13-4345-A758-742CA40705E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691A33-35F4-46CD-86F7-39C111B4ABD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CD4995-6E4E-4794-85FB-6F33DB90E28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F56643-B7EC-49B2-B5E0-BF6166F278C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27AB2C-758E-4B7C-9EAF-41BB921660D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49,989
49,577
535.59
37,362,336
35,973,505
563,593
15,521,645
28,909,592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A39984-6409-4CEB-913C-85C9209B722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E4BBD6-F222-40B2-B005-45C82C208BE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8AC2AB-4DD0-4035-9A62-CD8253A81CF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F1CA71-2ADE-4D79-A1A3-2332FECB88E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6CBB2E-4D75-4E7F-99C3-BE201F35516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F7D85A0-F0AE-41E7-A618-C6412057D85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729555-1030-47E9-9AB8-327E5D271DB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D82412-1621-46C6-96B6-263EEE601C8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4CD163-E676-4529-9103-39F9E105B98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6BD399-A2CD-4756-9B57-F1E26F20D10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805B48-58A3-48CC-932A-322AA0030D3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FA35B4-57BF-4815-B230-F134AA4A5EB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B966B2-5853-44CD-B2CC-5785104DA8D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8E7AD0B-F831-425A-ABF2-76E4C36E47F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5E3C7D-1A68-43D6-8431-360F67F2B93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195B12-E793-4670-96B8-AF7B7AD0421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E18885-7C05-4F3C-A504-C12059BFC37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FBEAF0-17D9-48B0-878F-B9CE5B8EC90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025A42-9234-4BF2-88B3-C3F9732824A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B1F4A1-D4A5-43E7-B635-7B44200CA87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A3BC52C-ED05-426C-941E-10E7CACA364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9F5BD6F-F00E-4B58-B7A3-6490900BD3E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EFAD81-B146-4C8B-B190-A2B98901036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1F49B31-55E6-4639-B1A5-3118EF15255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634268-35B5-463D-B24B-560692D5FBC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A00F28D-A1B6-4B93-B127-14D251E20E1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C0F16F-5C6A-41C4-97A5-034E955A866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9B9A0B-3748-4BDB-8B86-F1616D5DD75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B044FB-BAB0-4AFF-A84A-29496E3423C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19DAFA-A964-4726-B0CF-AD29D963A48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606DBC-8A07-4851-8CA5-614FCA608CD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E868555-D894-4B76-ACBB-23D29CE1FA2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9F58B59-0EBF-40ED-9FC9-F1032D1FDD53}"/>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F413373-7579-437A-BB5A-06410F9834FA}"/>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FA3CD73-237E-418A-93E6-4AA579B1E03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4DCB633-D107-453A-9216-69A141E67BE2}"/>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192E3BD-BFBF-4DCE-8513-0E9127C4AEE8}"/>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97AF8BB-B773-416B-AC6B-10B4E6A193E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B0E12F3-0A16-41EA-ABB4-03D6D923BC73}"/>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C8AD2B6-C680-4CAD-A270-4A5DCD0F794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ED4E283-8908-4780-83F7-FF835C0EE009}"/>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C0B287F-F3AA-423D-9D1D-C2B1192AE00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2B8D1EC-B5E3-4619-BEEC-9C59F026B02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018202C-849A-4AFB-8B99-5C50F23ADBAC}"/>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77D11F1-025E-4F34-A834-F9DFF6F9CB3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2E30E290-A589-412A-8F85-372FA63DA82A}"/>
            </a:ext>
          </a:extLst>
        </xdr:cNvPr>
        <xdr:cNvCxnSpPr/>
      </xdr:nvCxnSpPr>
      <xdr:spPr>
        <a:xfrm flipV="1">
          <a:off x="4086225" y="56921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EC511AAC-9EB3-4D88-9745-ACA7A3BFFB5A}"/>
            </a:ext>
          </a:extLst>
        </xdr:cNvPr>
        <xdr:cNvSpPr txBox="1"/>
      </xdr:nvSpPr>
      <xdr:spPr>
        <a:xfrm>
          <a:off x="412496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36C01618-952A-47DA-947B-F8088DCC52F8}"/>
            </a:ext>
          </a:extLst>
        </xdr:cNvPr>
        <xdr:cNvCxnSpPr/>
      </xdr:nvCxnSpPr>
      <xdr:spPr>
        <a:xfrm>
          <a:off x="4020820" y="681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5D12C82B-38CA-4B9B-B838-9D23A5228BBD}"/>
            </a:ext>
          </a:extLst>
        </xdr:cNvPr>
        <xdr:cNvSpPr txBox="1"/>
      </xdr:nvSpPr>
      <xdr:spPr>
        <a:xfrm>
          <a:off x="412496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223B3192-088F-44E3-B0F7-B86E7F369ED9}"/>
            </a:ext>
          </a:extLst>
        </xdr:cNvPr>
        <xdr:cNvCxnSpPr/>
      </xdr:nvCxnSpPr>
      <xdr:spPr>
        <a:xfrm>
          <a:off x="4020820" y="569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F7DAF979-3D42-42D7-B45D-0DF750E801B0}"/>
            </a:ext>
          </a:extLst>
        </xdr:cNvPr>
        <xdr:cNvSpPr txBox="1"/>
      </xdr:nvSpPr>
      <xdr:spPr>
        <a:xfrm>
          <a:off x="412496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DE53CA90-FC3A-492E-B9BC-36A0392EBBBE}"/>
            </a:ext>
          </a:extLst>
        </xdr:cNvPr>
        <xdr:cNvSpPr/>
      </xdr:nvSpPr>
      <xdr:spPr>
        <a:xfrm>
          <a:off x="403606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5AA20F37-F7D9-4C26-A906-888778A42A6D}"/>
            </a:ext>
          </a:extLst>
        </xdr:cNvPr>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E56984BF-1C35-4EAC-8107-3FC725584EC8}"/>
            </a:ext>
          </a:extLst>
        </xdr:cNvPr>
        <xdr:cNvSpPr/>
      </xdr:nvSpPr>
      <xdr:spPr>
        <a:xfrm>
          <a:off x="251460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36E4DCC0-018A-4C5B-A3C7-D35C6A64F04E}"/>
            </a:ext>
          </a:extLst>
        </xdr:cNvPr>
        <xdr:cNvSpPr/>
      </xdr:nvSpPr>
      <xdr:spPr>
        <a:xfrm>
          <a:off x="17399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BE939F47-0839-4192-9614-C7B72B6E0103}"/>
            </a:ext>
          </a:extLst>
        </xdr:cNvPr>
        <xdr:cNvSpPr/>
      </xdr:nvSpPr>
      <xdr:spPr>
        <a:xfrm>
          <a:off x="96520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1CE05F-45BE-4EC7-BEC8-38EAC094ABC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C4B315-F0E0-4725-9EBF-2FEB1065653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974724-B273-4A88-9E26-BA48BB5CD7F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1541491-618B-40A1-A724-2DC7268B380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C599BE-01AA-4FC6-BCDC-486F2021B77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73" name="楕円 72">
          <a:extLst>
            <a:ext uri="{FF2B5EF4-FFF2-40B4-BE49-F238E27FC236}">
              <a16:creationId xmlns:a16="http://schemas.microsoft.com/office/drawing/2014/main" id="{EF0D2BB4-A7C2-4CEF-A252-59CEBE290A8E}"/>
            </a:ext>
          </a:extLst>
        </xdr:cNvPr>
        <xdr:cNvSpPr/>
      </xdr:nvSpPr>
      <xdr:spPr>
        <a:xfrm>
          <a:off x="403606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34942</xdr:rowOff>
    </xdr:from>
    <xdr:ext cx="405111" cy="259045"/>
    <xdr:sp macro="" textlink="">
      <xdr:nvSpPr>
        <xdr:cNvPr id="74" name="【道路】&#10;有形固定資産減価償却率該当値テキスト">
          <a:extLst>
            <a:ext uri="{FF2B5EF4-FFF2-40B4-BE49-F238E27FC236}">
              <a16:creationId xmlns:a16="http://schemas.microsoft.com/office/drawing/2014/main" id="{02A4551E-F102-48CD-8F9D-1837671CFDBF}"/>
            </a:ext>
          </a:extLst>
        </xdr:cNvPr>
        <xdr:cNvSpPr txBox="1"/>
      </xdr:nvSpPr>
      <xdr:spPr>
        <a:xfrm>
          <a:off x="4124960"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149225</xdr:rowOff>
    </xdr:from>
    <xdr:to>
      <xdr:col>20</xdr:col>
      <xdr:colOff>38100</xdr:colOff>
      <xdr:row>37</xdr:row>
      <xdr:rowOff>79375</xdr:rowOff>
    </xdr:to>
    <xdr:sp macro="" textlink="">
      <xdr:nvSpPr>
        <xdr:cNvPr id="75" name="楕円 74">
          <a:extLst>
            <a:ext uri="{FF2B5EF4-FFF2-40B4-BE49-F238E27FC236}">
              <a16:creationId xmlns:a16="http://schemas.microsoft.com/office/drawing/2014/main" id="{EE42EA03-B355-446D-82B3-3DA588534131}"/>
            </a:ext>
          </a:extLst>
        </xdr:cNvPr>
        <xdr:cNvSpPr/>
      </xdr:nvSpPr>
      <xdr:spPr>
        <a:xfrm>
          <a:off x="3312160" y="6184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28575</xdr:rowOff>
    </xdr:from>
    <xdr:to>
      <xdr:col>24</xdr:col>
      <xdr:colOff>63500</xdr:colOff>
      <xdr:row>37</xdr:row>
      <xdr:rowOff>62865</xdr:rowOff>
    </xdr:to>
    <xdr:cxnSp macro="">
      <xdr:nvCxnSpPr>
        <xdr:cNvPr id="76" name="直線コネクタ 75">
          <a:extLst>
            <a:ext uri="{FF2B5EF4-FFF2-40B4-BE49-F238E27FC236}">
              <a16:creationId xmlns:a16="http://schemas.microsoft.com/office/drawing/2014/main" id="{D669FCC7-DFBB-4A7F-97C1-ACD23D51ECCB}"/>
            </a:ext>
          </a:extLst>
        </xdr:cNvPr>
        <xdr:cNvCxnSpPr/>
      </xdr:nvCxnSpPr>
      <xdr:spPr>
        <a:xfrm>
          <a:off x="3355340" y="623125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7" name="楕円 76">
          <a:extLst>
            <a:ext uri="{FF2B5EF4-FFF2-40B4-BE49-F238E27FC236}">
              <a16:creationId xmlns:a16="http://schemas.microsoft.com/office/drawing/2014/main" id="{530EB402-FEA1-40A2-83B9-32E35C61B103}"/>
            </a:ext>
          </a:extLst>
        </xdr:cNvPr>
        <xdr:cNvSpPr/>
      </xdr:nvSpPr>
      <xdr:spPr>
        <a:xfrm>
          <a:off x="251460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28575</xdr:rowOff>
    </xdr:to>
    <xdr:cxnSp macro="">
      <xdr:nvCxnSpPr>
        <xdr:cNvPr id="78" name="直線コネクタ 77">
          <a:extLst>
            <a:ext uri="{FF2B5EF4-FFF2-40B4-BE49-F238E27FC236}">
              <a16:creationId xmlns:a16="http://schemas.microsoft.com/office/drawing/2014/main" id="{6D313C93-A2E9-430F-9378-5FA20701AE82}"/>
            </a:ext>
          </a:extLst>
        </xdr:cNvPr>
        <xdr:cNvCxnSpPr/>
      </xdr:nvCxnSpPr>
      <xdr:spPr>
        <a:xfrm>
          <a:off x="2565400" y="620268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9" name="楕円 78">
          <a:extLst>
            <a:ext uri="{FF2B5EF4-FFF2-40B4-BE49-F238E27FC236}">
              <a16:creationId xmlns:a16="http://schemas.microsoft.com/office/drawing/2014/main" id="{BA407E3A-5A10-4B59-B597-311E1E40D01F}"/>
            </a:ext>
          </a:extLst>
        </xdr:cNvPr>
        <xdr:cNvSpPr/>
      </xdr:nvSpPr>
      <xdr:spPr>
        <a:xfrm>
          <a:off x="1739900" y="611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36</xdr:row>
      <xdr:rowOff>167640</xdr:rowOff>
    </xdr:to>
    <xdr:cxnSp macro="">
      <xdr:nvCxnSpPr>
        <xdr:cNvPr id="80" name="直線コネクタ 79">
          <a:extLst>
            <a:ext uri="{FF2B5EF4-FFF2-40B4-BE49-F238E27FC236}">
              <a16:creationId xmlns:a16="http://schemas.microsoft.com/office/drawing/2014/main" id="{A4B0BC09-7950-457F-9AE0-201E380FB554}"/>
            </a:ext>
          </a:extLst>
        </xdr:cNvPr>
        <xdr:cNvCxnSpPr/>
      </xdr:nvCxnSpPr>
      <xdr:spPr>
        <a:xfrm>
          <a:off x="1790700" y="616839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1" name="楕円 80">
          <a:extLst>
            <a:ext uri="{FF2B5EF4-FFF2-40B4-BE49-F238E27FC236}">
              <a16:creationId xmlns:a16="http://schemas.microsoft.com/office/drawing/2014/main" id="{E4093D83-EF2A-480E-B69E-6CD433150935}"/>
            </a:ext>
          </a:extLst>
        </xdr:cNvPr>
        <xdr:cNvSpPr/>
      </xdr:nvSpPr>
      <xdr:spPr>
        <a:xfrm>
          <a:off x="965200" y="6083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133350</xdr:rowOff>
    </xdr:to>
    <xdr:cxnSp macro="">
      <xdr:nvCxnSpPr>
        <xdr:cNvPr id="82" name="直線コネクタ 81">
          <a:extLst>
            <a:ext uri="{FF2B5EF4-FFF2-40B4-BE49-F238E27FC236}">
              <a16:creationId xmlns:a16="http://schemas.microsoft.com/office/drawing/2014/main" id="{4E0834B3-E08D-4F8B-AFE9-D48C4DBC6639}"/>
            </a:ext>
          </a:extLst>
        </xdr:cNvPr>
        <xdr:cNvCxnSpPr/>
      </xdr:nvCxnSpPr>
      <xdr:spPr>
        <a:xfrm>
          <a:off x="1008380" y="613410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F34733D-13AD-443E-9AB1-06C8488F6387}"/>
            </a:ext>
          </a:extLst>
        </xdr:cNvPr>
        <xdr:cNvSpPr txBox="1"/>
      </xdr:nvSpPr>
      <xdr:spPr>
        <a:xfrm>
          <a:off x="317056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a:extLst>
            <a:ext uri="{FF2B5EF4-FFF2-40B4-BE49-F238E27FC236}">
              <a16:creationId xmlns:a16="http://schemas.microsoft.com/office/drawing/2014/main" id="{94618249-0648-4341-8A45-B5E98B5668D9}"/>
            </a:ext>
          </a:extLst>
        </xdr:cNvPr>
        <xdr:cNvSpPr txBox="1"/>
      </xdr:nvSpPr>
      <xdr:spPr>
        <a:xfrm>
          <a:off x="238570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69D23E35-FB13-43CC-B269-BDDEACA0155A}"/>
            </a:ext>
          </a:extLst>
        </xdr:cNvPr>
        <xdr:cNvSpPr txBox="1"/>
      </xdr:nvSpPr>
      <xdr:spPr>
        <a:xfrm>
          <a:off x="161100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a:extLst>
            <a:ext uri="{FF2B5EF4-FFF2-40B4-BE49-F238E27FC236}">
              <a16:creationId xmlns:a16="http://schemas.microsoft.com/office/drawing/2014/main" id="{597F6436-B11C-451E-AAFC-E6BD253F812B}"/>
            </a:ext>
          </a:extLst>
        </xdr:cNvPr>
        <xdr:cNvSpPr txBox="1"/>
      </xdr:nvSpPr>
      <xdr:spPr>
        <a:xfrm>
          <a:off x="83630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95902</xdr:rowOff>
    </xdr:from>
    <xdr:ext cx="405111" cy="259045"/>
    <xdr:sp macro="" textlink="">
      <xdr:nvSpPr>
        <xdr:cNvPr id="87" name="n_1mainValue【道路】&#10;有形固定資産減価償却率">
          <a:extLst>
            <a:ext uri="{FF2B5EF4-FFF2-40B4-BE49-F238E27FC236}">
              <a16:creationId xmlns:a16="http://schemas.microsoft.com/office/drawing/2014/main" id="{5D826946-3ADE-4705-8FE0-25C9ED37625C}"/>
            </a:ext>
          </a:extLst>
        </xdr:cNvPr>
        <xdr:cNvSpPr txBox="1"/>
      </xdr:nvSpPr>
      <xdr:spPr>
        <a:xfrm>
          <a:off x="317056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8" name="n_2mainValue【道路】&#10;有形固定資産減価償却率">
          <a:extLst>
            <a:ext uri="{FF2B5EF4-FFF2-40B4-BE49-F238E27FC236}">
              <a16:creationId xmlns:a16="http://schemas.microsoft.com/office/drawing/2014/main" id="{A323F89F-FE94-4388-890A-55CC8553A02F}"/>
            </a:ext>
          </a:extLst>
        </xdr:cNvPr>
        <xdr:cNvSpPr txBox="1"/>
      </xdr:nvSpPr>
      <xdr:spPr>
        <a:xfrm>
          <a:off x="238570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9" name="n_3mainValue【道路】&#10;有形固定資産減価償却率">
          <a:extLst>
            <a:ext uri="{FF2B5EF4-FFF2-40B4-BE49-F238E27FC236}">
              <a16:creationId xmlns:a16="http://schemas.microsoft.com/office/drawing/2014/main" id="{03BBE6F6-D45A-4AE4-90EE-7F680BEE6474}"/>
            </a:ext>
          </a:extLst>
        </xdr:cNvPr>
        <xdr:cNvSpPr txBox="1"/>
      </xdr:nvSpPr>
      <xdr:spPr>
        <a:xfrm>
          <a:off x="16110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90" name="n_4mainValue【道路】&#10;有形固定資産減価償却率">
          <a:extLst>
            <a:ext uri="{FF2B5EF4-FFF2-40B4-BE49-F238E27FC236}">
              <a16:creationId xmlns:a16="http://schemas.microsoft.com/office/drawing/2014/main" id="{4C480C00-B330-437C-B5F6-BBB6C4D6131B}"/>
            </a:ext>
          </a:extLst>
        </xdr:cNvPr>
        <xdr:cNvSpPr txBox="1"/>
      </xdr:nvSpPr>
      <xdr:spPr>
        <a:xfrm>
          <a:off x="8363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F0AC80E-AC2A-4CF4-93E8-684B0C85EF9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342CA56-13CD-4F24-A45F-9547CCABFE1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759774A-7BFA-497A-83A4-7C360A51999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C0CDE54-A93E-40C7-95C4-AA6E6BDA0AC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B9F6B36-305A-4849-BE19-36C579FD396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9ED1416-A769-4220-9558-3E2574DB1AC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A0BD476-2F98-49C7-BC80-5F5CFCD2FF9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DEC47B8-44E7-4ECF-A601-9A729E414B2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FD4ED1F-C3A0-4623-983A-B7360050802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5D88651-8FC2-49A8-B388-95D4BE4F9AB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60DAE4D1-2D0C-4CF6-9A2B-5A20D13B7B37}"/>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CC45EE8C-2B50-4F84-AE1F-54C8E3CD9449}"/>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8BE3309-B64C-4629-92C6-A19077B3EE1E}"/>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ADB700A6-C1D7-465F-BD1E-F36B08D7252F}"/>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9AF46BA0-3A51-4F91-BE0D-68B98F120F2E}"/>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7F76485-B3C7-4484-B8C1-16231AA5A728}"/>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28B0F138-FAA0-4ADB-AE4B-5B69F391FB53}"/>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EA10DDF-82A2-49DF-A0B9-03AA85BEFE0A}"/>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8E263510-2AE3-4575-A3D7-D1B02CCEC4BD}"/>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B675341F-8E79-4181-9D9F-A9A8462088E6}"/>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420B46B1-1F77-421C-896C-ECAE116EF499}"/>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5EDE7B1F-4CA2-4BD1-959D-58337CDE008F}"/>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1B0A146F-F856-4890-AFA9-9C86EF9D913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13ABCDED-62E8-4FF8-9756-A38FEFA6E1E6}"/>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88B6714-64F3-42F3-968A-35046965033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7C8A80B0-C6F1-412A-86D2-97D072B3F8F9}"/>
            </a:ext>
          </a:extLst>
        </xdr:cNvPr>
        <xdr:cNvCxnSpPr/>
      </xdr:nvCxnSpPr>
      <xdr:spPr>
        <a:xfrm flipV="1">
          <a:off x="9219565" y="5654889"/>
          <a:ext cx="0" cy="12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ACAB7868-609C-4F37-AAA1-E8B50EFF18F5}"/>
            </a:ext>
          </a:extLst>
        </xdr:cNvPr>
        <xdr:cNvSpPr txBox="1"/>
      </xdr:nvSpPr>
      <xdr:spPr>
        <a:xfrm>
          <a:off x="9258300" y="69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0BA07A2C-88B4-4A8F-A055-F7A3097CA3B5}"/>
            </a:ext>
          </a:extLst>
        </xdr:cNvPr>
        <xdr:cNvCxnSpPr/>
      </xdr:nvCxnSpPr>
      <xdr:spPr>
        <a:xfrm>
          <a:off x="9154160" y="6937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850DCDC2-EAC3-4ED0-8BD7-1F210520ABDD}"/>
            </a:ext>
          </a:extLst>
        </xdr:cNvPr>
        <xdr:cNvSpPr txBox="1"/>
      </xdr:nvSpPr>
      <xdr:spPr>
        <a:xfrm>
          <a:off x="9258300" y="54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D4F08A96-38CA-4F79-B558-84AC5BB23241}"/>
            </a:ext>
          </a:extLst>
        </xdr:cNvPr>
        <xdr:cNvCxnSpPr/>
      </xdr:nvCxnSpPr>
      <xdr:spPr>
        <a:xfrm>
          <a:off x="9154160" y="5654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a:extLst>
            <a:ext uri="{FF2B5EF4-FFF2-40B4-BE49-F238E27FC236}">
              <a16:creationId xmlns:a16="http://schemas.microsoft.com/office/drawing/2014/main" id="{4BBFE5D0-7D2B-42E4-A0E4-BCED09217570}"/>
            </a:ext>
          </a:extLst>
        </xdr:cNvPr>
        <xdr:cNvSpPr txBox="1"/>
      </xdr:nvSpPr>
      <xdr:spPr>
        <a:xfrm>
          <a:off x="9258300" y="620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C098204A-092F-4355-8FF1-386ED1A3B850}"/>
            </a:ext>
          </a:extLst>
        </xdr:cNvPr>
        <xdr:cNvSpPr/>
      </xdr:nvSpPr>
      <xdr:spPr>
        <a:xfrm>
          <a:off x="9192260" y="6345483"/>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AE9B4AAE-DA0E-435A-BD18-C3C95E95E731}"/>
            </a:ext>
          </a:extLst>
        </xdr:cNvPr>
        <xdr:cNvSpPr/>
      </xdr:nvSpPr>
      <xdr:spPr>
        <a:xfrm>
          <a:off x="8445500" y="6366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C9AFFB61-125D-4722-8079-6387825A4F7C}"/>
            </a:ext>
          </a:extLst>
        </xdr:cNvPr>
        <xdr:cNvSpPr/>
      </xdr:nvSpPr>
      <xdr:spPr>
        <a:xfrm>
          <a:off x="7670800" y="6486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941C5B64-BB03-4570-9B80-A4AFEA2137F8}"/>
            </a:ext>
          </a:extLst>
        </xdr:cNvPr>
        <xdr:cNvSpPr/>
      </xdr:nvSpPr>
      <xdr:spPr>
        <a:xfrm>
          <a:off x="6873240" y="6470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FAF28486-652D-45A1-A87F-726FA4F75596}"/>
            </a:ext>
          </a:extLst>
        </xdr:cNvPr>
        <xdr:cNvSpPr/>
      </xdr:nvSpPr>
      <xdr:spPr>
        <a:xfrm>
          <a:off x="609854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7EAA531-9874-45B1-A90E-9B6BBEE758B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3444544-900C-4C72-883B-7FBB3E81FD5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AF846B6-55B8-48BB-811C-C3BF733B054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DE9A64C-EC66-4EBA-8C2C-5880411BC5F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C80FD4D-945A-48DC-B9FC-4BEE117453B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23930</xdr:rowOff>
    </xdr:from>
    <xdr:to>
      <xdr:col>55</xdr:col>
      <xdr:colOff>50800</xdr:colOff>
      <xdr:row>39</xdr:row>
      <xdr:rowOff>125530</xdr:rowOff>
    </xdr:to>
    <xdr:sp macro="" textlink="">
      <xdr:nvSpPr>
        <xdr:cNvPr id="132" name="楕円 131">
          <a:extLst>
            <a:ext uri="{FF2B5EF4-FFF2-40B4-BE49-F238E27FC236}">
              <a16:creationId xmlns:a16="http://schemas.microsoft.com/office/drawing/2014/main" id="{2DF6A149-8581-4E3A-89BF-52AD05A8AA97}"/>
            </a:ext>
          </a:extLst>
        </xdr:cNvPr>
        <xdr:cNvSpPr/>
      </xdr:nvSpPr>
      <xdr:spPr>
        <a:xfrm>
          <a:off x="9192260" y="6561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2357</xdr:rowOff>
    </xdr:from>
    <xdr:ext cx="534377" cy="259045"/>
    <xdr:sp macro="" textlink="">
      <xdr:nvSpPr>
        <xdr:cNvPr id="133" name="【道路】&#10;一人当たり延長該当値テキスト">
          <a:extLst>
            <a:ext uri="{FF2B5EF4-FFF2-40B4-BE49-F238E27FC236}">
              <a16:creationId xmlns:a16="http://schemas.microsoft.com/office/drawing/2014/main" id="{0D52CAD9-8352-4842-8198-EF3127B9FBF2}"/>
            </a:ext>
          </a:extLst>
        </xdr:cNvPr>
        <xdr:cNvSpPr txBox="1"/>
      </xdr:nvSpPr>
      <xdr:spPr>
        <a:xfrm>
          <a:off x="9258300" y="654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34055</xdr:rowOff>
    </xdr:from>
    <xdr:to>
      <xdr:col>50</xdr:col>
      <xdr:colOff>165100</xdr:colOff>
      <xdr:row>39</xdr:row>
      <xdr:rowOff>135655</xdr:rowOff>
    </xdr:to>
    <xdr:sp macro="" textlink="">
      <xdr:nvSpPr>
        <xdr:cNvPr id="134" name="楕円 133">
          <a:extLst>
            <a:ext uri="{FF2B5EF4-FFF2-40B4-BE49-F238E27FC236}">
              <a16:creationId xmlns:a16="http://schemas.microsoft.com/office/drawing/2014/main" id="{CFDC2D44-2D69-4C22-A342-B0DB5C51E007}"/>
            </a:ext>
          </a:extLst>
        </xdr:cNvPr>
        <xdr:cNvSpPr/>
      </xdr:nvSpPr>
      <xdr:spPr>
        <a:xfrm>
          <a:off x="8445500" y="65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74730</xdr:rowOff>
    </xdr:from>
    <xdr:to>
      <xdr:col>55</xdr:col>
      <xdr:colOff>0</xdr:colOff>
      <xdr:row>39</xdr:row>
      <xdr:rowOff>84855</xdr:rowOff>
    </xdr:to>
    <xdr:cxnSp macro="">
      <xdr:nvCxnSpPr>
        <xdr:cNvPr id="135" name="直線コネクタ 134">
          <a:extLst>
            <a:ext uri="{FF2B5EF4-FFF2-40B4-BE49-F238E27FC236}">
              <a16:creationId xmlns:a16="http://schemas.microsoft.com/office/drawing/2014/main" id="{4432E63E-A043-45A1-ADBA-38049F5FA129}"/>
            </a:ext>
          </a:extLst>
        </xdr:cNvPr>
        <xdr:cNvCxnSpPr/>
      </xdr:nvCxnSpPr>
      <xdr:spPr>
        <a:xfrm flipV="1">
          <a:off x="8496300" y="6612690"/>
          <a:ext cx="7239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43296</xdr:rowOff>
    </xdr:from>
    <xdr:to>
      <xdr:col>46</xdr:col>
      <xdr:colOff>38100</xdr:colOff>
      <xdr:row>39</xdr:row>
      <xdr:rowOff>144896</xdr:rowOff>
    </xdr:to>
    <xdr:sp macro="" textlink="">
      <xdr:nvSpPr>
        <xdr:cNvPr id="136" name="楕円 135">
          <a:extLst>
            <a:ext uri="{FF2B5EF4-FFF2-40B4-BE49-F238E27FC236}">
              <a16:creationId xmlns:a16="http://schemas.microsoft.com/office/drawing/2014/main" id="{3C585AF5-88A2-41CB-92F1-78D833669F77}"/>
            </a:ext>
          </a:extLst>
        </xdr:cNvPr>
        <xdr:cNvSpPr/>
      </xdr:nvSpPr>
      <xdr:spPr>
        <a:xfrm>
          <a:off x="7670800" y="65812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84855</xdr:rowOff>
    </xdr:from>
    <xdr:to>
      <xdr:col>50</xdr:col>
      <xdr:colOff>114300</xdr:colOff>
      <xdr:row>39</xdr:row>
      <xdr:rowOff>94096</xdr:rowOff>
    </xdr:to>
    <xdr:cxnSp macro="">
      <xdr:nvCxnSpPr>
        <xdr:cNvPr id="137" name="直線コネクタ 136">
          <a:extLst>
            <a:ext uri="{FF2B5EF4-FFF2-40B4-BE49-F238E27FC236}">
              <a16:creationId xmlns:a16="http://schemas.microsoft.com/office/drawing/2014/main" id="{F773E036-E0CC-4B38-AABB-EBFCB4F86E0E}"/>
            </a:ext>
          </a:extLst>
        </xdr:cNvPr>
        <xdr:cNvCxnSpPr/>
      </xdr:nvCxnSpPr>
      <xdr:spPr>
        <a:xfrm flipV="1">
          <a:off x="7713980" y="6622815"/>
          <a:ext cx="78232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52277</xdr:rowOff>
    </xdr:from>
    <xdr:to>
      <xdr:col>41</xdr:col>
      <xdr:colOff>101600</xdr:colOff>
      <xdr:row>39</xdr:row>
      <xdr:rowOff>153877</xdr:rowOff>
    </xdr:to>
    <xdr:sp macro="" textlink="">
      <xdr:nvSpPr>
        <xdr:cNvPr id="138" name="楕円 137">
          <a:extLst>
            <a:ext uri="{FF2B5EF4-FFF2-40B4-BE49-F238E27FC236}">
              <a16:creationId xmlns:a16="http://schemas.microsoft.com/office/drawing/2014/main" id="{CE381876-C5A4-4A9C-834C-5DD1F6F3265D}"/>
            </a:ext>
          </a:extLst>
        </xdr:cNvPr>
        <xdr:cNvSpPr/>
      </xdr:nvSpPr>
      <xdr:spPr>
        <a:xfrm>
          <a:off x="6873240" y="65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94096</xdr:rowOff>
    </xdr:from>
    <xdr:to>
      <xdr:col>45</xdr:col>
      <xdr:colOff>177800</xdr:colOff>
      <xdr:row>39</xdr:row>
      <xdr:rowOff>103077</xdr:rowOff>
    </xdr:to>
    <xdr:cxnSp macro="">
      <xdr:nvCxnSpPr>
        <xdr:cNvPr id="139" name="直線コネクタ 138">
          <a:extLst>
            <a:ext uri="{FF2B5EF4-FFF2-40B4-BE49-F238E27FC236}">
              <a16:creationId xmlns:a16="http://schemas.microsoft.com/office/drawing/2014/main" id="{101045F3-24E5-481B-8AC0-65DD7AF20DF5}"/>
            </a:ext>
          </a:extLst>
        </xdr:cNvPr>
        <xdr:cNvCxnSpPr/>
      </xdr:nvCxnSpPr>
      <xdr:spPr>
        <a:xfrm flipV="1">
          <a:off x="6924040" y="6632056"/>
          <a:ext cx="78994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59625</xdr:rowOff>
    </xdr:from>
    <xdr:to>
      <xdr:col>36</xdr:col>
      <xdr:colOff>165100</xdr:colOff>
      <xdr:row>39</xdr:row>
      <xdr:rowOff>161225</xdr:rowOff>
    </xdr:to>
    <xdr:sp macro="" textlink="">
      <xdr:nvSpPr>
        <xdr:cNvPr id="140" name="楕円 139">
          <a:extLst>
            <a:ext uri="{FF2B5EF4-FFF2-40B4-BE49-F238E27FC236}">
              <a16:creationId xmlns:a16="http://schemas.microsoft.com/office/drawing/2014/main" id="{8284724C-5D2F-4316-8F9A-51865FB37B87}"/>
            </a:ext>
          </a:extLst>
        </xdr:cNvPr>
        <xdr:cNvSpPr/>
      </xdr:nvSpPr>
      <xdr:spPr>
        <a:xfrm>
          <a:off x="6098540" y="65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103077</xdr:rowOff>
    </xdr:from>
    <xdr:to>
      <xdr:col>41</xdr:col>
      <xdr:colOff>50800</xdr:colOff>
      <xdr:row>39</xdr:row>
      <xdr:rowOff>110425</xdr:rowOff>
    </xdr:to>
    <xdr:cxnSp macro="">
      <xdr:nvCxnSpPr>
        <xdr:cNvPr id="141" name="直線コネクタ 140">
          <a:extLst>
            <a:ext uri="{FF2B5EF4-FFF2-40B4-BE49-F238E27FC236}">
              <a16:creationId xmlns:a16="http://schemas.microsoft.com/office/drawing/2014/main" id="{BD9BD6E8-7023-44C4-BD92-738955AEE9DA}"/>
            </a:ext>
          </a:extLst>
        </xdr:cNvPr>
        <xdr:cNvCxnSpPr/>
      </xdr:nvCxnSpPr>
      <xdr:spPr>
        <a:xfrm flipV="1">
          <a:off x="6149340" y="6641037"/>
          <a:ext cx="7747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a:extLst>
            <a:ext uri="{FF2B5EF4-FFF2-40B4-BE49-F238E27FC236}">
              <a16:creationId xmlns:a16="http://schemas.microsoft.com/office/drawing/2014/main" id="{9FF989D3-EDA2-47CE-A3FE-1CB200394BA2}"/>
            </a:ext>
          </a:extLst>
        </xdr:cNvPr>
        <xdr:cNvSpPr txBox="1"/>
      </xdr:nvSpPr>
      <xdr:spPr>
        <a:xfrm>
          <a:off x="8239271" y="61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62799</xdr:rowOff>
    </xdr:from>
    <xdr:ext cx="534377" cy="259045"/>
    <xdr:sp macro="" textlink="">
      <xdr:nvSpPr>
        <xdr:cNvPr id="143" name="n_2aveValue【道路】&#10;一人当たり延長">
          <a:extLst>
            <a:ext uri="{FF2B5EF4-FFF2-40B4-BE49-F238E27FC236}">
              <a16:creationId xmlns:a16="http://schemas.microsoft.com/office/drawing/2014/main" id="{FC25CD87-515B-4292-8CDA-440888BE42D0}"/>
            </a:ext>
          </a:extLst>
        </xdr:cNvPr>
        <xdr:cNvSpPr txBox="1"/>
      </xdr:nvSpPr>
      <xdr:spPr>
        <a:xfrm>
          <a:off x="7477271" y="62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46698</xdr:rowOff>
    </xdr:from>
    <xdr:ext cx="534377" cy="259045"/>
    <xdr:sp macro="" textlink="">
      <xdr:nvSpPr>
        <xdr:cNvPr id="144" name="n_3aveValue【道路】&#10;一人当たり延長">
          <a:extLst>
            <a:ext uri="{FF2B5EF4-FFF2-40B4-BE49-F238E27FC236}">
              <a16:creationId xmlns:a16="http://schemas.microsoft.com/office/drawing/2014/main" id="{0DCCF55B-D49A-438C-BC1B-2D84EE21BEEB}"/>
            </a:ext>
          </a:extLst>
        </xdr:cNvPr>
        <xdr:cNvSpPr txBox="1"/>
      </xdr:nvSpPr>
      <xdr:spPr>
        <a:xfrm>
          <a:off x="6702571" y="624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55124</xdr:rowOff>
    </xdr:from>
    <xdr:ext cx="534377" cy="259045"/>
    <xdr:sp macro="" textlink="">
      <xdr:nvSpPr>
        <xdr:cNvPr id="145" name="n_4aveValue【道路】&#10;一人当たり延長">
          <a:extLst>
            <a:ext uri="{FF2B5EF4-FFF2-40B4-BE49-F238E27FC236}">
              <a16:creationId xmlns:a16="http://schemas.microsoft.com/office/drawing/2014/main" id="{471E4001-44DE-44B0-94FD-E93D1347A121}"/>
            </a:ext>
          </a:extLst>
        </xdr:cNvPr>
        <xdr:cNvSpPr txBox="1"/>
      </xdr:nvSpPr>
      <xdr:spPr>
        <a:xfrm>
          <a:off x="5905011" y="62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126782</xdr:rowOff>
    </xdr:from>
    <xdr:ext cx="534377" cy="259045"/>
    <xdr:sp macro="" textlink="">
      <xdr:nvSpPr>
        <xdr:cNvPr id="146" name="n_1mainValue【道路】&#10;一人当たり延長">
          <a:extLst>
            <a:ext uri="{FF2B5EF4-FFF2-40B4-BE49-F238E27FC236}">
              <a16:creationId xmlns:a16="http://schemas.microsoft.com/office/drawing/2014/main" id="{AEC294A6-C3AB-4AB9-B1EA-F213DBF1E3F9}"/>
            </a:ext>
          </a:extLst>
        </xdr:cNvPr>
        <xdr:cNvSpPr txBox="1"/>
      </xdr:nvSpPr>
      <xdr:spPr>
        <a:xfrm>
          <a:off x="8239271" y="66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136023</xdr:rowOff>
    </xdr:from>
    <xdr:ext cx="534377" cy="259045"/>
    <xdr:sp macro="" textlink="">
      <xdr:nvSpPr>
        <xdr:cNvPr id="147" name="n_2mainValue【道路】&#10;一人当たり延長">
          <a:extLst>
            <a:ext uri="{FF2B5EF4-FFF2-40B4-BE49-F238E27FC236}">
              <a16:creationId xmlns:a16="http://schemas.microsoft.com/office/drawing/2014/main" id="{90F2ED09-BA34-4831-A91A-555A77D08543}"/>
            </a:ext>
          </a:extLst>
        </xdr:cNvPr>
        <xdr:cNvSpPr txBox="1"/>
      </xdr:nvSpPr>
      <xdr:spPr>
        <a:xfrm>
          <a:off x="7477271" y="66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145004</xdr:rowOff>
    </xdr:from>
    <xdr:ext cx="534377" cy="259045"/>
    <xdr:sp macro="" textlink="">
      <xdr:nvSpPr>
        <xdr:cNvPr id="148" name="n_3mainValue【道路】&#10;一人当たり延長">
          <a:extLst>
            <a:ext uri="{FF2B5EF4-FFF2-40B4-BE49-F238E27FC236}">
              <a16:creationId xmlns:a16="http://schemas.microsoft.com/office/drawing/2014/main" id="{54C1F5C0-F992-4D72-99CD-FB289AC02846}"/>
            </a:ext>
          </a:extLst>
        </xdr:cNvPr>
        <xdr:cNvSpPr txBox="1"/>
      </xdr:nvSpPr>
      <xdr:spPr>
        <a:xfrm>
          <a:off x="6702571" y="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152352</xdr:rowOff>
    </xdr:from>
    <xdr:ext cx="534377" cy="259045"/>
    <xdr:sp macro="" textlink="">
      <xdr:nvSpPr>
        <xdr:cNvPr id="149" name="n_4mainValue【道路】&#10;一人当たり延長">
          <a:extLst>
            <a:ext uri="{FF2B5EF4-FFF2-40B4-BE49-F238E27FC236}">
              <a16:creationId xmlns:a16="http://schemas.microsoft.com/office/drawing/2014/main" id="{0969A2DC-3135-44EF-A518-163D804029E9}"/>
            </a:ext>
          </a:extLst>
        </xdr:cNvPr>
        <xdr:cNvSpPr txBox="1"/>
      </xdr:nvSpPr>
      <xdr:spPr>
        <a:xfrm>
          <a:off x="5905011" y="66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8BDC2EA2-288B-4623-A2D2-312D28CEE4F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A9B2D3B9-377B-45B9-A2BD-CE42665207A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6F12269A-6227-4C9D-820A-1F06E90E145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E4881F93-0007-4A46-A4B8-7E5285A5C18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C4AF0552-60A0-4379-9726-FF14977F3AE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B915B76F-33FA-4F4F-912D-0DDAF50C05D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38CA6F4D-0552-4033-ACA3-D5FBDF15D87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B359DDE-8875-4CA6-ACEB-ADD476D808E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9895F76F-159C-4858-9730-4B357B220AA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3DD13541-A951-401D-A932-403A8C8712C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F4E78545-EFE2-4FF1-A4BF-C675642D69D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8064B1E0-1518-44DA-AF6A-31E06E59B8B7}"/>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F28DC6F1-897A-440D-9E2D-C5C1E6D86636}"/>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5614BC37-89EB-4BBF-AD49-0518A5D25B5A}"/>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9F888E5B-887E-4D64-9FE9-4BD8B7F1CAF4}"/>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F8824C50-21C9-48F4-A14E-42C8E5CBD9DA}"/>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7F5F55C7-91FE-4CEB-8028-31B93C924BFF}"/>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2E7C2999-2BC0-47F2-A429-85A06BBB1739}"/>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AAA32F4D-A86B-4F17-BB9C-1511ACA12894}"/>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1F40B85-C989-446B-AD94-401FEBD2FE2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B159447D-7B68-4EA8-9858-C1815DB237E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93D74254-CDE2-4362-B17D-609C7A63984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610BF784-634B-4B92-A1B6-D2C51B777944}"/>
            </a:ext>
          </a:extLst>
        </xdr:cNvPr>
        <xdr:cNvCxnSpPr/>
      </xdr:nvCxnSpPr>
      <xdr:spPr>
        <a:xfrm flipV="1">
          <a:off x="4086225" y="951357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D0D6DBCC-BDCA-4B9F-968A-2DDE7EF039BA}"/>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EFA28B55-D543-4E45-94A7-B067F555611A}"/>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F22A7860-10B0-4422-9672-E755DD787ABB}"/>
            </a:ext>
          </a:extLst>
        </xdr:cNvPr>
        <xdr:cNvSpPr txBox="1"/>
      </xdr:nvSpPr>
      <xdr:spPr>
        <a:xfrm>
          <a:off x="41249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8B26F40C-48C6-4711-8120-894D7B3A2674}"/>
            </a:ext>
          </a:extLst>
        </xdr:cNvPr>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2F13BEA-EF3C-4E74-A175-CD96E133FD35}"/>
            </a:ext>
          </a:extLst>
        </xdr:cNvPr>
        <xdr:cNvSpPr txBox="1"/>
      </xdr:nvSpPr>
      <xdr:spPr>
        <a:xfrm>
          <a:off x="4124960" y="10354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4BC09640-F83B-47B9-A728-85316BE40138}"/>
            </a:ext>
          </a:extLst>
        </xdr:cNvPr>
        <xdr:cNvSpPr/>
      </xdr:nvSpPr>
      <xdr:spPr>
        <a:xfrm>
          <a:off x="4036060" y="10376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E072CFF4-CC18-401A-9E99-65C76AF12F05}"/>
            </a:ext>
          </a:extLst>
        </xdr:cNvPr>
        <xdr:cNvSpPr/>
      </xdr:nvSpPr>
      <xdr:spPr>
        <a:xfrm>
          <a:off x="3312160" y="10353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88895408-4BA2-4F23-B55C-1F4019DBB259}"/>
            </a:ext>
          </a:extLst>
        </xdr:cNvPr>
        <xdr:cNvSpPr/>
      </xdr:nvSpPr>
      <xdr:spPr>
        <a:xfrm>
          <a:off x="2514600" y="10310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AC74FF61-2EBA-4876-9177-51DD65A78542}"/>
            </a:ext>
          </a:extLst>
        </xdr:cNvPr>
        <xdr:cNvSpPr/>
      </xdr:nvSpPr>
      <xdr:spPr>
        <a:xfrm>
          <a:off x="173990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D48CB7F0-1AE8-4D59-B1E9-AF45A2EA4094}"/>
            </a:ext>
          </a:extLst>
        </xdr:cNvPr>
        <xdr:cNvSpPr/>
      </xdr:nvSpPr>
      <xdr:spPr>
        <a:xfrm>
          <a:off x="965200" y="102346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8AD9628-A6AD-44E5-88DD-65BE969C9B1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551BAD1-4807-498E-97E6-6C5DD796238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50330FC-B1DD-4AEC-B56A-5FF28CD402F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2A02301-17DF-4EDA-A1D2-EF7D90A179E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C419742-9287-4260-8AC7-D634C894BB5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79502</xdr:rowOff>
    </xdr:from>
    <xdr:to>
      <xdr:col>24</xdr:col>
      <xdr:colOff>114300</xdr:colOff>
      <xdr:row>62</xdr:row>
      <xdr:rowOff>9652</xdr:rowOff>
    </xdr:to>
    <xdr:sp macro="" textlink="">
      <xdr:nvSpPr>
        <xdr:cNvPr id="188" name="楕円 187">
          <a:extLst>
            <a:ext uri="{FF2B5EF4-FFF2-40B4-BE49-F238E27FC236}">
              <a16:creationId xmlns:a16="http://schemas.microsoft.com/office/drawing/2014/main" id="{22008AEF-E545-4D5F-870B-202C911F2C46}"/>
            </a:ext>
          </a:extLst>
        </xdr:cNvPr>
        <xdr:cNvSpPr/>
      </xdr:nvSpPr>
      <xdr:spPr>
        <a:xfrm>
          <a:off x="4036060" y="10305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102379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98C15DDD-83C4-4AF9-8845-5807B15644EA}"/>
            </a:ext>
          </a:extLst>
        </xdr:cNvPr>
        <xdr:cNvSpPr txBox="1"/>
      </xdr:nvSpPr>
      <xdr:spPr>
        <a:xfrm>
          <a:off x="4124960" y="1016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54356</xdr:rowOff>
    </xdr:from>
    <xdr:to>
      <xdr:col>20</xdr:col>
      <xdr:colOff>38100</xdr:colOff>
      <xdr:row>61</xdr:row>
      <xdr:rowOff>155956</xdr:rowOff>
    </xdr:to>
    <xdr:sp macro="" textlink="">
      <xdr:nvSpPr>
        <xdr:cNvPr id="190" name="楕円 189">
          <a:extLst>
            <a:ext uri="{FF2B5EF4-FFF2-40B4-BE49-F238E27FC236}">
              <a16:creationId xmlns:a16="http://schemas.microsoft.com/office/drawing/2014/main" id="{72B78B97-CDB6-42EE-9E71-6A3A15C15B75}"/>
            </a:ext>
          </a:extLst>
        </xdr:cNvPr>
        <xdr:cNvSpPr/>
      </xdr:nvSpPr>
      <xdr:spPr>
        <a:xfrm>
          <a:off x="3312160" y="102803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105156</xdr:rowOff>
    </xdr:from>
    <xdr:to>
      <xdr:col>24</xdr:col>
      <xdr:colOff>63500</xdr:colOff>
      <xdr:row>61</xdr:row>
      <xdr:rowOff>130302</xdr:rowOff>
    </xdr:to>
    <xdr:cxnSp macro="">
      <xdr:nvCxnSpPr>
        <xdr:cNvPr id="191" name="直線コネクタ 190">
          <a:extLst>
            <a:ext uri="{FF2B5EF4-FFF2-40B4-BE49-F238E27FC236}">
              <a16:creationId xmlns:a16="http://schemas.microsoft.com/office/drawing/2014/main" id="{8F0856DC-560A-4037-B36C-761E7118B13B}"/>
            </a:ext>
          </a:extLst>
        </xdr:cNvPr>
        <xdr:cNvCxnSpPr/>
      </xdr:nvCxnSpPr>
      <xdr:spPr>
        <a:xfrm>
          <a:off x="3355340" y="10331196"/>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20066</xdr:rowOff>
    </xdr:from>
    <xdr:to>
      <xdr:col>15</xdr:col>
      <xdr:colOff>101600</xdr:colOff>
      <xdr:row>61</xdr:row>
      <xdr:rowOff>121666</xdr:rowOff>
    </xdr:to>
    <xdr:sp macro="" textlink="">
      <xdr:nvSpPr>
        <xdr:cNvPr id="192" name="楕円 191">
          <a:extLst>
            <a:ext uri="{FF2B5EF4-FFF2-40B4-BE49-F238E27FC236}">
              <a16:creationId xmlns:a16="http://schemas.microsoft.com/office/drawing/2014/main" id="{C4CA705C-DF1A-478B-89A1-A910E6C90092}"/>
            </a:ext>
          </a:extLst>
        </xdr:cNvPr>
        <xdr:cNvSpPr/>
      </xdr:nvSpPr>
      <xdr:spPr>
        <a:xfrm>
          <a:off x="2514600" y="102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70866</xdr:rowOff>
    </xdr:from>
    <xdr:to>
      <xdr:col>19</xdr:col>
      <xdr:colOff>177800</xdr:colOff>
      <xdr:row>61</xdr:row>
      <xdr:rowOff>105156</xdr:rowOff>
    </xdr:to>
    <xdr:cxnSp macro="">
      <xdr:nvCxnSpPr>
        <xdr:cNvPr id="193" name="直線コネクタ 192">
          <a:extLst>
            <a:ext uri="{FF2B5EF4-FFF2-40B4-BE49-F238E27FC236}">
              <a16:creationId xmlns:a16="http://schemas.microsoft.com/office/drawing/2014/main" id="{49A8CCEC-DE9B-4179-BDA6-4C2A53165C17}"/>
            </a:ext>
          </a:extLst>
        </xdr:cNvPr>
        <xdr:cNvCxnSpPr/>
      </xdr:nvCxnSpPr>
      <xdr:spPr>
        <a:xfrm>
          <a:off x="2565400" y="10296906"/>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157226</xdr:rowOff>
    </xdr:from>
    <xdr:to>
      <xdr:col>10</xdr:col>
      <xdr:colOff>165100</xdr:colOff>
      <xdr:row>61</xdr:row>
      <xdr:rowOff>87376</xdr:rowOff>
    </xdr:to>
    <xdr:sp macro="" textlink="">
      <xdr:nvSpPr>
        <xdr:cNvPr id="194" name="楕円 193">
          <a:extLst>
            <a:ext uri="{FF2B5EF4-FFF2-40B4-BE49-F238E27FC236}">
              <a16:creationId xmlns:a16="http://schemas.microsoft.com/office/drawing/2014/main" id="{7FCF3C78-9546-460A-A936-61C72B6C5DB4}"/>
            </a:ext>
          </a:extLst>
        </xdr:cNvPr>
        <xdr:cNvSpPr/>
      </xdr:nvSpPr>
      <xdr:spPr>
        <a:xfrm>
          <a:off x="1739900" y="102156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36576</xdr:rowOff>
    </xdr:from>
    <xdr:to>
      <xdr:col>15</xdr:col>
      <xdr:colOff>50800</xdr:colOff>
      <xdr:row>61</xdr:row>
      <xdr:rowOff>70866</xdr:rowOff>
    </xdr:to>
    <xdr:cxnSp macro="">
      <xdr:nvCxnSpPr>
        <xdr:cNvPr id="195" name="直線コネクタ 194">
          <a:extLst>
            <a:ext uri="{FF2B5EF4-FFF2-40B4-BE49-F238E27FC236}">
              <a16:creationId xmlns:a16="http://schemas.microsoft.com/office/drawing/2014/main" id="{BC0591AD-E75B-482A-9219-0C13EBC7DF4A}"/>
            </a:ext>
          </a:extLst>
        </xdr:cNvPr>
        <xdr:cNvCxnSpPr/>
      </xdr:nvCxnSpPr>
      <xdr:spPr>
        <a:xfrm>
          <a:off x="1790700" y="1026261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118364</xdr:rowOff>
    </xdr:from>
    <xdr:to>
      <xdr:col>6</xdr:col>
      <xdr:colOff>38100</xdr:colOff>
      <xdr:row>61</xdr:row>
      <xdr:rowOff>48514</xdr:rowOff>
    </xdr:to>
    <xdr:sp macro="" textlink="">
      <xdr:nvSpPr>
        <xdr:cNvPr id="196" name="楕円 195">
          <a:extLst>
            <a:ext uri="{FF2B5EF4-FFF2-40B4-BE49-F238E27FC236}">
              <a16:creationId xmlns:a16="http://schemas.microsoft.com/office/drawing/2014/main" id="{7A4F5E87-250D-4806-ADEA-8191EAC6B999}"/>
            </a:ext>
          </a:extLst>
        </xdr:cNvPr>
        <xdr:cNvSpPr/>
      </xdr:nvSpPr>
      <xdr:spPr>
        <a:xfrm>
          <a:off x="965200" y="10176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169164</xdr:rowOff>
    </xdr:from>
    <xdr:to>
      <xdr:col>10</xdr:col>
      <xdr:colOff>114300</xdr:colOff>
      <xdr:row>61</xdr:row>
      <xdr:rowOff>36576</xdr:rowOff>
    </xdr:to>
    <xdr:cxnSp macro="">
      <xdr:nvCxnSpPr>
        <xdr:cNvPr id="197" name="直線コネクタ 196">
          <a:extLst>
            <a:ext uri="{FF2B5EF4-FFF2-40B4-BE49-F238E27FC236}">
              <a16:creationId xmlns:a16="http://schemas.microsoft.com/office/drawing/2014/main" id="{EDE5C782-14CA-4A65-AD12-391333E69D6A}"/>
            </a:ext>
          </a:extLst>
        </xdr:cNvPr>
        <xdr:cNvCxnSpPr/>
      </xdr:nvCxnSpPr>
      <xdr:spPr>
        <a:xfrm>
          <a:off x="1008380" y="10227564"/>
          <a:ext cx="78232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A4A6CAF-3E23-4FC4-A5BE-432B9DE4422E}"/>
            </a:ext>
          </a:extLst>
        </xdr:cNvPr>
        <xdr:cNvSpPr txBox="1"/>
      </xdr:nvSpPr>
      <xdr:spPr>
        <a:xfrm>
          <a:off x="3170564" y="1044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96C093D6-4625-4BB4-A174-F3F5E714D8B8}"/>
            </a:ext>
          </a:extLst>
        </xdr:cNvPr>
        <xdr:cNvSpPr txBox="1"/>
      </xdr:nvSpPr>
      <xdr:spPr>
        <a:xfrm>
          <a:off x="2385704" y="103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9623BED-369E-440C-ADC0-1E36E2834260}"/>
            </a:ext>
          </a:extLst>
        </xdr:cNvPr>
        <xdr:cNvSpPr txBox="1"/>
      </xdr:nvSpPr>
      <xdr:spPr>
        <a:xfrm>
          <a:off x="1611004" y="1035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C6153CC-6F8B-4B45-8953-76B1AA1E289D}"/>
            </a:ext>
          </a:extLst>
        </xdr:cNvPr>
        <xdr:cNvSpPr txBox="1"/>
      </xdr:nvSpPr>
      <xdr:spPr>
        <a:xfrm>
          <a:off x="836304" y="1032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1033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9B4B759-A664-4824-924A-CAD9CDB63016}"/>
            </a:ext>
          </a:extLst>
        </xdr:cNvPr>
        <xdr:cNvSpPr txBox="1"/>
      </xdr:nvSpPr>
      <xdr:spPr>
        <a:xfrm>
          <a:off x="3170564" y="100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138193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449A1B3-F2F4-4005-AC25-567B441BF01E}"/>
            </a:ext>
          </a:extLst>
        </xdr:cNvPr>
        <xdr:cNvSpPr txBox="1"/>
      </xdr:nvSpPr>
      <xdr:spPr>
        <a:xfrm>
          <a:off x="2385704" y="100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103903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CDA4A78-7B89-40DB-95E9-7AC76CC1F8B8}"/>
            </a:ext>
          </a:extLst>
        </xdr:cNvPr>
        <xdr:cNvSpPr txBox="1"/>
      </xdr:nvSpPr>
      <xdr:spPr>
        <a:xfrm>
          <a:off x="1611004" y="99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65041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DFBB8F0-2A40-4B64-977F-7CCAB65B4687}"/>
            </a:ext>
          </a:extLst>
        </xdr:cNvPr>
        <xdr:cNvSpPr txBox="1"/>
      </xdr:nvSpPr>
      <xdr:spPr>
        <a:xfrm>
          <a:off x="836304" y="995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8538D79-B665-4ACF-9D4E-C3A7A61E4FD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B512CD1-76F4-467E-A0D0-6DEC0815101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4DD2FB9-40B6-457E-8B31-B209516ED60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3A6E4E5-0611-4978-BA41-E1954C97047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71610C2-C556-4097-9CC5-EDFD47BE426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378CD09-1B88-475B-9A55-FF5F35500CE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2E0E696-5061-4CC7-9A68-29C92310B38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5F488AC-CAE0-4AA2-AAAE-F186A846924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3526DF4-DDAE-46C1-A7E2-DBFB32CD4E6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3E6DA32-8710-4029-9D1F-7579C2537D9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CD77F6A6-11CC-465A-B5BD-1AD7522657E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AD446DD9-F253-4D64-84D5-45A492E612C4}"/>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81F6617-69AE-423F-9337-C171B370DAA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8CBECFD-D04F-4525-8D29-FB9FC9C20E56}"/>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08D1C71-239A-44F9-970B-BC9D4243A45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F356AB41-23B4-413D-9D43-DB7E14FB22A5}"/>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84660FEC-1A78-499E-9C05-932362F29A9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5A702777-B24F-4F6D-84CD-5BDBBBD3EAA9}"/>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F243EF39-90FF-4877-93E2-ECE90FB208D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ADE15CEE-DDF6-4A97-A46B-655C0B24D7B4}"/>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C4A2648-3C32-4772-A751-652B1FD52DD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390A2A24-DDB0-44FC-A262-A9445CF8EC7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278D4325-0137-4CCD-954F-4D5202CAD4D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A9BF1F0C-9F44-4F03-BAD2-C3082A5D9F82}"/>
            </a:ext>
          </a:extLst>
        </xdr:cNvPr>
        <xdr:cNvCxnSpPr/>
      </xdr:nvCxnSpPr>
      <xdr:spPr>
        <a:xfrm flipV="1">
          <a:off x="9219565" y="9456308"/>
          <a:ext cx="0" cy="134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EE06F88-C2B4-4B96-B329-7752BFEBB1D7}"/>
            </a:ext>
          </a:extLst>
        </xdr:cNvPr>
        <xdr:cNvSpPr txBox="1"/>
      </xdr:nvSpPr>
      <xdr:spPr>
        <a:xfrm>
          <a:off x="9258300" y="1080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2BDAC98B-D77C-4D32-B21C-2FF35546D4F6}"/>
            </a:ext>
          </a:extLst>
        </xdr:cNvPr>
        <xdr:cNvCxnSpPr/>
      </xdr:nvCxnSpPr>
      <xdr:spPr>
        <a:xfrm>
          <a:off x="9154160" y="10803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A5FD5F1D-8304-4166-9CBA-0DE8E1423F9B}"/>
            </a:ext>
          </a:extLst>
        </xdr:cNvPr>
        <xdr:cNvSpPr txBox="1"/>
      </xdr:nvSpPr>
      <xdr:spPr>
        <a:xfrm>
          <a:off x="9258300" y="92353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BA7017B5-98CF-4089-BFA7-F93A17C83508}"/>
            </a:ext>
          </a:extLst>
        </xdr:cNvPr>
        <xdr:cNvCxnSpPr/>
      </xdr:nvCxnSpPr>
      <xdr:spPr>
        <a:xfrm>
          <a:off x="9154160" y="9456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7971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FBAE962D-31D9-4201-B7D3-BADE3F1A4051}"/>
            </a:ext>
          </a:extLst>
        </xdr:cNvPr>
        <xdr:cNvSpPr txBox="1"/>
      </xdr:nvSpPr>
      <xdr:spPr>
        <a:xfrm>
          <a:off x="9258300" y="10569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FEA78FB3-AD38-44AD-9EF5-E2AA9A6A6FB9}"/>
            </a:ext>
          </a:extLst>
        </xdr:cNvPr>
        <xdr:cNvSpPr/>
      </xdr:nvSpPr>
      <xdr:spPr>
        <a:xfrm>
          <a:off x="9192260" y="10590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001970D2-07B6-4231-9163-35D0D3EBA065}"/>
            </a:ext>
          </a:extLst>
        </xdr:cNvPr>
        <xdr:cNvSpPr/>
      </xdr:nvSpPr>
      <xdr:spPr>
        <a:xfrm>
          <a:off x="8445500" y="10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BD9B3269-F0C0-491E-AF03-6D0B575A4828}"/>
            </a:ext>
          </a:extLst>
        </xdr:cNvPr>
        <xdr:cNvSpPr/>
      </xdr:nvSpPr>
      <xdr:spPr>
        <a:xfrm>
          <a:off x="7670800" y="106285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50CB67FA-AA64-4A3C-AE68-EEB1F1034ECC}"/>
            </a:ext>
          </a:extLst>
        </xdr:cNvPr>
        <xdr:cNvSpPr/>
      </xdr:nvSpPr>
      <xdr:spPr>
        <a:xfrm>
          <a:off x="6873240" y="10632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B664B3A1-01C7-4813-9DEE-034DCB9B96AF}"/>
            </a:ext>
          </a:extLst>
        </xdr:cNvPr>
        <xdr:cNvSpPr/>
      </xdr:nvSpPr>
      <xdr:spPr>
        <a:xfrm>
          <a:off x="609854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B7AAB88-8746-41A4-9C9E-581EBB2DFBB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36601E1-C07D-4BDA-855B-9CDF0DF7EAD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D58151B-85C3-4B0A-A55A-5EA6EFF5C86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8337C61-8F94-4B75-A56D-6E262DAC9B8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F82D0B8-387B-4633-8522-6F22513260A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6876</xdr:rowOff>
    </xdr:from>
    <xdr:to>
      <xdr:col>55</xdr:col>
      <xdr:colOff>50800</xdr:colOff>
      <xdr:row>63</xdr:row>
      <xdr:rowOff>108476</xdr:rowOff>
    </xdr:to>
    <xdr:sp macro="" textlink="">
      <xdr:nvSpPr>
        <xdr:cNvPr id="245" name="楕円 244">
          <a:extLst>
            <a:ext uri="{FF2B5EF4-FFF2-40B4-BE49-F238E27FC236}">
              <a16:creationId xmlns:a16="http://schemas.microsoft.com/office/drawing/2014/main" id="{AF6F8CDB-1EED-4FC8-92DD-B6C40F1EB62E}"/>
            </a:ext>
          </a:extLst>
        </xdr:cNvPr>
        <xdr:cNvSpPr/>
      </xdr:nvSpPr>
      <xdr:spPr>
        <a:xfrm>
          <a:off x="9192260" y="105681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29753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B842A865-7FED-44E2-A79D-F3A738248DA8}"/>
            </a:ext>
          </a:extLst>
        </xdr:cNvPr>
        <xdr:cNvSpPr txBox="1"/>
      </xdr:nvSpPr>
      <xdr:spPr>
        <a:xfrm>
          <a:off x="9258300" y="104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12041</xdr:rowOff>
    </xdr:from>
    <xdr:to>
      <xdr:col>50</xdr:col>
      <xdr:colOff>165100</xdr:colOff>
      <xdr:row>63</xdr:row>
      <xdr:rowOff>113641</xdr:rowOff>
    </xdr:to>
    <xdr:sp macro="" textlink="">
      <xdr:nvSpPr>
        <xdr:cNvPr id="247" name="楕円 246">
          <a:extLst>
            <a:ext uri="{FF2B5EF4-FFF2-40B4-BE49-F238E27FC236}">
              <a16:creationId xmlns:a16="http://schemas.microsoft.com/office/drawing/2014/main" id="{DA321013-E4D1-4278-A6B1-C48E1AB123FE}"/>
            </a:ext>
          </a:extLst>
        </xdr:cNvPr>
        <xdr:cNvSpPr/>
      </xdr:nvSpPr>
      <xdr:spPr>
        <a:xfrm>
          <a:off x="8445500" y="105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57676</xdr:rowOff>
    </xdr:from>
    <xdr:to>
      <xdr:col>55</xdr:col>
      <xdr:colOff>0</xdr:colOff>
      <xdr:row>63</xdr:row>
      <xdr:rowOff>62841</xdr:rowOff>
    </xdr:to>
    <xdr:cxnSp macro="">
      <xdr:nvCxnSpPr>
        <xdr:cNvPr id="248" name="直線コネクタ 247">
          <a:extLst>
            <a:ext uri="{FF2B5EF4-FFF2-40B4-BE49-F238E27FC236}">
              <a16:creationId xmlns:a16="http://schemas.microsoft.com/office/drawing/2014/main" id="{CC28500B-214A-4D05-81AB-B6130E09568C}"/>
            </a:ext>
          </a:extLst>
        </xdr:cNvPr>
        <xdr:cNvCxnSpPr/>
      </xdr:nvCxnSpPr>
      <xdr:spPr>
        <a:xfrm flipV="1">
          <a:off x="8496300" y="10618996"/>
          <a:ext cx="7239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16094</xdr:rowOff>
    </xdr:from>
    <xdr:to>
      <xdr:col>46</xdr:col>
      <xdr:colOff>38100</xdr:colOff>
      <xdr:row>63</xdr:row>
      <xdr:rowOff>117694</xdr:rowOff>
    </xdr:to>
    <xdr:sp macro="" textlink="">
      <xdr:nvSpPr>
        <xdr:cNvPr id="249" name="楕円 248">
          <a:extLst>
            <a:ext uri="{FF2B5EF4-FFF2-40B4-BE49-F238E27FC236}">
              <a16:creationId xmlns:a16="http://schemas.microsoft.com/office/drawing/2014/main" id="{C22FFCF4-4040-46BF-AD91-59FC858C99BD}"/>
            </a:ext>
          </a:extLst>
        </xdr:cNvPr>
        <xdr:cNvSpPr/>
      </xdr:nvSpPr>
      <xdr:spPr>
        <a:xfrm>
          <a:off x="7670800" y="105774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62841</xdr:rowOff>
    </xdr:from>
    <xdr:to>
      <xdr:col>50</xdr:col>
      <xdr:colOff>114300</xdr:colOff>
      <xdr:row>63</xdr:row>
      <xdr:rowOff>66894</xdr:rowOff>
    </xdr:to>
    <xdr:cxnSp macro="">
      <xdr:nvCxnSpPr>
        <xdr:cNvPr id="250" name="直線コネクタ 249">
          <a:extLst>
            <a:ext uri="{FF2B5EF4-FFF2-40B4-BE49-F238E27FC236}">
              <a16:creationId xmlns:a16="http://schemas.microsoft.com/office/drawing/2014/main" id="{DBA768D7-1DA5-4B02-92E4-0832B7A88ED9}"/>
            </a:ext>
          </a:extLst>
        </xdr:cNvPr>
        <xdr:cNvCxnSpPr/>
      </xdr:nvCxnSpPr>
      <xdr:spPr>
        <a:xfrm flipV="1">
          <a:off x="7713980" y="10624161"/>
          <a:ext cx="782320" cy="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19714</xdr:rowOff>
    </xdr:from>
    <xdr:to>
      <xdr:col>41</xdr:col>
      <xdr:colOff>101600</xdr:colOff>
      <xdr:row>63</xdr:row>
      <xdr:rowOff>121314</xdr:rowOff>
    </xdr:to>
    <xdr:sp macro="" textlink="">
      <xdr:nvSpPr>
        <xdr:cNvPr id="251" name="楕円 250">
          <a:extLst>
            <a:ext uri="{FF2B5EF4-FFF2-40B4-BE49-F238E27FC236}">
              <a16:creationId xmlns:a16="http://schemas.microsoft.com/office/drawing/2014/main" id="{CE76F7EF-D762-4FEC-90AD-62CD93D5A24C}"/>
            </a:ext>
          </a:extLst>
        </xdr:cNvPr>
        <xdr:cNvSpPr/>
      </xdr:nvSpPr>
      <xdr:spPr>
        <a:xfrm>
          <a:off x="6873240" y="1058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66894</xdr:rowOff>
    </xdr:from>
    <xdr:to>
      <xdr:col>45</xdr:col>
      <xdr:colOff>177800</xdr:colOff>
      <xdr:row>63</xdr:row>
      <xdr:rowOff>70514</xdr:rowOff>
    </xdr:to>
    <xdr:cxnSp macro="">
      <xdr:nvCxnSpPr>
        <xdr:cNvPr id="252" name="直線コネクタ 251">
          <a:extLst>
            <a:ext uri="{FF2B5EF4-FFF2-40B4-BE49-F238E27FC236}">
              <a16:creationId xmlns:a16="http://schemas.microsoft.com/office/drawing/2014/main" id="{C8FD9F20-8065-4A76-8FF1-305478B76643}"/>
            </a:ext>
          </a:extLst>
        </xdr:cNvPr>
        <xdr:cNvCxnSpPr/>
      </xdr:nvCxnSpPr>
      <xdr:spPr>
        <a:xfrm flipV="1">
          <a:off x="6924040" y="10628214"/>
          <a:ext cx="78994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22429</xdr:rowOff>
    </xdr:from>
    <xdr:to>
      <xdr:col>36</xdr:col>
      <xdr:colOff>165100</xdr:colOff>
      <xdr:row>63</xdr:row>
      <xdr:rowOff>124029</xdr:rowOff>
    </xdr:to>
    <xdr:sp macro="" textlink="">
      <xdr:nvSpPr>
        <xdr:cNvPr id="253" name="楕円 252">
          <a:extLst>
            <a:ext uri="{FF2B5EF4-FFF2-40B4-BE49-F238E27FC236}">
              <a16:creationId xmlns:a16="http://schemas.microsoft.com/office/drawing/2014/main" id="{F5780D53-60FB-476C-AA74-8E5EBCF0EC26}"/>
            </a:ext>
          </a:extLst>
        </xdr:cNvPr>
        <xdr:cNvSpPr/>
      </xdr:nvSpPr>
      <xdr:spPr>
        <a:xfrm>
          <a:off x="6098540" y="105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70514</xdr:rowOff>
    </xdr:from>
    <xdr:to>
      <xdr:col>41</xdr:col>
      <xdr:colOff>50800</xdr:colOff>
      <xdr:row>63</xdr:row>
      <xdr:rowOff>73229</xdr:rowOff>
    </xdr:to>
    <xdr:cxnSp macro="">
      <xdr:nvCxnSpPr>
        <xdr:cNvPr id="254" name="直線コネクタ 253">
          <a:extLst>
            <a:ext uri="{FF2B5EF4-FFF2-40B4-BE49-F238E27FC236}">
              <a16:creationId xmlns:a16="http://schemas.microsoft.com/office/drawing/2014/main" id="{E2DDE754-4607-44D7-86FA-39AA59C841BA}"/>
            </a:ext>
          </a:extLst>
        </xdr:cNvPr>
        <xdr:cNvCxnSpPr/>
      </xdr:nvCxnSpPr>
      <xdr:spPr>
        <a:xfrm flipV="1">
          <a:off x="6149340" y="10631834"/>
          <a:ext cx="7747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131851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711A659A-0FD5-4247-AA7E-BA3E31C1646C}"/>
            </a:ext>
          </a:extLst>
        </xdr:cNvPr>
        <xdr:cNvSpPr txBox="1"/>
      </xdr:nvSpPr>
      <xdr:spPr>
        <a:xfrm>
          <a:off x="8214575" y="1069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159995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B43371AA-9CF3-414D-8326-3E5887694B34}"/>
            </a:ext>
          </a:extLst>
        </xdr:cNvPr>
        <xdr:cNvSpPr txBox="1"/>
      </xdr:nvSpPr>
      <xdr:spPr>
        <a:xfrm>
          <a:off x="7444955" y="1072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163644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FD17990-B594-4F36-8FC2-BD367200191F}"/>
            </a:ext>
          </a:extLst>
        </xdr:cNvPr>
        <xdr:cNvSpPr txBox="1"/>
      </xdr:nvSpPr>
      <xdr:spPr>
        <a:xfrm>
          <a:off x="6670255" y="1072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162890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3A03AE6F-A2ED-4DA6-9FD0-F035CE30138C}"/>
            </a:ext>
          </a:extLst>
        </xdr:cNvPr>
        <xdr:cNvSpPr txBox="1"/>
      </xdr:nvSpPr>
      <xdr:spPr>
        <a:xfrm>
          <a:off x="5872695" y="1072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130168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A1D5AB80-BE8B-47C2-BB80-73278D3B9BBD}"/>
            </a:ext>
          </a:extLst>
        </xdr:cNvPr>
        <xdr:cNvSpPr txBox="1"/>
      </xdr:nvSpPr>
      <xdr:spPr>
        <a:xfrm>
          <a:off x="8214575" y="1035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134221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7947B94-EC6B-4319-9B6B-7815AB4BF28B}"/>
            </a:ext>
          </a:extLst>
        </xdr:cNvPr>
        <xdr:cNvSpPr txBox="1"/>
      </xdr:nvSpPr>
      <xdr:spPr>
        <a:xfrm>
          <a:off x="7444955" y="1036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137841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3147A64-1037-482A-8D5B-3A7223194F55}"/>
            </a:ext>
          </a:extLst>
        </xdr:cNvPr>
        <xdr:cNvSpPr txBox="1"/>
      </xdr:nvSpPr>
      <xdr:spPr>
        <a:xfrm>
          <a:off x="6670255" y="1036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140556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81A2F91B-DEF1-4363-AEDC-6256138DE3B0}"/>
            </a:ext>
          </a:extLst>
        </xdr:cNvPr>
        <xdr:cNvSpPr txBox="1"/>
      </xdr:nvSpPr>
      <xdr:spPr>
        <a:xfrm>
          <a:off x="5872695" y="10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1B6ABCD-7712-4E97-8F5C-C9734E8ED14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DD72B75-9700-45E2-9171-EA7480CCDF4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7CA83E9-80DA-4C4D-812D-94B0F3C38B1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D53283C-E614-432B-882E-77649EDE245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77F7253-068B-467A-AD96-71317AC1D91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5D67D7C-C36F-42DA-AEB8-ABFD6AF4BB1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5DABA14-F32F-4626-86B3-C1F6D31057A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C1934F6-07AB-4439-87E8-4847072A106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93508C6-0930-4496-9EDC-5082C5FC020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77B6164-FB27-4E65-AB8E-D80DCC987C7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F83A102-A1DC-4A33-B95F-ADBDB7EF5AA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5E3B5DC5-E5A6-47E3-81B4-D82C692A9C42}"/>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750E731C-CBC3-41FE-B1A1-42564E4D38C6}"/>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55FC031-5DD7-4CEE-A432-B376CC4491FD}"/>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BC485AA-8051-474F-A1F1-89DF88403A27}"/>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AE5EC32D-F895-4672-95B5-AC6BDEAF94C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6431F99D-C6DE-4897-AAFA-A821B0DCBE2F}"/>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FEF8E0F5-5F29-4D2B-99B8-8DCB436A6D0E}"/>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4658B31-4DB1-4A0B-A02C-A8EA19C0E5DF}"/>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8543F85B-0BC6-4DF3-892C-5747FF153ACA}"/>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8C074F9F-A71A-4BEF-A0E0-D22342371FFD}"/>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7EB0EFF-51E8-4C76-96EF-959C34B9E462}"/>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A9CF6AFA-8D5C-47B1-9DF4-B390C0FA1FB7}"/>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8A02F0C-B36D-402C-BF8E-2874422044A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F9F4856-6A25-4D69-8A10-99F174EFF66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21335BD6-343E-4BDC-BBC7-8ED1F3884892}"/>
            </a:ext>
          </a:extLst>
        </xdr:cNvPr>
        <xdr:cNvCxnSpPr/>
      </xdr:nvCxnSpPr>
      <xdr:spPr>
        <a:xfrm flipV="1">
          <a:off x="4086225" y="13158107"/>
          <a:ext cx="0" cy="133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CBEB39B5-BC31-4454-8E46-C3387168B2D2}"/>
            </a:ext>
          </a:extLst>
        </xdr:cNvPr>
        <xdr:cNvSpPr txBox="1"/>
      </xdr:nvSpPr>
      <xdr:spPr>
        <a:xfrm>
          <a:off x="4124960" y="1449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7E15E863-84BA-4C32-9E97-1046CD440EA9}"/>
            </a:ext>
          </a:extLst>
        </xdr:cNvPr>
        <xdr:cNvCxnSpPr/>
      </xdr:nvCxnSpPr>
      <xdr:spPr>
        <a:xfrm>
          <a:off x="4020820" y="14492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D9BCF08E-8385-47A7-931D-51848F244D19}"/>
            </a:ext>
          </a:extLst>
        </xdr:cNvPr>
        <xdr:cNvSpPr txBox="1"/>
      </xdr:nvSpPr>
      <xdr:spPr>
        <a:xfrm>
          <a:off x="4124960" y="1293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C763E20F-CDB5-427C-865D-EE4CAE00BAD1}"/>
            </a:ext>
          </a:extLst>
        </xdr:cNvPr>
        <xdr:cNvCxnSpPr/>
      </xdr:nvCxnSpPr>
      <xdr:spPr>
        <a:xfrm>
          <a:off x="4020820" y="1315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1E3A24A-A567-42A8-B853-7225E74F190E}"/>
            </a:ext>
          </a:extLst>
        </xdr:cNvPr>
        <xdr:cNvSpPr txBox="1"/>
      </xdr:nvSpPr>
      <xdr:spPr>
        <a:xfrm>
          <a:off x="4124960" y="1391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5D3A57FB-B1D5-4167-9A8F-893F82FFC0A3}"/>
            </a:ext>
          </a:extLst>
        </xdr:cNvPr>
        <xdr:cNvSpPr/>
      </xdr:nvSpPr>
      <xdr:spPr>
        <a:xfrm>
          <a:off x="4036060" y="14054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6B782C90-D2B8-43E7-B8BD-ECCC38066238}"/>
            </a:ext>
          </a:extLst>
        </xdr:cNvPr>
        <xdr:cNvSpPr/>
      </xdr:nvSpPr>
      <xdr:spPr>
        <a:xfrm>
          <a:off x="33121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095574AE-416A-4917-8424-73EC3DEF13DE}"/>
            </a:ext>
          </a:extLst>
        </xdr:cNvPr>
        <xdr:cNvSpPr/>
      </xdr:nvSpPr>
      <xdr:spPr>
        <a:xfrm>
          <a:off x="2514600" y="14032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E5014723-3DE6-4FA3-9562-16A4AAEC3D0A}"/>
            </a:ext>
          </a:extLst>
        </xdr:cNvPr>
        <xdr:cNvSpPr/>
      </xdr:nvSpPr>
      <xdr:spPr>
        <a:xfrm>
          <a:off x="1739900"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9AF54C9D-8660-4897-9200-517088702822}"/>
            </a:ext>
          </a:extLst>
        </xdr:cNvPr>
        <xdr:cNvSpPr/>
      </xdr:nvSpPr>
      <xdr:spPr>
        <a:xfrm>
          <a:off x="96520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76D8BCE-5BD9-4110-860E-CE1B61E7DB2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C916D6A-A291-4248-BEE8-1F58E2D806A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8DBC5CE-C58E-4EE1-8287-7AC8A20FE43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F11FD7A-0F39-44E3-A5B0-76C6D410DAE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FC83CD0-14C2-49AC-BE67-990419D0D81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129358</xdr:rowOff>
    </xdr:from>
    <xdr:to>
      <xdr:col>24</xdr:col>
      <xdr:colOff>114300</xdr:colOff>
      <xdr:row>85</xdr:row>
      <xdr:rowOff>59508</xdr:rowOff>
    </xdr:to>
    <xdr:sp macro="" textlink="">
      <xdr:nvSpPr>
        <xdr:cNvPr id="304" name="楕円 303">
          <a:extLst>
            <a:ext uri="{FF2B5EF4-FFF2-40B4-BE49-F238E27FC236}">
              <a16:creationId xmlns:a16="http://schemas.microsoft.com/office/drawing/2014/main" id="{6CDE2E70-737D-4712-85AB-D25506C9364B}"/>
            </a:ext>
          </a:extLst>
        </xdr:cNvPr>
        <xdr:cNvSpPr/>
      </xdr:nvSpPr>
      <xdr:spPr>
        <a:xfrm>
          <a:off x="4036060" y="14211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107785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C5282DC-CE49-4852-B262-358B8F1C5EFD}"/>
            </a:ext>
          </a:extLst>
        </xdr:cNvPr>
        <xdr:cNvSpPr txBox="1"/>
      </xdr:nvSpPr>
      <xdr:spPr>
        <a:xfrm>
          <a:off x="4124960" y="1418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103232</xdr:rowOff>
    </xdr:from>
    <xdr:to>
      <xdr:col>20</xdr:col>
      <xdr:colOff>38100</xdr:colOff>
      <xdr:row>85</xdr:row>
      <xdr:rowOff>33382</xdr:rowOff>
    </xdr:to>
    <xdr:sp macro="" textlink="">
      <xdr:nvSpPr>
        <xdr:cNvPr id="306" name="楕円 305">
          <a:extLst>
            <a:ext uri="{FF2B5EF4-FFF2-40B4-BE49-F238E27FC236}">
              <a16:creationId xmlns:a16="http://schemas.microsoft.com/office/drawing/2014/main" id="{DB0A65B9-3195-40DA-ABF6-03361EB533E5}"/>
            </a:ext>
          </a:extLst>
        </xdr:cNvPr>
        <xdr:cNvSpPr/>
      </xdr:nvSpPr>
      <xdr:spPr>
        <a:xfrm>
          <a:off x="3312160" y="141849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154032</xdr:rowOff>
    </xdr:from>
    <xdr:to>
      <xdr:col>24</xdr:col>
      <xdr:colOff>63500</xdr:colOff>
      <xdr:row>85</xdr:row>
      <xdr:rowOff>8708</xdr:rowOff>
    </xdr:to>
    <xdr:cxnSp macro="">
      <xdr:nvCxnSpPr>
        <xdr:cNvPr id="307" name="直線コネクタ 306">
          <a:extLst>
            <a:ext uri="{FF2B5EF4-FFF2-40B4-BE49-F238E27FC236}">
              <a16:creationId xmlns:a16="http://schemas.microsoft.com/office/drawing/2014/main" id="{C2505D70-AE52-446A-89BE-0A4C76B5FCFC}"/>
            </a:ext>
          </a:extLst>
        </xdr:cNvPr>
        <xdr:cNvCxnSpPr/>
      </xdr:nvCxnSpPr>
      <xdr:spPr>
        <a:xfrm>
          <a:off x="3355340" y="14235792"/>
          <a:ext cx="73152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82006</xdr:rowOff>
    </xdr:from>
    <xdr:to>
      <xdr:col>15</xdr:col>
      <xdr:colOff>101600</xdr:colOff>
      <xdr:row>85</xdr:row>
      <xdr:rowOff>12156</xdr:rowOff>
    </xdr:to>
    <xdr:sp macro="" textlink="">
      <xdr:nvSpPr>
        <xdr:cNvPr id="308" name="楕円 307">
          <a:extLst>
            <a:ext uri="{FF2B5EF4-FFF2-40B4-BE49-F238E27FC236}">
              <a16:creationId xmlns:a16="http://schemas.microsoft.com/office/drawing/2014/main" id="{2624DE5B-D781-40FD-8CAB-933C5765CEC5}"/>
            </a:ext>
          </a:extLst>
        </xdr:cNvPr>
        <xdr:cNvSpPr/>
      </xdr:nvSpPr>
      <xdr:spPr>
        <a:xfrm>
          <a:off x="2514600" y="141637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132806</xdr:rowOff>
    </xdr:from>
    <xdr:to>
      <xdr:col>19</xdr:col>
      <xdr:colOff>177800</xdr:colOff>
      <xdr:row>84</xdr:row>
      <xdr:rowOff>154032</xdr:rowOff>
    </xdr:to>
    <xdr:cxnSp macro="">
      <xdr:nvCxnSpPr>
        <xdr:cNvPr id="309" name="直線コネクタ 308">
          <a:extLst>
            <a:ext uri="{FF2B5EF4-FFF2-40B4-BE49-F238E27FC236}">
              <a16:creationId xmlns:a16="http://schemas.microsoft.com/office/drawing/2014/main" id="{D097997D-E7D5-4375-8541-1700D115AB69}"/>
            </a:ext>
          </a:extLst>
        </xdr:cNvPr>
        <xdr:cNvCxnSpPr/>
      </xdr:nvCxnSpPr>
      <xdr:spPr>
        <a:xfrm>
          <a:off x="2565400" y="14214566"/>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54248</xdr:rowOff>
    </xdr:from>
    <xdr:to>
      <xdr:col>10</xdr:col>
      <xdr:colOff>165100</xdr:colOff>
      <xdr:row>84</xdr:row>
      <xdr:rowOff>155848</xdr:rowOff>
    </xdr:to>
    <xdr:sp macro="" textlink="">
      <xdr:nvSpPr>
        <xdr:cNvPr id="310" name="楕円 309">
          <a:extLst>
            <a:ext uri="{FF2B5EF4-FFF2-40B4-BE49-F238E27FC236}">
              <a16:creationId xmlns:a16="http://schemas.microsoft.com/office/drawing/2014/main" id="{CB4EA80C-B754-44E8-B06F-0E8FE7AA44A1}"/>
            </a:ext>
          </a:extLst>
        </xdr:cNvPr>
        <xdr:cNvSpPr/>
      </xdr:nvSpPr>
      <xdr:spPr>
        <a:xfrm>
          <a:off x="1739900" y="141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105048</xdr:rowOff>
    </xdr:from>
    <xdr:to>
      <xdr:col>15</xdr:col>
      <xdr:colOff>50800</xdr:colOff>
      <xdr:row>84</xdr:row>
      <xdr:rowOff>132806</xdr:rowOff>
    </xdr:to>
    <xdr:cxnSp macro="">
      <xdr:nvCxnSpPr>
        <xdr:cNvPr id="311" name="直線コネクタ 310">
          <a:extLst>
            <a:ext uri="{FF2B5EF4-FFF2-40B4-BE49-F238E27FC236}">
              <a16:creationId xmlns:a16="http://schemas.microsoft.com/office/drawing/2014/main" id="{4D2D559C-1800-4A9A-ADC2-133300BCA121}"/>
            </a:ext>
          </a:extLst>
        </xdr:cNvPr>
        <xdr:cNvCxnSpPr/>
      </xdr:nvCxnSpPr>
      <xdr:spPr>
        <a:xfrm>
          <a:off x="1790700" y="14186808"/>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24856</xdr:rowOff>
    </xdr:from>
    <xdr:to>
      <xdr:col>6</xdr:col>
      <xdr:colOff>38100</xdr:colOff>
      <xdr:row>84</xdr:row>
      <xdr:rowOff>126456</xdr:rowOff>
    </xdr:to>
    <xdr:sp macro="" textlink="">
      <xdr:nvSpPr>
        <xdr:cNvPr id="312" name="楕円 311">
          <a:extLst>
            <a:ext uri="{FF2B5EF4-FFF2-40B4-BE49-F238E27FC236}">
              <a16:creationId xmlns:a16="http://schemas.microsoft.com/office/drawing/2014/main" id="{DBF459A6-0075-423B-98EF-1CBFF465F907}"/>
            </a:ext>
          </a:extLst>
        </xdr:cNvPr>
        <xdr:cNvSpPr/>
      </xdr:nvSpPr>
      <xdr:spPr>
        <a:xfrm>
          <a:off x="965200" y="141066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75656</xdr:rowOff>
    </xdr:from>
    <xdr:to>
      <xdr:col>10</xdr:col>
      <xdr:colOff>114300</xdr:colOff>
      <xdr:row>84</xdr:row>
      <xdr:rowOff>105048</xdr:rowOff>
    </xdr:to>
    <xdr:cxnSp macro="">
      <xdr:nvCxnSpPr>
        <xdr:cNvPr id="313" name="直線コネクタ 312">
          <a:extLst>
            <a:ext uri="{FF2B5EF4-FFF2-40B4-BE49-F238E27FC236}">
              <a16:creationId xmlns:a16="http://schemas.microsoft.com/office/drawing/2014/main" id="{53C2355B-C621-450A-968A-EDF453269D06}"/>
            </a:ext>
          </a:extLst>
        </xdr:cNvPr>
        <xdr:cNvCxnSpPr/>
      </xdr:nvCxnSpPr>
      <xdr:spPr>
        <a:xfrm>
          <a:off x="1008380" y="14157416"/>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AE360031-9C1F-4426-B87F-D240CAB832D0}"/>
            </a:ext>
          </a:extLst>
        </xdr:cNvPr>
        <xdr:cNvSpPr txBox="1"/>
      </xdr:nvSpPr>
      <xdr:spPr>
        <a:xfrm>
          <a:off x="3170564" y="1380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a:extLst>
            <a:ext uri="{FF2B5EF4-FFF2-40B4-BE49-F238E27FC236}">
              <a16:creationId xmlns:a16="http://schemas.microsoft.com/office/drawing/2014/main" id="{92E22ACE-219E-4497-93CB-2525F3D3A43D}"/>
            </a:ext>
          </a:extLst>
        </xdr:cNvPr>
        <xdr:cNvSpPr txBox="1"/>
      </xdr:nvSpPr>
      <xdr:spPr>
        <a:xfrm>
          <a:off x="2385704" y="1381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a:extLst>
            <a:ext uri="{FF2B5EF4-FFF2-40B4-BE49-F238E27FC236}">
              <a16:creationId xmlns:a16="http://schemas.microsoft.com/office/drawing/2014/main" id="{C5F3BC11-58FF-487F-8E27-8D9171946595}"/>
            </a:ext>
          </a:extLst>
        </xdr:cNvPr>
        <xdr:cNvSpPr txBox="1"/>
      </xdr:nvSpPr>
      <xdr:spPr>
        <a:xfrm>
          <a:off x="1611004" y="137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a:extLst>
            <a:ext uri="{FF2B5EF4-FFF2-40B4-BE49-F238E27FC236}">
              <a16:creationId xmlns:a16="http://schemas.microsoft.com/office/drawing/2014/main" id="{43984913-E397-437D-A2A6-A3E11CBC9646}"/>
            </a:ext>
          </a:extLst>
        </xdr:cNvPr>
        <xdr:cNvSpPr txBox="1"/>
      </xdr:nvSpPr>
      <xdr:spPr>
        <a:xfrm>
          <a:off x="83630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24509</xdr:rowOff>
    </xdr:from>
    <xdr:ext cx="405111" cy="259045"/>
    <xdr:sp macro="" textlink="">
      <xdr:nvSpPr>
        <xdr:cNvPr id="318" name="n_1mainValue【公営住宅】&#10;有形固定資産減価償却率">
          <a:extLst>
            <a:ext uri="{FF2B5EF4-FFF2-40B4-BE49-F238E27FC236}">
              <a16:creationId xmlns:a16="http://schemas.microsoft.com/office/drawing/2014/main" id="{E42D7190-6A71-41CC-9251-45CDCA537F96}"/>
            </a:ext>
          </a:extLst>
        </xdr:cNvPr>
        <xdr:cNvSpPr txBox="1"/>
      </xdr:nvSpPr>
      <xdr:spPr>
        <a:xfrm>
          <a:off x="3170564" y="14273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3283</xdr:rowOff>
    </xdr:from>
    <xdr:ext cx="405111" cy="259045"/>
    <xdr:sp macro="" textlink="">
      <xdr:nvSpPr>
        <xdr:cNvPr id="319" name="n_2mainValue【公営住宅】&#10;有形固定資産減価償却率">
          <a:extLst>
            <a:ext uri="{FF2B5EF4-FFF2-40B4-BE49-F238E27FC236}">
              <a16:creationId xmlns:a16="http://schemas.microsoft.com/office/drawing/2014/main" id="{F7432141-70FD-40FC-895E-CAC76132EC39}"/>
            </a:ext>
          </a:extLst>
        </xdr:cNvPr>
        <xdr:cNvSpPr txBox="1"/>
      </xdr:nvSpPr>
      <xdr:spPr>
        <a:xfrm>
          <a:off x="2385704" y="142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146975</xdr:rowOff>
    </xdr:from>
    <xdr:ext cx="405111" cy="259045"/>
    <xdr:sp macro="" textlink="">
      <xdr:nvSpPr>
        <xdr:cNvPr id="320" name="n_3mainValue【公営住宅】&#10;有形固定資産減価償却率">
          <a:extLst>
            <a:ext uri="{FF2B5EF4-FFF2-40B4-BE49-F238E27FC236}">
              <a16:creationId xmlns:a16="http://schemas.microsoft.com/office/drawing/2014/main" id="{D91C225C-BC18-4561-8D08-BD6C49E8E61C}"/>
            </a:ext>
          </a:extLst>
        </xdr:cNvPr>
        <xdr:cNvSpPr txBox="1"/>
      </xdr:nvSpPr>
      <xdr:spPr>
        <a:xfrm>
          <a:off x="1611004" y="1422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117583</xdr:rowOff>
    </xdr:from>
    <xdr:ext cx="405111" cy="259045"/>
    <xdr:sp macro="" textlink="">
      <xdr:nvSpPr>
        <xdr:cNvPr id="321" name="n_4mainValue【公営住宅】&#10;有形固定資産減価償却率">
          <a:extLst>
            <a:ext uri="{FF2B5EF4-FFF2-40B4-BE49-F238E27FC236}">
              <a16:creationId xmlns:a16="http://schemas.microsoft.com/office/drawing/2014/main" id="{D91773EC-F707-446C-AAB4-FC250382C82A}"/>
            </a:ext>
          </a:extLst>
        </xdr:cNvPr>
        <xdr:cNvSpPr txBox="1"/>
      </xdr:nvSpPr>
      <xdr:spPr>
        <a:xfrm>
          <a:off x="83630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383FB24-469B-416D-B2C6-8811512FF91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9E41DF9-5061-4FB2-8A93-8DF8116001D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8ABFED3-CD4B-4E31-AB51-AB687ECD34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3BEFE26-D7E4-47EA-A2FF-F0614126E0E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A2F309D-BC7E-4A16-BFF1-0417657093C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459DC19-136C-407F-BC19-271561D8B4E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8DA4A4B-D0D8-4622-8D13-C180A5E652F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BCFF564-63ED-43E4-8180-28C1023BC92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436B005-8BD8-4AE5-ADEA-8C1A432B396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8966EEF-7C0C-4CFF-AAEF-3011B85ED18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56058D86-FFC6-4A5D-AF0D-A4464CCC6E3D}"/>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59F8FEE4-E5E2-47B0-A8F2-E97B7FCE9BA7}"/>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DED623C9-5C94-41F4-813F-1A9601A6E9E6}"/>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69BD14A9-33C2-4779-BAF0-1AB90D49A084}"/>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9E75F51B-020C-470C-B10E-5A7AE1D9FDB3}"/>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2014E563-28E7-49B6-856C-B09385721EF8}"/>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D30DC1A0-B9DE-45B1-BE61-4D0E7F5BDFBC}"/>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8102AF89-1146-4718-A720-7DBB3BEFD7D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C2DB866-3043-4639-8CE8-A4431453B74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9C7573A5-1D98-4DFC-AAA8-67EDAEF81F6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AADC9744-4C5E-4CC6-8FAC-03B3B925357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2F01C6C0-2F26-4BDC-B812-E7506946D388}"/>
            </a:ext>
          </a:extLst>
        </xdr:cNvPr>
        <xdr:cNvCxnSpPr/>
      </xdr:nvCxnSpPr>
      <xdr:spPr>
        <a:xfrm flipV="1">
          <a:off x="9219565" y="13067996"/>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6E88AB4B-1DBA-4563-9D47-ECD589A30340}"/>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901CFAC0-25E3-43DA-8E37-63A85D3E62BB}"/>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5305BFC5-3F3A-4915-A497-47D47BE154A5}"/>
            </a:ext>
          </a:extLst>
        </xdr:cNvPr>
        <xdr:cNvSpPr txBox="1"/>
      </xdr:nvSpPr>
      <xdr:spPr>
        <a:xfrm>
          <a:off x="9258300" y="128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A1296DD7-5A8F-49FA-94BB-FF9D155EB4F8}"/>
            </a:ext>
          </a:extLst>
        </xdr:cNvPr>
        <xdr:cNvCxnSpPr/>
      </xdr:nvCxnSpPr>
      <xdr:spPr>
        <a:xfrm>
          <a:off x="9154160" y="13067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127119</xdr:rowOff>
    </xdr:from>
    <xdr:ext cx="469744" cy="259045"/>
    <xdr:sp macro="" textlink="">
      <xdr:nvSpPr>
        <xdr:cNvPr id="348" name="【公営住宅】&#10;一人当たり面積平均値テキスト">
          <a:extLst>
            <a:ext uri="{FF2B5EF4-FFF2-40B4-BE49-F238E27FC236}">
              <a16:creationId xmlns:a16="http://schemas.microsoft.com/office/drawing/2014/main" id="{1A4E35AC-28AD-4323-9B51-C4FA9DD748F4}"/>
            </a:ext>
          </a:extLst>
        </xdr:cNvPr>
        <xdr:cNvSpPr txBox="1"/>
      </xdr:nvSpPr>
      <xdr:spPr>
        <a:xfrm>
          <a:off x="9258300" y="14041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5FEE4714-0733-4540-BAAF-14110F26C19E}"/>
            </a:ext>
          </a:extLst>
        </xdr:cNvPr>
        <xdr:cNvSpPr/>
      </xdr:nvSpPr>
      <xdr:spPr>
        <a:xfrm>
          <a:off x="9192260" y="140628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031CE0C7-1163-4F1B-9591-92446322033B}"/>
            </a:ext>
          </a:extLst>
        </xdr:cNvPr>
        <xdr:cNvSpPr/>
      </xdr:nvSpPr>
      <xdr:spPr>
        <a:xfrm>
          <a:off x="8445500" y="1405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C43F44EE-08E7-4B77-9E49-9A321675C136}"/>
            </a:ext>
          </a:extLst>
        </xdr:cNvPr>
        <xdr:cNvSpPr/>
      </xdr:nvSpPr>
      <xdr:spPr>
        <a:xfrm>
          <a:off x="7670800" y="14070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A6A02165-4911-4BC0-A3EB-3C510C847B7A}"/>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3CAAC9BD-9C71-48E9-B59A-86BACF720EAC}"/>
            </a:ext>
          </a:extLst>
        </xdr:cNvPr>
        <xdr:cNvSpPr/>
      </xdr:nvSpPr>
      <xdr:spPr>
        <a:xfrm>
          <a:off x="6098540" y="14076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1123EAB-81C3-4C92-ACAB-4C598DE7762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4F67323-7408-4D08-A3C0-B6B01AD5B27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5B4C61A-73F0-4F55-AE90-DE09415B527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51B6E43-A77F-4BCE-B17C-5A32681AABA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68D3B39-AF5A-46AF-8D25-1F377B75A48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54966</xdr:rowOff>
    </xdr:from>
    <xdr:to>
      <xdr:col>55</xdr:col>
      <xdr:colOff>50800</xdr:colOff>
      <xdr:row>80</xdr:row>
      <xdr:rowOff>156566</xdr:rowOff>
    </xdr:to>
    <xdr:sp macro="" textlink="">
      <xdr:nvSpPr>
        <xdr:cNvPr id="359" name="楕円 358">
          <a:extLst>
            <a:ext uri="{FF2B5EF4-FFF2-40B4-BE49-F238E27FC236}">
              <a16:creationId xmlns:a16="http://schemas.microsoft.com/office/drawing/2014/main" id="{59924118-9B18-4F85-9FA3-FACD30199078}"/>
            </a:ext>
          </a:extLst>
        </xdr:cNvPr>
        <xdr:cNvSpPr/>
      </xdr:nvSpPr>
      <xdr:spPr>
        <a:xfrm>
          <a:off x="9192260" y="13466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77843</xdr:rowOff>
    </xdr:from>
    <xdr:ext cx="469744" cy="259045"/>
    <xdr:sp macro="" textlink="">
      <xdr:nvSpPr>
        <xdr:cNvPr id="360" name="【公営住宅】&#10;一人当たり面積該当値テキスト">
          <a:extLst>
            <a:ext uri="{FF2B5EF4-FFF2-40B4-BE49-F238E27FC236}">
              <a16:creationId xmlns:a16="http://schemas.microsoft.com/office/drawing/2014/main" id="{60DE7235-E4A7-4C3F-92E5-0DCBC0208C72}"/>
            </a:ext>
          </a:extLst>
        </xdr:cNvPr>
        <xdr:cNvSpPr txBox="1"/>
      </xdr:nvSpPr>
      <xdr:spPr>
        <a:xfrm>
          <a:off x="9258300" y="1332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76454</xdr:rowOff>
    </xdr:from>
    <xdr:to>
      <xdr:col>50</xdr:col>
      <xdr:colOff>165100</xdr:colOff>
      <xdr:row>81</xdr:row>
      <xdr:rowOff>6604</xdr:rowOff>
    </xdr:to>
    <xdr:sp macro="" textlink="">
      <xdr:nvSpPr>
        <xdr:cNvPr id="361" name="楕円 360">
          <a:extLst>
            <a:ext uri="{FF2B5EF4-FFF2-40B4-BE49-F238E27FC236}">
              <a16:creationId xmlns:a16="http://schemas.microsoft.com/office/drawing/2014/main" id="{79937937-9EE9-4A46-A230-D562BF6B19F0}"/>
            </a:ext>
          </a:extLst>
        </xdr:cNvPr>
        <xdr:cNvSpPr/>
      </xdr:nvSpPr>
      <xdr:spPr>
        <a:xfrm>
          <a:off x="8445500" y="13487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105766</xdr:rowOff>
    </xdr:from>
    <xdr:to>
      <xdr:col>55</xdr:col>
      <xdr:colOff>0</xdr:colOff>
      <xdr:row>80</xdr:row>
      <xdr:rowOff>127254</xdr:rowOff>
    </xdr:to>
    <xdr:cxnSp macro="">
      <xdr:nvCxnSpPr>
        <xdr:cNvPr id="362" name="直線コネクタ 361">
          <a:extLst>
            <a:ext uri="{FF2B5EF4-FFF2-40B4-BE49-F238E27FC236}">
              <a16:creationId xmlns:a16="http://schemas.microsoft.com/office/drawing/2014/main" id="{9B8AAEBF-782B-4091-AB72-567E726EC7EB}"/>
            </a:ext>
          </a:extLst>
        </xdr:cNvPr>
        <xdr:cNvCxnSpPr/>
      </xdr:nvCxnSpPr>
      <xdr:spPr>
        <a:xfrm flipV="1">
          <a:off x="8496300" y="13516966"/>
          <a:ext cx="7239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76454</xdr:rowOff>
    </xdr:from>
    <xdr:to>
      <xdr:col>46</xdr:col>
      <xdr:colOff>38100</xdr:colOff>
      <xdr:row>81</xdr:row>
      <xdr:rowOff>6604</xdr:rowOff>
    </xdr:to>
    <xdr:sp macro="" textlink="">
      <xdr:nvSpPr>
        <xdr:cNvPr id="363" name="楕円 362">
          <a:extLst>
            <a:ext uri="{FF2B5EF4-FFF2-40B4-BE49-F238E27FC236}">
              <a16:creationId xmlns:a16="http://schemas.microsoft.com/office/drawing/2014/main" id="{23F75416-180E-4BD1-854A-529716874616}"/>
            </a:ext>
          </a:extLst>
        </xdr:cNvPr>
        <xdr:cNvSpPr/>
      </xdr:nvSpPr>
      <xdr:spPr>
        <a:xfrm>
          <a:off x="7670800" y="13487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127254</xdr:rowOff>
    </xdr:from>
    <xdr:to>
      <xdr:col>50</xdr:col>
      <xdr:colOff>114300</xdr:colOff>
      <xdr:row>80</xdr:row>
      <xdr:rowOff>127254</xdr:rowOff>
    </xdr:to>
    <xdr:cxnSp macro="">
      <xdr:nvCxnSpPr>
        <xdr:cNvPr id="364" name="直線コネクタ 363">
          <a:extLst>
            <a:ext uri="{FF2B5EF4-FFF2-40B4-BE49-F238E27FC236}">
              <a16:creationId xmlns:a16="http://schemas.microsoft.com/office/drawing/2014/main" id="{E66104FB-50D5-401A-AEBA-C1F08A85028E}"/>
            </a:ext>
          </a:extLst>
        </xdr:cNvPr>
        <xdr:cNvCxnSpPr/>
      </xdr:nvCxnSpPr>
      <xdr:spPr>
        <a:xfrm>
          <a:off x="7713980" y="135384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91999</xdr:rowOff>
    </xdr:from>
    <xdr:to>
      <xdr:col>41</xdr:col>
      <xdr:colOff>101600</xdr:colOff>
      <xdr:row>81</xdr:row>
      <xdr:rowOff>22149</xdr:rowOff>
    </xdr:to>
    <xdr:sp macro="" textlink="">
      <xdr:nvSpPr>
        <xdr:cNvPr id="365" name="楕円 364">
          <a:extLst>
            <a:ext uri="{FF2B5EF4-FFF2-40B4-BE49-F238E27FC236}">
              <a16:creationId xmlns:a16="http://schemas.microsoft.com/office/drawing/2014/main" id="{7D536A28-25F8-41B8-96D3-B5229504DF0A}"/>
            </a:ext>
          </a:extLst>
        </xdr:cNvPr>
        <xdr:cNvSpPr/>
      </xdr:nvSpPr>
      <xdr:spPr>
        <a:xfrm>
          <a:off x="6873240" y="135031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127254</xdr:rowOff>
    </xdr:from>
    <xdr:to>
      <xdr:col>45</xdr:col>
      <xdr:colOff>177800</xdr:colOff>
      <xdr:row>80</xdr:row>
      <xdr:rowOff>142799</xdr:rowOff>
    </xdr:to>
    <xdr:cxnSp macro="">
      <xdr:nvCxnSpPr>
        <xdr:cNvPr id="366" name="直線コネクタ 365">
          <a:extLst>
            <a:ext uri="{FF2B5EF4-FFF2-40B4-BE49-F238E27FC236}">
              <a16:creationId xmlns:a16="http://schemas.microsoft.com/office/drawing/2014/main" id="{B5C0D287-FAD6-477E-9C42-63A2ECCC1170}"/>
            </a:ext>
          </a:extLst>
        </xdr:cNvPr>
        <xdr:cNvCxnSpPr/>
      </xdr:nvCxnSpPr>
      <xdr:spPr>
        <a:xfrm flipV="1">
          <a:off x="6924040" y="13538454"/>
          <a:ext cx="78994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104800</xdr:rowOff>
    </xdr:from>
    <xdr:to>
      <xdr:col>36</xdr:col>
      <xdr:colOff>165100</xdr:colOff>
      <xdr:row>81</xdr:row>
      <xdr:rowOff>34950</xdr:rowOff>
    </xdr:to>
    <xdr:sp macro="" textlink="">
      <xdr:nvSpPr>
        <xdr:cNvPr id="367" name="楕円 366">
          <a:extLst>
            <a:ext uri="{FF2B5EF4-FFF2-40B4-BE49-F238E27FC236}">
              <a16:creationId xmlns:a16="http://schemas.microsoft.com/office/drawing/2014/main" id="{2CBDCDEF-7F01-40FD-B95A-9133DE272681}"/>
            </a:ext>
          </a:extLst>
        </xdr:cNvPr>
        <xdr:cNvSpPr/>
      </xdr:nvSpPr>
      <xdr:spPr>
        <a:xfrm>
          <a:off x="6098540" y="13516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142799</xdr:rowOff>
    </xdr:from>
    <xdr:to>
      <xdr:col>41</xdr:col>
      <xdr:colOff>50800</xdr:colOff>
      <xdr:row>80</xdr:row>
      <xdr:rowOff>155600</xdr:rowOff>
    </xdr:to>
    <xdr:cxnSp macro="">
      <xdr:nvCxnSpPr>
        <xdr:cNvPr id="368" name="直線コネクタ 367">
          <a:extLst>
            <a:ext uri="{FF2B5EF4-FFF2-40B4-BE49-F238E27FC236}">
              <a16:creationId xmlns:a16="http://schemas.microsoft.com/office/drawing/2014/main" id="{04EB1D6F-C187-4FCE-8278-1C8E3C1ECF95}"/>
            </a:ext>
          </a:extLst>
        </xdr:cNvPr>
        <xdr:cNvCxnSpPr/>
      </xdr:nvCxnSpPr>
      <xdr:spPr>
        <a:xfrm flipV="1">
          <a:off x="6149340" y="13553999"/>
          <a:ext cx="7747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69" name="n_1aveValue【公営住宅】&#10;一人当たり面積">
          <a:extLst>
            <a:ext uri="{FF2B5EF4-FFF2-40B4-BE49-F238E27FC236}">
              <a16:creationId xmlns:a16="http://schemas.microsoft.com/office/drawing/2014/main" id="{B8A006AA-2D23-46CA-83C4-8515129EEC24}"/>
            </a:ext>
          </a:extLst>
        </xdr:cNvPr>
        <xdr:cNvSpPr txBox="1"/>
      </xdr:nvSpPr>
      <xdr:spPr>
        <a:xfrm>
          <a:off x="8271587" y="1413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77285</xdr:rowOff>
    </xdr:from>
    <xdr:ext cx="469744" cy="259045"/>
    <xdr:sp macro="" textlink="">
      <xdr:nvSpPr>
        <xdr:cNvPr id="370" name="n_2aveValue【公営住宅】&#10;一人当たり面積">
          <a:extLst>
            <a:ext uri="{FF2B5EF4-FFF2-40B4-BE49-F238E27FC236}">
              <a16:creationId xmlns:a16="http://schemas.microsoft.com/office/drawing/2014/main" id="{3AB80018-E410-4CE1-B706-CD050A6D09AB}"/>
            </a:ext>
          </a:extLst>
        </xdr:cNvPr>
        <xdr:cNvSpPr txBox="1"/>
      </xdr:nvSpPr>
      <xdr:spPr>
        <a:xfrm>
          <a:off x="7509587" y="1415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1" name="n_3aveValue【公営住宅】&#10;一人当たり面積">
          <a:extLst>
            <a:ext uri="{FF2B5EF4-FFF2-40B4-BE49-F238E27FC236}">
              <a16:creationId xmlns:a16="http://schemas.microsoft.com/office/drawing/2014/main" id="{63081FD6-E06F-4EC4-B42F-3CD4A8D56035}"/>
            </a:ext>
          </a:extLst>
        </xdr:cNvPr>
        <xdr:cNvSpPr txBox="1"/>
      </xdr:nvSpPr>
      <xdr:spPr>
        <a:xfrm>
          <a:off x="6712027" y="141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84141</xdr:rowOff>
    </xdr:from>
    <xdr:ext cx="469744" cy="259045"/>
    <xdr:sp macro="" textlink="">
      <xdr:nvSpPr>
        <xdr:cNvPr id="372" name="n_4aveValue【公営住宅】&#10;一人当たり面積">
          <a:extLst>
            <a:ext uri="{FF2B5EF4-FFF2-40B4-BE49-F238E27FC236}">
              <a16:creationId xmlns:a16="http://schemas.microsoft.com/office/drawing/2014/main" id="{0004B15B-F49C-4F22-A879-E70724828CD0}"/>
            </a:ext>
          </a:extLst>
        </xdr:cNvPr>
        <xdr:cNvSpPr txBox="1"/>
      </xdr:nvSpPr>
      <xdr:spPr>
        <a:xfrm>
          <a:off x="5937327" y="1416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23131</xdr:rowOff>
    </xdr:from>
    <xdr:ext cx="469744" cy="259045"/>
    <xdr:sp macro="" textlink="">
      <xdr:nvSpPr>
        <xdr:cNvPr id="373" name="n_1mainValue【公営住宅】&#10;一人当たり面積">
          <a:extLst>
            <a:ext uri="{FF2B5EF4-FFF2-40B4-BE49-F238E27FC236}">
              <a16:creationId xmlns:a16="http://schemas.microsoft.com/office/drawing/2014/main" id="{5B3E9164-2AFF-4FF3-B642-973C771C3E1A}"/>
            </a:ext>
          </a:extLst>
        </xdr:cNvPr>
        <xdr:cNvSpPr txBox="1"/>
      </xdr:nvSpPr>
      <xdr:spPr>
        <a:xfrm>
          <a:off x="8271587" y="1326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23131</xdr:rowOff>
    </xdr:from>
    <xdr:ext cx="469744" cy="259045"/>
    <xdr:sp macro="" textlink="">
      <xdr:nvSpPr>
        <xdr:cNvPr id="374" name="n_2mainValue【公営住宅】&#10;一人当たり面積">
          <a:extLst>
            <a:ext uri="{FF2B5EF4-FFF2-40B4-BE49-F238E27FC236}">
              <a16:creationId xmlns:a16="http://schemas.microsoft.com/office/drawing/2014/main" id="{19D32785-91EC-4D8E-AA83-737F03D207D1}"/>
            </a:ext>
          </a:extLst>
        </xdr:cNvPr>
        <xdr:cNvSpPr txBox="1"/>
      </xdr:nvSpPr>
      <xdr:spPr>
        <a:xfrm>
          <a:off x="7509587" y="1326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38676</xdr:rowOff>
    </xdr:from>
    <xdr:ext cx="469744" cy="259045"/>
    <xdr:sp macro="" textlink="">
      <xdr:nvSpPr>
        <xdr:cNvPr id="375" name="n_3mainValue【公営住宅】&#10;一人当たり面積">
          <a:extLst>
            <a:ext uri="{FF2B5EF4-FFF2-40B4-BE49-F238E27FC236}">
              <a16:creationId xmlns:a16="http://schemas.microsoft.com/office/drawing/2014/main" id="{428B412A-FD6B-48E2-A8BD-50647A429B2D}"/>
            </a:ext>
          </a:extLst>
        </xdr:cNvPr>
        <xdr:cNvSpPr txBox="1"/>
      </xdr:nvSpPr>
      <xdr:spPr>
        <a:xfrm>
          <a:off x="6712027" y="1328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51477</xdr:rowOff>
    </xdr:from>
    <xdr:ext cx="469744" cy="259045"/>
    <xdr:sp macro="" textlink="">
      <xdr:nvSpPr>
        <xdr:cNvPr id="376" name="n_4mainValue【公営住宅】&#10;一人当たり面積">
          <a:extLst>
            <a:ext uri="{FF2B5EF4-FFF2-40B4-BE49-F238E27FC236}">
              <a16:creationId xmlns:a16="http://schemas.microsoft.com/office/drawing/2014/main" id="{FC0E4B46-0A14-46C8-96B5-D9757729D206}"/>
            </a:ext>
          </a:extLst>
        </xdr:cNvPr>
        <xdr:cNvSpPr txBox="1"/>
      </xdr:nvSpPr>
      <xdr:spPr>
        <a:xfrm>
          <a:off x="5937327" y="1329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B991F50-1FF9-4F71-80B6-FDC8D990D0E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9F0DAB2-0721-4656-8162-DFD5354B49B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D26E02F-42DC-424F-B73C-5F1E2D50065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8A62E77-E9C3-4CF9-801A-336128FF786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5BB93A18-369B-4BD8-B951-07F463CC295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7D33B55E-611A-4415-B89B-AE0B5CB0FF7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77FA0862-9DD4-4A34-A78A-A70D106D8ED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46ADB71-4422-4FD3-AF85-D4E8DAFC2A1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BAE8038F-1EA8-430C-8BB3-5AEB2A5D04A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E4E799AC-30A1-43DD-9909-7F0B117966D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7AC879A2-28A2-40F6-AED3-A05A5DB9269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7706283D-196E-42ED-9149-8E138F05A0B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8DCA4C0D-2A04-4767-9294-A623902A546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A72F8D39-FFA0-4FC1-8A90-A15B44E651B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F54F30A1-C7D1-4451-82B6-ADD5716F984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D720D20D-CA89-4595-A1CB-A2170B1CF16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689BFF73-E651-44A8-B2E5-4F70EC3B386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71C85EC5-05F5-4BB9-8D98-6B204097CCB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71BF20F6-42DA-4EC3-8902-8A1DA455BA3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CA9EF337-12F2-44D0-9A48-7C5E6BEAF5F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6FD19BA9-3B84-472D-863B-72F03A3DB74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1CFE0B0A-3065-4AB1-A75E-AA1E21B9145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C73C93CA-3FF0-4B8F-8F54-7D645E3010B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113C2C21-0543-4399-9D9B-89F13A826A6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9E572DFE-5238-4D2F-84E3-D862DB528CE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35CD2E5B-A6E4-41DD-940B-665AFC685D6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70B4769E-B9D8-4A01-A74A-807AC3C8293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CE841C9A-17AF-4C35-8402-91D1DFCF4315}"/>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a:extLst>
            <a:ext uri="{FF2B5EF4-FFF2-40B4-BE49-F238E27FC236}">
              <a16:creationId xmlns:a16="http://schemas.microsoft.com/office/drawing/2014/main" id="{3C37B71F-4502-4860-B421-91D6CAB9E1A2}"/>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E240FBC7-7E23-4B16-8A8C-8057191F9143}"/>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DF4874D6-FB92-4BEC-A4A1-33F30992E5B9}"/>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6B858A16-AF82-4E5E-B8C1-5DA008CB7108}"/>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B4B3F524-F7E0-48DE-8EBC-3940BF78F11B}"/>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7695D15A-4793-42D9-8128-4D5D1536F4D9}"/>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EE5ACE63-8535-4C84-8ED9-5FEB078C6BD1}"/>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1FB6085C-333A-4423-8E18-0AD6FD9DD9D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9A588A50-4D9C-4F10-BABD-C11DAE907351}"/>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4FCFA023-5BB7-426A-BDDA-6AB9F3FFFED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a:extLst>
            <a:ext uri="{FF2B5EF4-FFF2-40B4-BE49-F238E27FC236}">
              <a16:creationId xmlns:a16="http://schemas.microsoft.com/office/drawing/2014/main" id="{FAC783F1-9DA4-43E7-B72D-C3E3716C6B2E}"/>
            </a:ext>
          </a:extLst>
        </xdr:cNvPr>
        <xdr:cNvCxnSpPr/>
      </xdr:nvCxnSpPr>
      <xdr:spPr>
        <a:xfrm flipV="1">
          <a:off x="14375764" y="5542026"/>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F3B1A312-1C76-47C8-822B-3FEF6BAC1173}"/>
            </a:ext>
          </a:extLst>
        </xdr:cNvPr>
        <xdr:cNvSpPr txBox="1"/>
      </xdr:nvSpPr>
      <xdr:spPr>
        <a:xfrm>
          <a:off x="14414500" y="675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a:extLst>
            <a:ext uri="{FF2B5EF4-FFF2-40B4-BE49-F238E27FC236}">
              <a16:creationId xmlns:a16="http://schemas.microsoft.com/office/drawing/2014/main" id="{0B948367-3C40-48D0-A307-E18ABF49057A}"/>
            </a:ext>
          </a:extLst>
        </xdr:cNvPr>
        <xdr:cNvCxnSpPr/>
      </xdr:nvCxnSpPr>
      <xdr:spPr>
        <a:xfrm>
          <a:off x="14287500" y="6752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F6151684-AF63-40FB-970E-60832F8D8D13}"/>
            </a:ext>
          </a:extLst>
        </xdr:cNvPr>
        <xdr:cNvSpPr txBox="1"/>
      </xdr:nvSpPr>
      <xdr:spPr>
        <a:xfrm>
          <a:off x="14414500" y="5324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a:extLst>
            <a:ext uri="{FF2B5EF4-FFF2-40B4-BE49-F238E27FC236}">
              <a16:creationId xmlns:a16="http://schemas.microsoft.com/office/drawing/2014/main" id="{8DEB2BFB-F90F-4F07-ABB6-44E0EC8F2DAE}"/>
            </a:ext>
          </a:extLst>
        </xdr:cNvPr>
        <xdr:cNvCxnSpPr/>
      </xdr:nvCxnSpPr>
      <xdr:spPr>
        <a:xfrm>
          <a:off x="14287500" y="5542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B89C4AB3-AEE0-4595-A57B-947384079ABB}"/>
            </a:ext>
          </a:extLst>
        </xdr:cNvPr>
        <xdr:cNvSpPr txBox="1"/>
      </xdr:nvSpPr>
      <xdr:spPr>
        <a:xfrm>
          <a:off x="14414500" y="583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a:extLst>
            <a:ext uri="{FF2B5EF4-FFF2-40B4-BE49-F238E27FC236}">
              <a16:creationId xmlns:a16="http://schemas.microsoft.com/office/drawing/2014/main" id="{C8016A74-4B32-45C4-AABC-9DC7A3495A01}"/>
            </a:ext>
          </a:extLst>
        </xdr:cNvPr>
        <xdr:cNvSpPr/>
      </xdr:nvSpPr>
      <xdr:spPr>
        <a:xfrm>
          <a:off x="14325600" y="5984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a:extLst>
            <a:ext uri="{FF2B5EF4-FFF2-40B4-BE49-F238E27FC236}">
              <a16:creationId xmlns:a16="http://schemas.microsoft.com/office/drawing/2014/main" id="{355C0261-C8A6-4148-96F3-1CFD72E50DFE}"/>
            </a:ext>
          </a:extLst>
        </xdr:cNvPr>
        <xdr:cNvSpPr/>
      </xdr:nvSpPr>
      <xdr:spPr>
        <a:xfrm>
          <a:off x="13578840" y="592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3" name="フローチャート: 判断 422">
          <a:extLst>
            <a:ext uri="{FF2B5EF4-FFF2-40B4-BE49-F238E27FC236}">
              <a16:creationId xmlns:a16="http://schemas.microsoft.com/office/drawing/2014/main" id="{15B194C5-24D0-49C5-B5D8-62185630E10A}"/>
            </a:ext>
          </a:extLst>
        </xdr:cNvPr>
        <xdr:cNvSpPr/>
      </xdr:nvSpPr>
      <xdr:spPr>
        <a:xfrm>
          <a:off x="12804140" y="5952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24" name="フローチャート: 判断 423">
          <a:extLst>
            <a:ext uri="{FF2B5EF4-FFF2-40B4-BE49-F238E27FC236}">
              <a16:creationId xmlns:a16="http://schemas.microsoft.com/office/drawing/2014/main" id="{5FC57E76-B410-4824-8FAC-7B57746C2BAE}"/>
            </a:ext>
          </a:extLst>
        </xdr:cNvPr>
        <xdr:cNvSpPr/>
      </xdr:nvSpPr>
      <xdr:spPr>
        <a:xfrm>
          <a:off x="12029440" y="59225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5" name="フローチャート: 判断 424">
          <a:extLst>
            <a:ext uri="{FF2B5EF4-FFF2-40B4-BE49-F238E27FC236}">
              <a16:creationId xmlns:a16="http://schemas.microsoft.com/office/drawing/2014/main" id="{4DDD7A26-9636-455A-8F21-923933D60BC7}"/>
            </a:ext>
          </a:extLst>
        </xdr:cNvPr>
        <xdr:cNvSpPr/>
      </xdr:nvSpPr>
      <xdr:spPr>
        <a:xfrm>
          <a:off x="11231880" y="591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6F0430C-9317-4264-B10B-2D84CC9D24E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ED38EB0-6042-4228-B868-1D2C582235A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9B02C10-6C35-4AF0-8F16-B7A72EC3D08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76D421A-F3D6-4D28-9C15-BC139A0B7C8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531279B-B990-41D5-969A-D0B4C1AF052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160274</xdr:rowOff>
    </xdr:from>
    <xdr:to>
      <xdr:col>85</xdr:col>
      <xdr:colOff>177800</xdr:colOff>
      <xdr:row>38</xdr:row>
      <xdr:rowOff>90424</xdr:rowOff>
    </xdr:to>
    <xdr:sp macro="" textlink="">
      <xdr:nvSpPr>
        <xdr:cNvPr id="431" name="楕円 430">
          <a:extLst>
            <a:ext uri="{FF2B5EF4-FFF2-40B4-BE49-F238E27FC236}">
              <a16:creationId xmlns:a16="http://schemas.microsoft.com/office/drawing/2014/main" id="{94956053-20DB-4526-A831-35B1382F5F56}"/>
            </a:ext>
          </a:extLst>
        </xdr:cNvPr>
        <xdr:cNvSpPr/>
      </xdr:nvSpPr>
      <xdr:spPr>
        <a:xfrm>
          <a:off x="14325600" y="63629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138701</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EE1C93AE-17F1-40C7-A9EF-992B674FFD61}"/>
            </a:ext>
          </a:extLst>
        </xdr:cNvPr>
        <xdr:cNvSpPr txBox="1"/>
      </xdr:nvSpPr>
      <xdr:spPr>
        <a:xfrm>
          <a:off x="14414500" y="634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80264</xdr:rowOff>
    </xdr:from>
    <xdr:to>
      <xdr:col>81</xdr:col>
      <xdr:colOff>101600</xdr:colOff>
      <xdr:row>38</xdr:row>
      <xdr:rowOff>10414</xdr:rowOff>
    </xdr:to>
    <xdr:sp macro="" textlink="">
      <xdr:nvSpPr>
        <xdr:cNvPr id="433" name="楕円 432">
          <a:extLst>
            <a:ext uri="{FF2B5EF4-FFF2-40B4-BE49-F238E27FC236}">
              <a16:creationId xmlns:a16="http://schemas.microsoft.com/office/drawing/2014/main" id="{023AC699-AC74-4DDB-951C-54AF15FE67E3}"/>
            </a:ext>
          </a:extLst>
        </xdr:cNvPr>
        <xdr:cNvSpPr/>
      </xdr:nvSpPr>
      <xdr:spPr>
        <a:xfrm>
          <a:off x="13578840" y="6282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131064</xdr:rowOff>
    </xdr:from>
    <xdr:to>
      <xdr:col>85</xdr:col>
      <xdr:colOff>127000</xdr:colOff>
      <xdr:row>38</xdr:row>
      <xdr:rowOff>39624</xdr:rowOff>
    </xdr:to>
    <xdr:cxnSp macro="">
      <xdr:nvCxnSpPr>
        <xdr:cNvPr id="434" name="直線コネクタ 433">
          <a:extLst>
            <a:ext uri="{FF2B5EF4-FFF2-40B4-BE49-F238E27FC236}">
              <a16:creationId xmlns:a16="http://schemas.microsoft.com/office/drawing/2014/main" id="{EB8266BD-2F50-4B3F-A2F2-C6CB00735B4A}"/>
            </a:ext>
          </a:extLst>
        </xdr:cNvPr>
        <xdr:cNvCxnSpPr/>
      </xdr:nvCxnSpPr>
      <xdr:spPr>
        <a:xfrm>
          <a:off x="13629640" y="6333744"/>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169418</xdr:rowOff>
    </xdr:from>
    <xdr:to>
      <xdr:col>76</xdr:col>
      <xdr:colOff>165100</xdr:colOff>
      <xdr:row>37</xdr:row>
      <xdr:rowOff>99568</xdr:rowOff>
    </xdr:to>
    <xdr:sp macro="" textlink="">
      <xdr:nvSpPr>
        <xdr:cNvPr id="435" name="楕円 434">
          <a:extLst>
            <a:ext uri="{FF2B5EF4-FFF2-40B4-BE49-F238E27FC236}">
              <a16:creationId xmlns:a16="http://schemas.microsoft.com/office/drawing/2014/main" id="{40EF6624-C11D-4C2B-A21C-A0E89E5DFF66}"/>
            </a:ext>
          </a:extLst>
        </xdr:cNvPr>
        <xdr:cNvSpPr/>
      </xdr:nvSpPr>
      <xdr:spPr>
        <a:xfrm>
          <a:off x="12804140" y="6204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48768</xdr:rowOff>
    </xdr:from>
    <xdr:to>
      <xdr:col>81</xdr:col>
      <xdr:colOff>50800</xdr:colOff>
      <xdr:row>37</xdr:row>
      <xdr:rowOff>131064</xdr:rowOff>
    </xdr:to>
    <xdr:cxnSp macro="">
      <xdr:nvCxnSpPr>
        <xdr:cNvPr id="436" name="直線コネクタ 435">
          <a:extLst>
            <a:ext uri="{FF2B5EF4-FFF2-40B4-BE49-F238E27FC236}">
              <a16:creationId xmlns:a16="http://schemas.microsoft.com/office/drawing/2014/main" id="{A3FE04DC-7385-4E0A-BA37-23F533763986}"/>
            </a:ext>
          </a:extLst>
        </xdr:cNvPr>
        <xdr:cNvCxnSpPr/>
      </xdr:nvCxnSpPr>
      <xdr:spPr>
        <a:xfrm>
          <a:off x="12854940" y="6251448"/>
          <a:ext cx="7747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89408</xdr:rowOff>
    </xdr:from>
    <xdr:to>
      <xdr:col>72</xdr:col>
      <xdr:colOff>38100</xdr:colOff>
      <xdr:row>37</xdr:row>
      <xdr:rowOff>19558</xdr:rowOff>
    </xdr:to>
    <xdr:sp macro="" textlink="">
      <xdr:nvSpPr>
        <xdr:cNvPr id="437" name="楕円 436">
          <a:extLst>
            <a:ext uri="{FF2B5EF4-FFF2-40B4-BE49-F238E27FC236}">
              <a16:creationId xmlns:a16="http://schemas.microsoft.com/office/drawing/2014/main" id="{62E49464-9DE3-42DF-87D5-646F09D11DB8}"/>
            </a:ext>
          </a:extLst>
        </xdr:cNvPr>
        <xdr:cNvSpPr/>
      </xdr:nvSpPr>
      <xdr:spPr>
        <a:xfrm>
          <a:off x="12029440" y="6124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140208</xdr:rowOff>
    </xdr:from>
    <xdr:to>
      <xdr:col>76</xdr:col>
      <xdr:colOff>114300</xdr:colOff>
      <xdr:row>37</xdr:row>
      <xdr:rowOff>48768</xdr:rowOff>
    </xdr:to>
    <xdr:cxnSp macro="">
      <xdr:nvCxnSpPr>
        <xdr:cNvPr id="438" name="直線コネクタ 437">
          <a:extLst>
            <a:ext uri="{FF2B5EF4-FFF2-40B4-BE49-F238E27FC236}">
              <a16:creationId xmlns:a16="http://schemas.microsoft.com/office/drawing/2014/main" id="{32C8FA5B-3478-476A-B758-AD1D84DEC902}"/>
            </a:ext>
          </a:extLst>
        </xdr:cNvPr>
        <xdr:cNvCxnSpPr/>
      </xdr:nvCxnSpPr>
      <xdr:spPr>
        <a:xfrm>
          <a:off x="12072620" y="6175248"/>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7112</xdr:rowOff>
    </xdr:from>
    <xdr:to>
      <xdr:col>67</xdr:col>
      <xdr:colOff>101600</xdr:colOff>
      <xdr:row>36</xdr:row>
      <xdr:rowOff>108712</xdr:rowOff>
    </xdr:to>
    <xdr:sp macro="" textlink="">
      <xdr:nvSpPr>
        <xdr:cNvPr id="439" name="楕円 438">
          <a:extLst>
            <a:ext uri="{FF2B5EF4-FFF2-40B4-BE49-F238E27FC236}">
              <a16:creationId xmlns:a16="http://schemas.microsoft.com/office/drawing/2014/main" id="{85DF455C-FD99-440B-A814-EA157DCB3F4F}"/>
            </a:ext>
          </a:extLst>
        </xdr:cNvPr>
        <xdr:cNvSpPr/>
      </xdr:nvSpPr>
      <xdr:spPr>
        <a:xfrm>
          <a:off x="1123188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57912</xdr:rowOff>
    </xdr:from>
    <xdr:to>
      <xdr:col>71</xdr:col>
      <xdr:colOff>177800</xdr:colOff>
      <xdr:row>36</xdr:row>
      <xdr:rowOff>140208</xdr:rowOff>
    </xdr:to>
    <xdr:cxnSp macro="">
      <xdr:nvCxnSpPr>
        <xdr:cNvPr id="440" name="直線コネクタ 439">
          <a:extLst>
            <a:ext uri="{FF2B5EF4-FFF2-40B4-BE49-F238E27FC236}">
              <a16:creationId xmlns:a16="http://schemas.microsoft.com/office/drawing/2014/main" id="{284A517D-D1AF-4B22-BEC8-580272B3BC65}"/>
            </a:ext>
          </a:extLst>
        </xdr:cNvPr>
        <xdr:cNvCxnSpPr/>
      </xdr:nvCxnSpPr>
      <xdr:spPr>
        <a:xfrm>
          <a:off x="11282680" y="6092952"/>
          <a:ext cx="78994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1D3278B4-5673-46B3-8D1B-C9CA90C97410}"/>
            </a:ext>
          </a:extLst>
        </xdr:cNvPr>
        <xdr:cNvSpPr txBox="1"/>
      </xdr:nvSpPr>
      <xdr:spPr>
        <a:xfrm>
          <a:off x="13437244" y="570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78E5CA52-0AC3-4E7F-9733-2E1D6A9F6772}"/>
            </a:ext>
          </a:extLst>
        </xdr:cNvPr>
        <xdr:cNvSpPr txBox="1"/>
      </xdr:nvSpPr>
      <xdr:spPr>
        <a:xfrm>
          <a:off x="12675244" y="57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9B6CE58B-5DDF-4F3E-BA01-D39CB7AAA50C}"/>
            </a:ext>
          </a:extLst>
        </xdr:cNvPr>
        <xdr:cNvSpPr txBox="1"/>
      </xdr:nvSpPr>
      <xdr:spPr>
        <a:xfrm>
          <a:off x="11900544" y="57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78A8552C-CDA3-4172-A9DB-B8C280F39F14}"/>
            </a:ext>
          </a:extLst>
        </xdr:cNvPr>
        <xdr:cNvSpPr txBox="1"/>
      </xdr:nvSpPr>
      <xdr:spPr>
        <a:xfrm>
          <a:off x="1110298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1541</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1F13D33F-8174-4824-B636-9BB7D486BC72}"/>
            </a:ext>
          </a:extLst>
        </xdr:cNvPr>
        <xdr:cNvSpPr txBox="1"/>
      </xdr:nvSpPr>
      <xdr:spPr>
        <a:xfrm>
          <a:off x="13437244" y="6371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90695</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98638BB4-C622-4C7E-AEE3-290B55BD981C}"/>
            </a:ext>
          </a:extLst>
        </xdr:cNvPr>
        <xdr:cNvSpPr txBox="1"/>
      </xdr:nvSpPr>
      <xdr:spPr>
        <a:xfrm>
          <a:off x="12675244" y="629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10685</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41A96B4-66D4-4F28-9EC7-EDE380BDF248}"/>
            </a:ext>
          </a:extLst>
        </xdr:cNvPr>
        <xdr:cNvSpPr txBox="1"/>
      </xdr:nvSpPr>
      <xdr:spPr>
        <a:xfrm>
          <a:off x="11900544" y="621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99839</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A4AE294E-179B-4265-B2E2-7A87EAC67D4E}"/>
            </a:ext>
          </a:extLst>
        </xdr:cNvPr>
        <xdr:cNvSpPr txBox="1"/>
      </xdr:nvSpPr>
      <xdr:spPr>
        <a:xfrm>
          <a:off x="1110298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CCC16429-1F70-4A45-8867-3875BC36001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334AE73-9AA6-444F-8F06-D07167AF6E8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1BC00ABE-C744-4A33-9E19-ED45A67B826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57584A1D-3046-4EC0-B4BC-90EE5E5DC21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298CAEA0-64C1-479D-834E-B6183D01C95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2E6D28E6-58AA-45CA-9D8D-9525148E8DB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BB514B03-B186-4B77-8109-94075E655E2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988922DE-4A4A-439E-ABFC-8C3806EF284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17910D44-74DD-4FBE-AE16-27B6C166C3A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11BB6110-06EC-4E8F-80F7-D3475DDF5E1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418A9E78-727A-4323-9021-FFAB201E5416}"/>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A25E8057-F1B3-4D58-8EBD-7EC58198A6E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51EBC330-A0F6-4FF3-8DC7-02DDD43A3C3D}"/>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FCEE92AC-A113-4B96-8ADE-ACF23CE97E6C}"/>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2E70D95E-6D55-4865-958E-6DEB3A610A2F}"/>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84F82CD3-B870-40BC-A3D1-BD9F41E05B63}"/>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664B791D-7352-4200-9636-5BDC8EB4E29D}"/>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AA9B9C3A-91B6-4EC7-B964-CB5F4C638999}"/>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E1C6AF42-17B5-4A18-A6AE-0BAB1200F051}"/>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2745844D-94A9-4467-ABF9-9CB075DA6784}"/>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D0C63A64-8B08-4904-AC83-D348D31AA341}"/>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C429E8DD-736B-46B6-9C22-71874A464752}"/>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FF8BAFEA-E5D9-49AE-8B1F-7E6A7CAF983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1923C277-DCE5-4D51-A411-E5E587AEE5F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D2DF1624-1BCB-40BD-AE14-EDB3A86F525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3602AFEC-1DA1-4E16-81A6-B865849720DA}"/>
            </a:ext>
          </a:extLst>
        </xdr:cNvPr>
        <xdr:cNvCxnSpPr/>
      </xdr:nvCxnSpPr>
      <xdr:spPr>
        <a:xfrm flipV="1">
          <a:off x="19509104" y="5704114"/>
          <a:ext cx="0" cy="138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E62476F3-F01B-4CE2-B89F-9D90DADF69A6}"/>
            </a:ext>
          </a:extLst>
        </xdr:cNvPr>
        <xdr:cNvSpPr txBox="1"/>
      </xdr:nvSpPr>
      <xdr:spPr>
        <a:xfrm>
          <a:off x="1954784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8ABAD3CB-FFA8-4F91-ADAD-E93D0C7FF968}"/>
            </a:ext>
          </a:extLst>
        </xdr:cNvPr>
        <xdr:cNvCxnSpPr/>
      </xdr:nvCxnSpPr>
      <xdr:spPr>
        <a:xfrm>
          <a:off x="1944370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B3E0DC63-306E-4910-B9C3-7C8C25AE5FEB}"/>
            </a:ext>
          </a:extLst>
        </xdr:cNvPr>
        <xdr:cNvSpPr txBox="1"/>
      </xdr:nvSpPr>
      <xdr:spPr>
        <a:xfrm>
          <a:off x="1954784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a:extLst>
            <a:ext uri="{FF2B5EF4-FFF2-40B4-BE49-F238E27FC236}">
              <a16:creationId xmlns:a16="http://schemas.microsoft.com/office/drawing/2014/main" id="{9032C048-31F9-400C-84E1-6969E3198110}"/>
            </a:ext>
          </a:extLst>
        </xdr:cNvPr>
        <xdr:cNvCxnSpPr/>
      </xdr:nvCxnSpPr>
      <xdr:spPr>
        <a:xfrm>
          <a:off x="19443700" y="5704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2639074-2116-45C6-982A-162548210EC4}"/>
            </a:ext>
          </a:extLst>
        </xdr:cNvPr>
        <xdr:cNvSpPr txBox="1"/>
      </xdr:nvSpPr>
      <xdr:spPr>
        <a:xfrm>
          <a:off x="19547840" y="6420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a:extLst>
            <a:ext uri="{FF2B5EF4-FFF2-40B4-BE49-F238E27FC236}">
              <a16:creationId xmlns:a16="http://schemas.microsoft.com/office/drawing/2014/main" id="{BA4EFA81-54CA-4FAE-B697-811385C03EA1}"/>
            </a:ext>
          </a:extLst>
        </xdr:cNvPr>
        <xdr:cNvSpPr/>
      </xdr:nvSpPr>
      <xdr:spPr>
        <a:xfrm>
          <a:off x="1945894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a:extLst>
            <a:ext uri="{FF2B5EF4-FFF2-40B4-BE49-F238E27FC236}">
              <a16:creationId xmlns:a16="http://schemas.microsoft.com/office/drawing/2014/main" id="{5E7B240B-B01B-4B8E-8DD1-E67870AF0DC4}"/>
            </a:ext>
          </a:extLst>
        </xdr:cNvPr>
        <xdr:cNvSpPr/>
      </xdr:nvSpPr>
      <xdr:spPr>
        <a:xfrm>
          <a:off x="18735040" y="6561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707D5695-B525-406E-94F5-15B22C6944C3}"/>
            </a:ext>
          </a:extLst>
        </xdr:cNvPr>
        <xdr:cNvSpPr/>
      </xdr:nvSpPr>
      <xdr:spPr>
        <a:xfrm>
          <a:off x="1793748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83" name="フローチャート: 判断 482">
          <a:extLst>
            <a:ext uri="{FF2B5EF4-FFF2-40B4-BE49-F238E27FC236}">
              <a16:creationId xmlns:a16="http://schemas.microsoft.com/office/drawing/2014/main" id="{440C0074-7349-4D6C-8C11-108E8650ADD8}"/>
            </a:ext>
          </a:extLst>
        </xdr:cNvPr>
        <xdr:cNvSpPr/>
      </xdr:nvSpPr>
      <xdr:spPr>
        <a:xfrm>
          <a:off x="17162780" y="6627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4" name="フローチャート: 判断 483">
          <a:extLst>
            <a:ext uri="{FF2B5EF4-FFF2-40B4-BE49-F238E27FC236}">
              <a16:creationId xmlns:a16="http://schemas.microsoft.com/office/drawing/2014/main" id="{825BC5E9-B1D2-4FC2-83FA-CC4175B3C992}"/>
            </a:ext>
          </a:extLst>
        </xdr:cNvPr>
        <xdr:cNvSpPr/>
      </xdr:nvSpPr>
      <xdr:spPr>
        <a:xfrm>
          <a:off x="16388080" y="663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A5D97E2-1010-4273-8C71-A821887EA93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27FAB2C-DB60-40A0-90F5-A396A372C9E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1472E5E-533A-4FE4-AD45-8D238659C3B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A1F65EF-8C7F-4D44-9AC3-6B6556D8861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BF17D46-E2DC-4B73-B728-356CFF3CFD8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89081</xdr:rowOff>
    </xdr:from>
    <xdr:to>
      <xdr:col>116</xdr:col>
      <xdr:colOff>114300</xdr:colOff>
      <xdr:row>42</xdr:row>
      <xdr:rowOff>19231</xdr:rowOff>
    </xdr:to>
    <xdr:sp macro="" textlink="">
      <xdr:nvSpPr>
        <xdr:cNvPr id="490" name="楕円 489">
          <a:extLst>
            <a:ext uri="{FF2B5EF4-FFF2-40B4-BE49-F238E27FC236}">
              <a16:creationId xmlns:a16="http://schemas.microsoft.com/office/drawing/2014/main" id="{841598C1-7A3A-47C5-8A0B-48040CDC6933}"/>
            </a:ext>
          </a:extLst>
        </xdr:cNvPr>
        <xdr:cNvSpPr/>
      </xdr:nvSpPr>
      <xdr:spPr>
        <a:xfrm>
          <a:off x="19458940" y="6962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4008</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BD690878-92D1-4C92-B03C-E608DE9C8955}"/>
            </a:ext>
          </a:extLst>
        </xdr:cNvPr>
        <xdr:cNvSpPr txBox="1"/>
      </xdr:nvSpPr>
      <xdr:spPr>
        <a:xfrm>
          <a:off x="19547840" y="687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89081</xdr:rowOff>
    </xdr:from>
    <xdr:to>
      <xdr:col>112</xdr:col>
      <xdr:colOff>38100</xdr:colOff>
      <xdr:row>42</xdr:row>
      <xdr:rowOff>19231</xdr:rowOff>
    </xdr:to>
    <xdr:sp macro="" textlink="">
      <xdr:nvSpPr>
        <xdr:cNvPr id="492" name="楕円 491">
          <a:extLst>
            <a:ext uri="{FF2B5EF4-FFF2-40B4-BE49-F238E27FC236}">
              <a16:creationId xmlns:a16="http://schemas.microsoft.com/office/drawing/2014/main" id="{FECBB5A3-E2DD-4074-9746-1F1C0F81CE2B}"/>
            </a:ext>
          </a:extLst>
        </xdr:cNvPr>
        <xdr:cNvSpPr/>
      </xdr:nvSpPr>
      <xdr:spPr>
        <a:xfrm>
          <a:off x="18735040" y="6962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139881</xdr:rowOff>
    </xdr:from>
    <xdr:to>
      <xdr:col>116</xdr:col>
      <xdr:colOff>63500</xdr:colOff>
      <xdr:row>41</xdr:row>
      <xdr:rowOff>139881</xdr:rowOff>
    </xdr:to>
    <xdr:cxnSp macro="">
      <xdr:nvCxnSpPr>
        <xdr:cNvPr id="493" name="直線コネクタ 492">
          <a:extLst>
            <a:ext uri="{FF2B5EF4-FFF2-40B4-BE49-F238E27FC236}">
              <a16:creationId xmlns:a16="http://schemas.microsoft.com/office/drawing/2014/main" id="{DA94312C-3AA2-47BE-8C08-BBB18A186A26}"/>
            </a:ext>
          </a:extLst>
        </xdr:cNvPr>
        <xdr:cNvCxnSpPr/>
      </xdr:nvCxnSpPr>
      <xdr:spPr>
        <a:xfrm>
          <a:off x="18778220" y="701312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92347</xdr:rowOff>
    </xdr:from>
    <xdr:to>
      <xdr:col>107</xdr:col>
      <xdr:colOff>101600</xdr:colOff>
      <xdr:row>42</xdr:row>
      <xdr:rowOff>22497</xdr:rowOff>
    </xdr:to>
    <xdr:sp macro="" textlink="">
      <xdr:nvSpPr>
        <xdr:cNvPr id="494" name="楕円 493">
          <a:extLst>
            <a:ext uri="{FF2B5EF4-FFF2-40B4-BE49-F238E27FC236}">
              <a16:creationId xmlns:a16="http://schemas.microsoft.com/office/drawing/2014/main" id="{E4CF23BB-C8E6-4049-BD9A-E8803F41CB73}"/>
            </a:ext>
          </a:extLst>
        </xdr:cNvPr>
        <xdr:cNvSpPr/>
      </xdr:nvSpPr>
      <xdr:spPr>
        <a:xfrm>
          <a:off x="17937480" y="6965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139881</xdr:rowOff>
    </xdr:from>
    <xdr:to>
      <xdr:col>111</xdr:col>
      <xdr:colOff>177800</xdr:colOff>
      <xdr:row>41</xdr:row>
      <xdr:rowOff>143147</xdr:rowOff>
    </xdr:to>
    <xdr:cxnSp macro="">
      <xdr:nvCxnSpPr>
        <xdr:cNvPr id="495" name="直線コネクタ 494">
          <a:extLst>
            <a:ext uri="{FF2B5EF4-FFF2-40B4-BE49-F238E27FC236}">
              <a16:creationId xmlns:a16="http://schemas.microsoft.com/office/drawing/2014/main" id="{3829EB39-B7B2-45AA-9FBA-4CCED823EEE3}"/>
            </a:ext>
          </a:extLst>
        </xdr:cNvPr>
        <xdr:cNvCxnSpPr/>
      </xdr:nvCxnSpPr>
      <xdr:spPr>
        <a:xfrm flipV="1">
          <a:off x="17988280" y="7013121"/>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95613</xdr:rowOff>
    </xdr:from>
    <xdr:to>
      <xdr:col>102</xdr:col>
      <xdr:colOff>165100</xdr:colOff>
      <xdr:row>42</xdr:row>
      <xdr:rowOff>25763</xdr:rowOff>
    </xdr:to>
    <xdr:sp macro="" textlink="">
      <xdr:nvSpPr>
        <xdr:cNvPr id="496" name="楕円 495">
          <a:extLst>
            <a:ext uri="{FF2B5EF4-FFF2-40B4-BE49-F238E27FC236}">
              <a16:creationId xmlns:a16="http://schemas.microsoft.com/office/drawing/2014/main" id="{7C2D0474-F2B4-4BCF-8997-F8855DA9C79B}"/>
            </a:ext>
          </a:extLst>
        </xdr:cNvPr>
        <xdr:cNvSpPr/>
      </xdr:nvSpPr>
      <xdr:spPr>
        <a:xfrm>
          <a:off x="17162780" y="6968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143147</xdr:rowOff>
    </xdr:from>
    <xdr:to>
      <xdr:col>107</xdr:col>
      <xdr:colOff>50800</xdr:colOff>
      <xdr:row>41</xdr:row>
      <xdr:rowOff>146413</xdr:rowOff>
    </xdr:to>
    <xdr:cxnSp macro="">
      <xdr:nvCxnSpPr>
        <xdr:cNvPr id="497" name="直線コネクタ 496">
          <a:extLst>
            <a:ext uri="{FF2B5EF4-FFF2-40B4-BE49-F238E27FC236}">
              <a16:creationId xmlns:a16="http://schemas.microsoft.com/office/drawing/2014/main" id="{734FB651-3AF2-4BA7-BF77-8253B047DC9A}"/>
            </a:ext>
          </a:extLst>
        </xdr:cNvPr>
        <xdr:cNvCxnSpPr/>
      </xdr:nvCxnSpPr>
      <xdr:spPr>
        <a:xfrm flipV="1">
          <a:off x="17213580" y="7016387"/>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95613</xdr:rowOff>
    </xdr:from>
    <xdr:to>
      <xdr:col>98</xdr:col>
      <xdr:colOff>38100</xdr:colOff>
      <xdr:row>42</xdr:row>
      <xdr:rowOff>25763</xdr:rowOff>
    </xdr:to>
    <xdr:sp macro="" textlink="">
      <xdr:nvSpPr>
        <xdr:cNvPr id="498" name="楕円 497">
          <a:extLst>
            <a:ext uri="{FF2B5EF4-FFF2-40B4-BE49-F238E27FC236}">
              <a16:creationId xmlns:a16="http://schemas.microsoft.com/office/drawing/2014/main" id="{2D281D80-DED1-4F5D-93E4-8C8A06F12BDF}"/>
            </a:ext>
          </a:extLst>
        </xdr:cNvPr>
        <xdr:cNvSpPr/>
      </xdr:nvSpPr>
      <xdr:spPr>
        <a:xfrm>
          <a:off x="16388080" y="6968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146413</xdr:rowOff>
    </xdr:from>
    <xdr:to>
      <xdr:col>102</xdr:col>
      <xdr:colOff>114300</xdr:colOff>
      <xdr:row>41</xdr:row>
      <xdr:rowOff>146413</xdr:rowOff>
    </xdr:to>
    <xdr:cxnSp macro="">
      <xdr:nvCxnSpPr>
        <xdr:cNvPr id="499" name="直線コネクタ 498">
          <a:extLst>
            <a:ext uri="{FF2B5EF4-FFF2-40B4-BE49-F238E27FC236}">
              <a16:creationId xmlns:a16="http://schemas.microsoft.com/office/drawing/2014/main" id="{2A876EDC-52EB-4E94-82E0-657BA68E4A09}"/>
            </a:ext>
          </a:extLst>
        </xdr:cNvPr>
        <xdr:cNvCxnSpPr/>
      </xdr:nvCxnSpPr>
      <xdr:spPr>
        <a:xfrm>
          <a:off x="16431260" y="701965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8CFA646B-F7AF-456C-AC8F-5FAC8F9D8717}"/>
            </a:ext>
          </a:extLst>
        </xdr:cNvPr>
        <xdr:cNvSpPr txBox="1"/>
      </xdr:nvSpPr>
      <xdr:spPr>
        <a:xfrm>
          <a:off x="18561127" y="63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B86AC471-63CE-4AD6-8470-3C6C2F86375D}"/>
            </a:ext>
          </a:extLst>
        </xdr:cNvPr>
        <xdr:cNvSpPr txBox="1"/>
      </xdr:nvSpPr>
      <xdr:spPr>
        <a:xfrm>
          <a:off x="1777626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6D3F030D-94DC-4853-BD94-885A2828A23C}"/>
            </a:ext>
          </a:extLst>
        </xdr:cNvPr>
        <xdr:cNvSpPr txBox="1"/>
      </xdr:nvSpPr>
      <xdr:spPr>
        <a:xfrm>
          <a:off x="17001567"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8F6102F2-70DF-41A3-A14B-B9917250C0DB}"/>
            </a:ext>
          </a:extLst>
        </xdr:cNvPr>
        <xdr:cNvSpPr txBox="1"/>
      </xdr:nvSpPr>
      <xdr:spPr>
        <a:xfrm>
          <a:off x="162268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10358</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64C669A9-4A54-4F65-9813-65321FE4F7D8}"/>
            </a:ext>
          </a:extLst>
        </xdr:cNvPr>
        <xdr:cNvSpPr txBox="1"/>
      </xdr:nvSpPr>
      <xdr:spPr>
        <a:xfrm>
          <a:off x="18561127" y="70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13624</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30B9076D-81AC-4C11-94BF-C22F8BEF14CA}"/>
            </a:ext>
          </a:extLst>
        </xdr:cNvPr>
        <xdr:cNvSpPr txBox="1"/>
      </xdr:nvSpPr>
      <xdr:spPr>
        <a:xfrm>
          <a:off x="17776267"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16890</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BA2D53B4-0311-4E74-8D23-9C3051F3AA59}"/>
            </a:ext>
          </a:extLst>
        </xdr:cNvPr>
        <xdr:cNvSpPr txBox="1"/>
      </xdr:nvSpPr>
      <xdr:spPr>
        <a:xfrm>
          <a:off x="1700156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16890</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295172DE-CF57-458E-94BF-AD774277CB26}"/>
            </a:ext>
          </a:extLst>
        </xdr:cNvPr>
        <xdr:cNvSpPr txBox="1"/>
      </xdr:nvSpPr>
      <xdr:spPr>
        <a:xfrm>
          <a:off x="1622686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593E2F80-6621-441B-A6E4-5E0A1FAF729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329DC945-F17A-46A4-9573-E046B5F898A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6562086-D0A7-4E3B-BB3B-04A0A9A3B98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E3DABCF2-951F-4B48-B755-A5B4EBC7CB3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2A7D26E-475C-4924-8B33-AD01CD49B92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803E6401-8E55-424B-B294-5A728858D98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4B770ED-7FDF-4239-959E-86DF12D8961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2DEECC66-0FDA-44D7-9347-4E85011398F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E449D637-373B-4273-9575-DF29E978AD6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C01554B-B3D3-4468-AFCA-B2BD0BA66EC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3273794D-7E30-489D-ABBA-2D8C4E5BE7A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BBC1588A-625A-403A-A824-79BA3FEF1E57}"/>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D4A0EB74-5B56-4B52-ACFD-189424DDC90C}"/>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F98433F2-CFB1-4226-88C1-91DBBC67D16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1224916B-3BB7-4FEC-AB16-0E8A84558DC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5D55C5-C92F-4A89-9A72-19BB5B6A59A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D29A94C6-C6B5-4C1D-B06F-0817E4A37A9C}"/>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59ECC5F5-01A0-4626-BED7-CB950320272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44E4BF44-C1B5-4168-BA48-4122E6C556C8}"/>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4D50F884-CEE3-469C-9E3B-A5332123A4E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1BF805A-747F-431E-9C1B-760B9AD644AF}"/>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6E8BD49A-ABEF-4574-BAE3-62C3FCC8734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CABC4E61-8442-4606-9B71-E0C08D64458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66C93628-3E12-4B52-956C-46AA5F38D0B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a:extLst>
            <a:ext uri="{FF2B5EF4-FFF2-40B4-BE49-F238E27FC236}">
              <a16:creationId xmlns:a16="http://schemas.microsoft.com/office/drawing/2014/main" id="{8CDD18DF-BB44-4401-942A-D9356FDF97E9}"/>
            </a:ext>
          </a:extLst>
        </xdr:cNvPr>
        <xdr:cNvCxnSpPr/>
      </xdr:nvCxnSpPr>
      <xdr:spPr>
        <a:xfrm flipV="1">
          <a:off x="14375764" y="929640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EF9631B3-17F6-4C4C-99B9-7E54B03B027D}"/>
            </a:ext>
          </a:extLst>
        </xdr:cNvPr>
        <xdr:cNvSpPr txBox="1"/>
      </xdr:nvSpPr>
      <xdr:spPr>
        <a:xfrm>
          <a:off x="1441450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a:extLst>
            <a:ext uri="{FF2B5EF4-FFF2-40B4-BE49-F238E27FC236}">
              <a16:creationId xmlns:a16="http://schemas.microsoft.com/office/drawing/2014/main" id="{A17B45F7-C699-4C1F-8941-C8842D8BE6F1}"/>
            </a:ext>
          </a:extLst>
        </xdr:cNvPr>
        <xdr:cNvCxnSpPr/>
      </xdr:nvCxnSpPr>
      <xdr:spPr>
        <a:xfrm>
          <a:off x="1428750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5E136C24-767F-4803-B9E0-9C87CB172CFA}"/>
            </a:ext>
          </a:extLst>
        </xdr:cNvPr>
        <xdr:cNvSpPr txBox="1"/>
      </xdr:nvSpPr>
      <xdr:spPr>
        <a:xfrm>
          <a:off x="14414500" y="907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a:extLst>
            <a:ext uri="{FF2B5EF4-FFF2-40B4-BE49-F238E27FC236}">
              <a16:creationId xmlns:a16="http://schemas.microsoft.com/office/drawing/2014/main" id="{9071897F-8862-4482-80CE-B272DC512B8A}"/>
            </a:ext>
          </a:extLst>
        </xdr:cNvPr>
        <xdr:cNvCxnSpPr/>
      </xdr:nvCxnSpPr>
      <xdr:spPr>
        <a:xfrm>
          <a:off x="142875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170197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B4BF5ED-D242-40FD-A3A8-922881B184FF}"/>
            </a:ext>
          </a:extLst>
        </xdr:cNvPr>
        <xdr:cNvSpPr txBox="1"/>
      </xdr:nvSpPr>
      <xdr:spPr>
        <a:xfrm>
          <a:off x="144145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a:extLst>
            <a:ext uri="{FF2B5EF4-FFF2-40B4-BE49-F238E27FC236}">
              <a16:creationId xmlns:a16="http://schemas.microsoft.com/office/drawing/2014/main" id="{F84EFB1E-4490-423A-A290-CDEFF30EE2CD}"/>
            </a:ext>
          </a:extLst>
        </xdr:cNvPr>
        <xdr:cNvSpPr/>
      </xdr:nvSpPr>
      <xdr:spPr>
        <a:xfrm>
          <a:off x="14325600" y="100380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EE3E7C98-9976-460B-B19B-83B6F5E5E278}"/>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a:extLst>
            <a:ext uri="{FF2B5EF4-FFF2-40B4-BE49-F238E27FC236}">
              <a16:creationId xmlns:a16="http://schemas.microsoft.com/office/drawing/2014/main" id="{C2F6698C-BD13-45A8-9FD2-F56EDFBB6D4D}"/>
            </a:ext>
          </a:extLst>
        </xdr:cNvPr>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1" name="フローチャート: 判断 540">
          <a:extLst>
            <a:ext uri="{FF2B5EF4-FFF2-40B4-BE49-F238E27FC236}">
              <a16:creationId xmlns:a16="http://schemas.microsoft.com/office/drawing/2014/main" id="{5D627271-5009-4B16-8504-F85619358D97}"/>
            </a:ext>
          </a:extLst>
        </xdr:cNvPr>
        <xdr:cNvSpPr/>
      </xdr:nvSpPr>
      <xdr:spPr>
        <a:xfrm>
          <a:off x="12029440" y="998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a:extLst>
            <a:ext uri="{FF2B5EF4-FFF2-40B4-BE49-F238E27FC236}">
              <a16:creationId xmlns:a16="http://schemas.microsoft.com/office/drawing/2014/main" id="{BA1EE808-6D87-4535-AF95-0AC54BFE830B}"/>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79256D9-4DEB-4CDD-A95C-FEF70BE73F8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FE668CD-3786-4469-88DB-FAE6F700635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9424581-71BD-412F-80C9-6E69BCB95E1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A690F80-D9D9-4568-B30D-C7746C8A7A6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3813701-DEE4-496A-99E5-07C69EF3AEB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141605</xdr:rowOff>
    </xdr:from>
    <xdr:to>
      <xdr:col>85</xdr:col>
      <xdr:colOff>177800</xdr:colOff>
      <xdr:row>63</xdr:row>
      <xdr:rowOff>71755</xdr:rowOff>
    </xdr:to>
    <xdr:sp macro="" textlink="">
      <xdr:nvSpPr>
        <xdr:cNvPr id="548" name="楕円 547">
          <a:extLst>
            <a:ext uri="{FF2B5EF4-FFF2-40B4-BE49-F238E27FC236}">
              <a16:creationId xmlns:a16="http://schemas.microsoft.com/office/drawing/2014/main" id="{DD9D196B-7490-4866-9EA8-114EE3E4002F}"/>
            </a:ext>
          </a:extLst>
        </xdr:cNvPr>
        <xdr:cNvSpPr/>
      </xdr:nvSpPr>
      <xdr:spPr>
        <a:xfrm>
          <a:off x="14325600" y="105352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56532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7BF22E50-42EF-4BC9-A606-9050963F028E}"/>
            </a:ext>
          </a:extLst>
        </xdr:cNvPr>
        <xdr:cNvSpPr txBox="1"/>
      </xdr:nvSpPr>
      <xdr:spPr>
        <a:xfrm>
          <a:off x="14414500" y="1045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120650</xdr:rowOff>
    </xdr:from>
    <xdr:to>
      <xdr:col>81</xdr:col>
      <xdr:colOff>101600</xdr:colOff>
      <xdr:row>63</xdr:row>
      <xdr:rowOff>50800</xdr:rowOff>
    </xdr:to>
    <xdr:sp macro="" textlink="">
      <xdr:nvSpPr>
        <xdr:cNvPr id="550" name="楕円 549">
          <a:extLst>
            <a:ext uri="{FF2B5EF4-FFF2-40B4-BE49-F238E27FC236}">
              <a16:creationId xmlns:a16="http://schemas.microsoft.com/office/drawing/2014/main" id="{DA4859F5-5E95-4EF5-BACD-1D538146845E}"/>
            </a:ext>
          </a:extLst>
        </xdr:cNvPr>
        <xdr:cNvSpPr/>
      </xdr:nvSpPr>
      <xdr:spPr>
        <a:xfrm>
          <a:off x="13578840" y="1051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0</xdr:rowOff>
    </xdr:from>
    <xdr:to>
      <xdr:col>85</xdr:col>
      <xdr:colOff>127000</xdr:colOff>
      <xdr:row>63</xdr:row>
      <xdr:rowOff>20955</xdr:rowOff>
    </xdr:to>
    <xdr:cxnSp macro="">
      <xdr:nvCxnSpPr>
        <xdr:cNvPr id="551" name="直線コネクタ 550">
          <a:extLst>
            <a:ext uri="{FF2B5EF4-FFF2-40B4-BE49-F238E27FC236}">
              <a16:creationId xmlns:a16="http://schemas.microsoft.com/office/drawing/2014/main" id="{30253160-CC1C-4FAB-8EDE-DB4AF03EC426}"/>
            </a:ext>
          </a:extLst>
        </xdr:cNvPr>
        <xdr:cNvCxnSpPr/>
      </xdr:nvCxnSpPr>
      <xdr:spPr>
        <a:xfrm>
          <a:off x="13629640" y="10561320"/>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92075</xdr:rowOff>
    </xdr:from>
    <xdr:to>
      <xdr:col>76</xdr:col>
      <xdr:colOff>165100</xdr:colOff>
      <xdr:row>63</xdr:row>
      <xdr:rowOff>22225</xdr:rowOff>
    </xdr:to>
    <xdr:sp macro="" textlink="">
      <xdr:nvSpPr>
        <xdr:cNvPr id="552" name="楕円 551">
          <a:extLst>
            <a:ext uri="{FF2B5EF4-FFF2-40B4-BE49-F238E27FC236}">
              <a16:creationId xmlns:a16="http://schemas.microsoft.com/office/drawing/2014/main" id="{D451B06E-DF78-4C31-8C4A-5DE0340FB61A}"/>
            </a:ext>
          </a:extLst>
        </xdr:cNvPr>
        <xdr:cNvSpPr/>
      </xdr:nvSpPr>
      <xdr:spPr>
        <a:xfrm>
          <a:off x="12804140" y="1048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142875</xdr:rowOff>
    </xdr:from>
    <xdr:to>
      <xdr:col>81</xdr:col>
      <xdr:colOff>50800</xdr:colOff>
      <xdr:row>63</xdr:row>
      <xdr:rowOff>0</xdr:rowOff>
    </xdr:to>
    <xdr:cxnSp macro="">
      <xdr:nvCxnSpPr>
        <xdr:cNvPr id="553" name="直線コネクタ 552">
          <a:extLst>
            <a:ext uri="{FF2B5EF4-FFF2-40B4-BE49-F238E27FC236}">
              <a16:creationId xmlns:a16="http://schemas.microsoft.com/office/drawing/2014/main" id="{0B7E5653-2C1C-48B6-8D90-16C95034E5D3}"/>
            </a:ext>
          </a:extLst>
        </xdr:cNvPr>
        <xdr:cNvCxnSpPr/>
      </xdr:nvCxnSpPr>
      <xdr:spPr>
        <a:xfrm>
          <a:off x="12854940" y="1053655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69215</xdr:rowOff>
    </xdr:from>
    <xdr:to>
      <xdr:col>72</xdr:col>
      <xdr:colOff>38100</xdr:colOff>
      <xdr:row>62</xdr:row>
      <xdr:rowOff>170815</xdr:rowOff>
    </xdr:to>
    <xdr:sp macro="" textlink="">
      <xdr:nvSpPr>
        <xdr:cNvPr id="554" name="楕円 553">
          <a:extLst>
            <a:ext uri="{FF2B5EF4-FFF2-40B4-BE49-F238E27FC236}">
              <a16:creationId xmlns:a16="http://schemas.microsoft.com/office/drawing/2014/main" id="{A312D189-2EC3-4318-B7A5-EF889E336F3C}"/>
            </a:ext>
          </a:extLst>
        </xdr:cNvPr>
        <xdr:cNvSpPr/>
      </xdr:nvSpPr>
      <xdr:spPr>
        <a:xfrm>
          <a:off x="12029440" y="10462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120015</xdr:rowOff>
    </xdr:from>
    <xdr:to>
      <xdr:col>76</xdr:col>
      <xdr:colOff>114300</xdr:colOff>
      <xdr:row>62</xdr:row>
      <xdr:rowOff>142875</xdr:rowOff>
    </xdr:to>
    <xdr:cxnSp macro="">
      <xdr:nvCxnSpPr>
        <xdr:cNvPr id="555" name="直線コネクタ 554">
          <a:extLst>
            <a:ext uri="{FF2B5EF4-FFF2-40B4-BE49-F238E27FC236}">
              <a16:creationId xmlns:a16="http://schemas.microsoft.com/office/drawing/2014/main" id="{CB58718A-E7FA-40E3-977D-0902324AC2CD}"/>
            </a:ext>
          </a:extLst>
        </xdr:cNvPr>
        <xdr:cNvCxnSpPr/>
      </xdr:nvCxnSpPr>
      <xdr:spPr>
        <a:xfrm>
          <a:off x="12072620" y="10513695"/>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40640</xdr:rowOff>
    </xdr:from>
    <xdr:to>
      <xdr:col>67</xdr:col>
      <xdr:colOff>101600</xdr:colOff>
      <xdr:row>62</xdr:row>
      <xdr:rowOff>142240</xdr:rowOff>
    </xdr:to>
    <xdr:sp macro="" textlink="">
      <xdr:nvSpPr>
        <xdr:cNvPr id="556" name="楕円 555">
          <a:extLst>
            <a:ext uri="{FF2B5EF4-FFF2-40B4-BE49-F238E27FC236}">
              <a16:creationId xmlns:a16="http://schemas.microsoft.com/office/drawing/2014/main" id="{378B0B07-324C-44C6-9F13-A76F1C7712C1}"/>
            </a:ext>
          </a:extLst>
        </xdr:cNvPr>
        <xdr:cNvSpPr/>
      </xdr:nvSpPr>
      <xdr:spPr>
        <a:xfrm>
          <a:off x="1123188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91440</xdr:rowOff>
    </xdr:from>
    <xdr:to>
      <xdr:col>71</xdr:col>
      <xdr:colOff>177800</xdr:colOff>
      <xdr:row>62</xdr:row>
      <xdr:rowOff>120015</xdr:rowOff>
    </xdr:to>
    <xdr:cxnSp macro="">
      <xdr:nvCxnSpPr>
        <xdr:cNvPr id="557" name="直線コネクタ 556">
          <a:extLst>
            <a:ext uri="{FF2B5EF4-FFF2-40B4-BE49-F238E27FC236}">
              <a16:creationId xmlns:a16="http://schemas.microsoft.com/office/drawing/2014/main" id="{FBA1C69E-EA19-433A-95B5-B8861C9FF26D}"/>
            </a:ext>
          </a:extLst>
        </xdr:cNvPr>
        <xdr:cNvCxnSpPr/>
      </xdr:nvCxnSpPr>
      <xdr:spPr>
        <a:xfrm>
          <a:off x="11282680" y="1048512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a:extLst>
            <a:ext uri="{FF2B5EF4-FFF2-40B4-BE49-F238E27FC236}">
              <a16:creationId xmlns:a16="http://schemas.microsoft.com/office/drawing/2014/main" id="{06BC95F2-09D0-444B-B8F5-52BFB681FAE2}"/>
            </a:ext>
          </a:extLst>
        </xdr:cNvPr>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9" name="n_2aveValue【学校施設】&#10;有形固定資産減価償却率">
          <a:extLst>
            <a:ext uri="{FF2B5EF4-FFF2-40B4-BE49-F238E27FC236}">
              <a16:creationId xmlns:a16="http://schemas.microsoft.com/office/drawing/2014/main" id="{779DDA0D-E1D8-4E92-AC49-69F8E9207628}"/>
            </a:ext>
          </a:extLst>
        </xdr:cNvPr>
        <xdr:cNvSpPr txBox="1"/>
      </xdr:nvSpPr>
      <xdr:spPr>
        <a:xfrm>
          <a:off x="126752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560" name="n_3aveValue【学校施設】&#10;有形固定資産減価償却率">
          <a:extLst>
            <a:ext uri="{FF2B5EF4-FFF2-40B4-BE49-F238E27FC236}">
              <a16:creationId xmlns:a16="http://schemas.microsoft.com/office/drawing/2014/main" id="{988CBD60-C0E1-40A7-A63C-3432BC24FBBC}"/>
            </a:ext>
          </a:extLst>
        </xdr:cNvPr>
        <xdr:cNvSpPr txBox="1"/>
      </xdr:nvSpPr>
      <xdr:spPr>
        <a:xfrm>
          <a:off x="119005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1" name="n_4aveValue【学校施設】&#10;有形固定資産減価償却率">
          <a:extLst>
            <a:ext uri="{FF2B5EF4-FFF2-40B4-BE49-F238E27FC236}">
              <a16:creationId xmlns:a16="http://schemas.microsoft.com/office/drawing/2014/main" id="{0A2904E9-F6E8-4110-A1D7-99BAA4FBD24C}"/>
            </a:ext>
          </a:extLst>
        </xdr:cNvPr>
        <xdr:cNvSpPr txBox="1"/>
      </xdr:nvSpPr>
      <xdr:spPr>
        <a:xfrm>
          <a:off x="1110298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41927</xdr:rowOff>
    </xdr:from>
    <xdr:ext cx="405111" cy="259045"/>
    <xdr:sp macro="" textlink="">
      <xdr:nvSpPr>
        <xdr:cNvPr id="562" name="n_1mainValue【学校施設】&#10;有形固定資産減価償却率">
          <a:extLst>
            <a:ext uri="{FF2B5EF4-FFF2-40B4-BE49-F238E27FC236}">
              <a16:creationId xmlns:a16="http://schemas.microsoft.com/office/drawing/2014/main" id="{03A9B6A7-1389-4CF2-80D2-86732940FD90}"/>
            </a:ext>
          </a:extLst>
        </xdr:cNvPr>
        <xdr:cNvSpPr txBox="1"/>
      </xdr:nvSpPr>
      <xdr:spPr>
        <a:xfrm>
          <a:off x="134372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13352</xdr:rowOff>
    </xdr:from>
    <xdr:ext cx="405111" cy="259045"/>
    <xdr:sp macro="" textlink="">
      <xdr:nvSpPr>
        <xdr:cNvPr id="563" name="n_2mainValue【学校施設】&#10;有形固定資産減価償却率">
          <a:extLst>
            <a:ext uri="{FF2B5EF4-FFF2-40B4-BE49-F238E27FC236}">
              <a16:creationId xmlns:a16="http://schemas.microsoft.com/office/drawing/2014/main" id="{A9A51E6E-0600-45C9-A02F-B8EAC3BBA0E6}"/>
            </a:ext>
          </a:extLst>
        </xdr:cNvPr>
        <xdr:cNvSpPr txBox="1"/>
      </xdr:nvSpPr>
      <xdr:spPr>
        <a:xfrm>
          <a:off x="126752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161942</xdr:rowOff>
    </xdr:from>
    <xdr:ext cx="405111" cy="259045"/>
    <xdr:sp macro="" textlink="">
      <xdr:nvSpPr>
        <xdr:cNvPr id="564" name="n_3mainValue【学校施設】&#10;有形固定資産減価償却率">
          <a:extLst>
            <a:ext uri="{FF2B5EF4-FFF2-40B4-BE49-F238E27FC236}">
              <a16:creationId xmlns:a16="http://schemas.microsoft.com/office/drawing/2014/main" id="{FCD38C17-9DDF-4059-8F2B-3E677E98D9DA}"/>
            </a:ext>
          </a:extLst>
        </xdr:cNvPr>
        <xdr:cNvSpPr txBox="1"/>
      </xdr:nvSpPr>
      <xdr:spPr>
        <a:xfrm>
          <a:off x="119005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133367</xdr:rowOff>
    </xdr:from>
    <xdr:ext cx="405111" cy="259045"/>
    <xdr:sp macro="" textlink="">
      <xdr:nvSpPr>
        <xdr:cNvPr id="565" name="n_4mainValue【学校施設】&#10;有形固定資産減価償却率">
          <a:extLst>
            <a:ext uri="{FF2B5EF4-FFF2-40B4-BE49-F238E27FC236}">
              <a16:creationId xmlns:a16="http://schemas.microsoft.com/office/drawing/2014/main" id="{8F4EED5F-086A-4D49-9438-483E7130EFF8}"/>
            </a:ext>
          </a:extLst>
        </xdr:cNvPr>
        <xdr:cNvSpPr txBox="1"/>
      </xdr:nvSpPr>
      <xdr:spPr>
        <a:xfrm>
          <a:off x="1110298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6F3E5EEA-57A3-4DBC-BAC0-49C880CFDE1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C52FBC35-C741-4226-936B-3509DBBEEA2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65162CE5-B94E-4DB5-A194-171B2C786D0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22180D64-03D1-469D-93E1-07BAC918637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96501DE8-CFFF-4142-87E4-D2B86E5A1C3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1FD9282-F55F-4975-9D48-E21BF0E8D47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22F06AD7-C011-47CC-BC93-7FFA8AE6A5F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52634321-4756-4C32-8F91-1862BFE521D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CAE6300D-9679-4B05-B2AB-919F6E8FEE5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1A5BCDE3-092B-4AC0-965E-21345E29C56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7516BE55-0120-459E-BB63-3CA87A59EB4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4D009FCF-CBE2-49A6-85C9-E570EAFDAB25}"/>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44C2F0EA-FBB5-4A53-9AF9-1B2F9E3C161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60180E66-EE96-404E-BCA0-2C4CB706C6AA}"/>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95820D0E-0984-49EA-8A3F-947E2F77D9F8}"/>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C26544E6-E4CC-4BB7-9E3E-063E2CCCD4A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0FD31C55-9844-4A42-B289-4BB45C7342A1}"/>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3202AB24-B55B-4D70-88A7-109CD791B50A}"/>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9CA498A7-E7D5-4811-BF42-C8297B0FA1C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8ACC0FE2-AACA-4EEA-B75F-FEA18C476E3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57272B6A-5C25-4584-A615-D3DFAEEDE6FC}"/>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3ED9424A-0BE8-4251-AA6D-BEAF3045CC8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B781C448-322A-47E7-8718-2463A835B7E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8ACA6426-7B85-4EFD-BC0D-C9889858C78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a:extLst>
            <a:ext uri="{FF2B5EF4-FFF2-40B4-BE49-F238E27FC236}">
              <a16:creationId xmlns:a16="http://schemas.microsoft.com/office/drawing/2014/main" id="{63067336-6C0B-4574-9A37-0EC02658866F}"/>
            </a:ext>
          </a:extLst>
        </xdr:cNvPr>
        <xdr:cNvCxnSpPr/>
      </xdr:nvCxnSpPr>
      <xdr:spPr>
        <a:xfrm flipV="1">
          <a:off x="19509104" y="940689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a:extLst>
            <a:ext uri="{FF2B5EF4-FFF2-40B4-BE49-F238E27FC236}">
              <a16:creationId xmlns:a16="http://schemas.microsoft.com/office/drawing/2014/main" id="{D4C808B4-2CFA-464C-BD2D-61EB9DB7EC37}"/>
            </a:ext>
          </a:extLst>
        </xdr:cNvPr>
        <xdr:cNvSpPr txBox="1"/>
      </xdr:nvSpPr>
      <xdr:spPr>
        <a:xfrm>
          <a:off x="19547840"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a:extLst>
            <a:ext uri="{FF2B5EF4-FFF2-40B4-BE49-F238E27FC236}">
              <a16:creationId xmlns:a16="http://schemas.microsoft.com/office/drawing/2014/main" id="{5A09DAF1-43BA-4480-A087-C9B2BC871C07}"/>
            </a:ext>
          </a:extLst>
        </xdr:cNvPr>
        <xdr:cNvCxnSpPr/>
      </xdr:nvCxnSpPr>
      <xdr:spPr>
        <a:xfrm>
          <a:off x="19443700" y="10776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a:extLst>
            <a:ext uri="{FF2B5EF4-FFF2-40B4-BE49-F238E27FC236}">
              <a16:creationId xmlns:a16="http://schemas.microsoft.com/office/drawing/2014/main" id="{DCE7EBB2-2745-4F0D-9457-0E4D4EDC928A}"/>
            </a:ext>
          </a:extLst>
        </xdr:cNvPr>
        <xdr:cNvSpPr txBox="1"/>
      </xdr:nvSpPr>
      <xdr:spPr>
        <a:xfrm>
          <a:off x="1954784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a:extLst>
            <a:ext uri="{FF2B5EF4-FFF2-40B4-BE49-F238E27FC236}">
              <a16:creationId xmlns:a16="http://schemas.microsoft.com/office/drawing/2014/main" id="{E5EBAEEF-A4C2-4E57-9C3E-FE54DD1E7580}"/>
            </a:ext>
          </a:extLst>
        </xdr:cNvPr>
        <xdr:cNvCxnSpPr/>
      </xdr:nvCxnSpPr>
      <xdr:spPr>
        <a:xfrm>
          <a:off x="19443700" y="940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595" name="【学校施設】&#10;一人当たり面積平均値テキスト">
          <a:extLst>
            <a:ext uri="{FF2B5EF4-FFF2-40B4-BE49-F238E27FC236}">
              <a16:creationId xmlns:a16="http://schemas.microsoft.com/office/drawing/2014/main" id="{BBCAE970-A8BD-459D-AB05-EA833428215E}"/>
            </a:ext>
          </a:extLst>
        </xdr:cNvPr>
        <xdr:cNvSpPr txBox="1"/>
      </xdr:nvSpPr>
      <xdr:spPr>
        <a:xfrm>
          <a:off x="19547840" y="1000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a:extLst>
            <a:ext uri="{FF2B5EF4-FFF2-40B4-BE49-F238E27FC236}">
              <a16:creationId xmlns:a16="http://schemas.microsoft.com/office/drawing/2014/main" id="{1FECCFF5-46CD-43E1-9F56-C9E3E94C6D67}"/>
            </a:ext>
          </a:extLst>
        </xdr:cNvPr>
        <xdr:cNvSpPr/>
      </xdr:nvSpPr>
      <xdr:spPr>
        <a:xfrm>
          <a:off x="1945894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a:extLst>
            <a:ext uri="{FF2B5EF4-FFF2-40B4-BE49-F238E27FC236}">
              <a16:creationId xmlns:a16="http://schemas.microsoft.com/office/drawing/2014/main" id="{78195282-91A7-4C74-8D85-3CFED8423E25}"/>
            </a:ext>
          </a:extLst>
        </xdr:cNvPr>
        <xdr:cNvSpPr/>
      </xdr:nvSpPr>
      <xdr:spPr>
        <a:xfrm>
          <a:off x="18735040" y="100350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98" name="フローチャート: 判断 597">
          <a:extLst>
            <a:ext uri="{FF2B5EF4-FFF2-40B4-BE49-F238E27FC236}">
              <a16:creationId xmlns:a16="http://schemas.microsoft.com/office/drawing/2014/main" id="{C4E2CF9E-BC74-47BA-958D-76733CC644CE}"/>
            </a:ext>
          </a:extLst>
        </xdr:cNvPr>
        <xdr:cNvSpPr/>
      </xdr:nvSpPr>
      <xdr:spPr>
        <a:xfrm>
          <a:off x="17937480" y="10153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9" name="フローチャート: 判断 598">
          <a:extLst>
            <a:ext uri="{FF2B5EF4-FFF2-40B4-BE49-F238E27FC236}">
              <a16:creationId xmlns:a16="http://schemas.microsoft.com/office/drawing/2014/main" id="{D53155DF-D0C9-4816-B8A5-C75151AFA3EB}"/>
            </a:ext>
          </a:extLst>
        </xdr:cNvPr>
        <xdr:cNvSpPr/>
      </xdr:nvSpPr>
      <xdr:spPr>
        <a:xfrm>
          <a:off x="171627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00" name="フローチャート: 判断 599">
          <a:extLst>
            <a:ext uri="{FF2B5EF4-FFF2-40B4-BE49-F238E27FC236}">
              <a16:creationId xmlns:a16="http://schemas.microsoft.com/office/drawing/2014/main" id="{F89345B3-CFB4-4416-868B-F3598F7608C7}"/>
            </a:ext>
          </a:extLst>
        </xdr:cNvPr>
        <xdr:cNvSpPr/>
      </xdr:nvSpPr>
      <xdr:spPr>
        <a:xfrm>
          <a:off x="16388080" y="1017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9CA9FA4-BB71-4D8A-97FA-143D6F0C8FA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E00521B-3698-4EA4-AFC5-E783044DC6A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B779CC5-747B-4B4C-AAD5-A5DBC40C751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F61FDB1-A867-4C65-9CB7-855C25C839D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0F9462A-1147-4F86-8706-6C356062740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61976</xdr:rowOff>
    </xdr:from>
    <xdr:to>
      <xdr:col>116</xdr:col>
      <xdr:colOff>114300</xdr:colOff>
      <xdr:row>59</xdr:row>
      <xdr:rowOff>163576</xdr:rowOff>
    </xdr:to>
    <xdr:sp macro="" textlink="">
      <xdr:nvSpPr>
        <xdr:cNvPr id="606" name="楕円 605">
          <a:extLst>
            <a:ext uri="{FF2B5EF4-FFF2-40B4-BE49-F238E27FC236}">
              <a16:creationId xmlns:a16="http://schemas.microsoft.com/office/drawing/2014/main" id="{6DFB41BF-D0B0-4301-82CD-631A11B747A1}"/>
            </a:ext>
          </a:extLst>
        </xdr:cNvPr>
        <xdr:cNvSpPr/>
      </xdr:nvSpPr>
      <xdr:spPr>
        <a:xfrm>
          <a:off x="1945894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84853</xdr:rowOff>
    </xdr:from>
    <xdr:ext cx="469744" cy="259045"/>
    <xdr:sp macro="" textlink="">
      <xdr:nvSpPr>
        <xdr:cNvPr id="607" name="【学校施設】&#10;一人当たり面積該当値テキスト">
          <a:extLst>
            <a:ext uri="{FF2B5EF4-FFF2-40B4-BE49-F238E27FC236}">
              <a16:creationId xmlns:a16="http://schemas.microsoft.com/office/drawing/2014/main" id="{582FAA0E-7BE0-4951-90D0-68B06539F6DD}"/>
            </a:ext>
          </a:extLst>
        </xdr:cNvPr>
        <xdr:cNvSpPr txBox="1"/>
      </xdr:nvSpPr>
      <xdr:spPr>
        <a:xfrm>
          <a:off x="19547840" y="980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92456</xdr:rowOff>
    </xdr:from>
    <xdr:to>
      <xdr:col>112</xdr:col>
      <xdr:colOff>38100</xdr:colOff>
      <xdr:row>60</xdr:row>
      <xdr:rowOff>22606</xdr:rowOff>
    </xdr:to>
    <xdr:sp macro="" textlink="">
      <xdr:nvSpPr>
        <xdr:cNvPr id="608" name="楕円 607">
          <a:extLst>
            <a:ext uri="{FF2B5EF4-FFF2-40B4-BE49-F238E27FC236}">
              <a16:creationId xmlns:a16="http://schemas.microsoft.com/office/drawing/2014/main" id="{D2D5A1E8-D624-4FFD-800B-AF2046B3A915}"/>
            </a:ext>
          </a:extLst>
        </xdr:cNvPr>
        <xdr:cNvSpPr/>
      </xdr:nvSpPr>
      <xdr:spPr>
        <a:xfrm>
          <a:off x="18735040" y="99832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112776</xdr:rowOff>
    </xdr:from>
    <xdr:to>
      <xdr:col>116</xdr:col>
      <xdr:colOff>63500</xdr:colOff>
      <xdr:row>59</xdr:row>
      <xdr:rowOff>143256</xdr:rowOff>
    </xdr:to>
    <xdr:cxnSp macro="">
      <xdr:nvCxnSpPr>
        <xdr:cNvPr id="609" name="直線コネクタ 608">
          <a:extLst>
            <a:ext uri="{FF2B5EF4-FFF2-40B4-BE49-F238E27FC236}">
              <a16:creationId xmlns:a16="http://schemas.microsoft.com/office/drawing/2014/main" id="{CBC74297-7A12-404B-A3D9-5D7C27343AC8}"/>
            </a:ext>
          </a:extLst>
        </xdr:cNvPr>
        <xdr:cNvCxnSpPr/>
      </xdr:nvCxnSpPr>
      <xdr:spPr>
        <a:xfrm flipV="1">
          <a:off x="18778220" y="10003536"/>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111506</xdr:rowOff>
    </xdr:from>
    <xdr:to>
      <xdr:col>107</xdr:col>
      <xdr:colOff>101600</xdr:colOff>
      <xdr:row>60</xdr:row>
      <xdr:rowOff>41656</xdr:rowOff>
    </xdr:to>
    <xdr:sp macro="" textlink="">
      <xdr:nvSpPr>
        <xdr:cNvPr id="610" name="楕円 609">
          <a:extLst>
            <a:ext uri="{FF2B5EF4-FFF2-40B4-BE49-F238E27FC236}">
              <a16:creationId xmlns:a16="http://schemas.microsoft.com/office/drawing/2014/main" id="{B9C617DE-4D73-4FBE-AF80-58B937A63CDB}"/>
            </a:ext>
          </a:extLst>
        </xdr:cNvPr>
        <xdr:cNvSpPr/>
      </xdr:nvSpPr>
      <xdr:spPr>
        <a:xfrm>
          <a:off x="17937480" y="10002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143256</xdr:rowOff>
    </xdr:from>
    <xdr:to>
      <xdr:col>111</xdr:col>
      <xdr:colOff>177800</xdr:colOff>
      <xdr:row>59</xdr:row>
      <xdr:rowOff>162306</xdr:rowOff>
    </xdr:to>
    <xdr:cxnSp macro="">
      <xdr:nvCxnSpPr>
        <xdr:cNvPr id="611" name="直線コネクタ 610">
          <a:extLst>
            <a:ext uri="{FF2B5EF4-FFF2-40B4-BE49-F238E27FC236}">
              <a16:creationId xmlns:a16="http://schemas.microsoft.com/office/drawing/2014/main" id="{AF703CDC-3376-4812-894D-9E0B1066B539}"/>
            </a:ext>
          </a:extLst>
        </xdr:cNvPr>
        <xdr:cNvCxnSpPr/>
      </xdr:nvCxnSpPr>
      <xdr:spPr>
        <a:xfrm flipV="1">
          <a:off x="17988280" y="10034016"/>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142748</xdr:rowOff>
    </xdr:from>
    <xdr:to>
      <xdr:col>102</xdr:col>
      <xdr:colOff>165100</xdr:colOff>
      <xdr:row>60</xdr:row>
      <xdr:rowOff>72898</xdr:rowOff>
    </xdr:to>
    <xdr:sp macro="" textlink="">
      <xdr:nvSpPr>
        <xdr:cNvPr id="612" name="楕円 611">
          <a:extLst>
            <a:ext uri="{FF2B5EF4-FFF2-40B4-BE49-F238E27FC236}">
              <a16:creationId xmlns:a16="http://schemas.microsoft.com/office/drawing/2014/main" id="{1C18A7DD-EC7F-46E0-8D55-AADC00E02BEC}"/>
            </a:ext>
          </a:extLst>
        </xdr:cNvPr>
        <xdr:cNvSpPr/>
      </xdr:nvSpPr>
      <xdr:spPr>
        <a:xfrm>
          <a:off x="17162780" y="1003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162306</xdr:rowOff>
    </xdr:from>
    <xdr:to>
      <xdr:col>107</xdr:col>
      <xdr:colOff>50800</xdr:colOff>
      <xdr:row>60</xdr:row>
      <xdr:rowOff>22098</xdr:rowOff>
    </xdr:to>
    <xdr:cxnSp macro="">
      <xdr:nvCxnSpPr>
        <xdr:cNvPr id="613" name="直線コネクタ 612">
          <a:extLst>
            <a:ext uri="{FF2B5EF4-FFF2-40B4-BE49-F238E27FC236}">
              <a16:creationId xmlns:a16="http://schemas.microsoft.com/office/drawing/2014/main" id="{1DFB338B-01D6-49B3-9A47-AC2839D02212}"/>
            </a:ext>
          </a:extLst>
        </xdr:cNvPr>
        <xdr:cNvCxnSpPr/>
      </xdr:nvCxnSpPr>
      <xdr:spPr>
        <a:xfrm flipV="1">
          <a:off x="17213580" y="10053066"/>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164846</xdr:rowOff>
    </xdr:from>
    <xdr:to>
      <xdr:col>98</xdr:col>
      <xdr:colOff>38100</xdr:colOff>
      <xdr:row>60</xdr:row>
      <xdr:rowOff>94996</xdr:rowOff>
    </xdr:to>
    <xdr:sp macro="" textlink="">
      <xdr:nvSpPr>
        <xdr:cNvPr id="614" name="楕円 613">
          <a:extLst>
            <a:ext uri="{FF2B5EF4-FFF2-40B4-BE49-F238E27FC236}">
              <a16:creationId xmlns:a16="http://schemas.microsoft.com/office/drawing/2014/main" id="{405C8C8F-6494-452E-B643-236EBF399CF1}"/>
            </a:ext>
          </a:extLst>
        </xdr:cNvPr>
        <xdr:cNvSpPr/>
      </xdr:nvSpPr>
      <xdr:spPr>
        <a:xfrm>
          <a:off x="16388080" y="100556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22098</xdr:rowOff>
    </xdr:from>
    <xdr:to>
      <xdr:col>102</xdr:col>
      <xdr:colOff>114300</xdr:colOff>
      <xdr:row>60</xdr:row>
      <xdr:rowOff>44196</xdr:rowOff>
    </xdr:to>
    <xdr:cxnSp macro="">
      <xdr:nvCxnSpPr>
        <xdr:cNvPr id="615" name="直線コネクタ 614">
          <a:extLst>
            <a:ext uri="{FF2B5EF4-FFF2-40B4-BE49-F238E27FC236}">
              <a16:creationId xmlns:a16="http://schemas.microsoft.com/office/drawing/2014/main" id="{DA681C36-597E-4E7A-BFF3-7D5C09BC9657}"/>
            </a:ext>
          </a:extLst>
        </xdr:cNvPr>
        <xdr:cNvCxnSpPr/>
      </xdr:nvCxnSpPr>
      <xdr:spPr>
        <a:xfrm flipV="1">
          <a:off x="16431260" y="10080498"/>
          <a:ext cx="78232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616" name="n_1aveValue【学校施設】&#10;一人当たり面積">
          <a:extLst>
            <a:ext uri="{FF2B5EF4-FFF2-40B4-BE49-F238E27FC236}">
              <a16:creationId xmlns:a16="http://schemas.microsoft.com/office/drawing/2014/main" id="{1E48D408-CD84-4D5F-ADCE-225691B70F7E}"/>
            </a:ext>
          </a:extLst>
        </xdr:cNvPr>
        <xdr:cNvSpPr txBox="1"/>
      </xdr:nvSpPr>
      <xdr:spPr>
        <a:xfrm>
          <a:off x="18561127" y="1012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617" name="n_2aveValue【学校施設】&#10;一人当たり面積">
          <a:extLst>
            <a:ext uri="{FF2B5EF4-FFF2-40B4-BE49-F238E27FC236}">
              <a16:creationId xmlns:a16="http://schemas.microsoft.com/office/drawing/2014/main" id="{73DE871F-554E-4F67-9217-D566AB16D035}"/>
            </a:ext>
          </a:extLst>
        </xdr:cNvPr>
        <xdr:cNvSpPr txBox="1"/>
      </xdr:nvSpPr>
      <xdr:spPr>
        <a:xfrm>
          <a:off x="17776267" y="1024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18" name="n_3aveValue【学校施設】&#10;一人当たり面積">
          <a:extLst>
            <a:ext uri="{FF2B5EF4-FFF2-40B4-BE49-F238E27FC236}">
              <a16:creationId xmlns:a16="http://schemas.microsoft.com/office/drawing/2014/main" id="{987CAD87-A915-4D95-8007-B98865DC5042}"/>
            </a:ext>
          </a:extLst>
        </xdr:cNvPr>
        <xdr:cNvSpPr txBox="1"/>
      </xdr:nvSpPr>
      <xdr:spPr>
        <a:xfrm>
          <a:off x="170015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619" name="n_4aveValue【学校施設】&#10;一人当たり面積">
          <a:extLst>
            <a:ext uri="{FF2B5EF4-FFF2-40B4-BE49-F238E27FC236}">
              <a16:creationId xmlns:a16="http://schemas.microsoft.com/office/drawing/2014/main" id="{38EC754F-2262-448D-9A4D-6ED1DE0CF9CA}"/>
            </a:ext>
          </a:extLst>
        </xdr:cNvPr>
        <xdr:cNvSpPr txBox="1"/>
      </xdr:nvSpPr>
      <xdr:spPr>
        <a:xfrm>
          <a:off x="16226867" y="1026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39133</xdr:rowOff>
    </xdr:from>
    <xdr:ext cx="469744" cy="259045"/>
    <xdr:sp macro="" textlink="">
      <xdr:nvSpPr>
        <xdr:cNvPr id="620" name="n_1mainValue【学校施設】&#10;一人当たり面積">
          <a:extLst>
            <a:ext uri="{FF2B5EF4-FFF2-40B4-BE49-F238E27FC236}">
              <a16:creationId xmlns:a16="http://schemas.microsoft.com/office/drawing/2014/main" id="{5CF05D61-0979-420B-91D0-2F50938E3E3F}"/>
            </a:ext>
          </a:extLst>
        </xdr:cNvPr>
        <xdr:cNvSpPr txBox="1"/>
      </xdr:nvSpPr>
      <xdr:spPr>
        <a:xfrm>
          <a:off x="18561127" y="97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58183</xdr:rowOff>
    </xdr:from>
    <xdr:ext cx="469744" cy="259045"/>
    <xdr:sp macro="" textlink="">
      <xdr:nvSpPr>
        <xdr:cNvPr id="621" name="n_2mainValue【学校施設】&#10;一人当たり面積">
          <a:extLst>
            <a:ext uri="{FF2B5EF4-FFF2-40B4-BE49-F238E27FC236}">
              <a16:creationId xmlns:a16="http://schemas.microsoft.com/office/drawing/2014/main" id="{9A731BED-7F02-47B6-8EC1-85103E4AC0CC}"/>
            </a:ext>
          </a:extLst>
        </xdr:cNvPr>
        <xdr:cNvSpPr txBox="1"/>
      </xdr:nvSpPr>
      <xdr:spPr>
        <a:xfrm>
          <a:off x="17776267" y="978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89425</xdr:rowOff>
    </xdr:from>
    <xdr:ext cx="469744" cy="259045"/>
    <xdr:sp macro="" textlink="">
      <xdr:nvSpPr>
        <xdr:cNvPr id="622" name="n_3mainValue【学校施設】&#10;一人当たり面積">
          <a:extLst>
            <a:ext uri="{FF2B5EF4-FFF2-40B4-BE49-F238E27FC236}">
              <a16:creationId xmlns:a16="http://schemas.microsoft.com/office/drawing/2014/main" id="{020579FC-3597-40CB-AEE3-C91A6BC7C26D}"/>
            </a:ext>
          </a:extLst>
        </xdr:cNvPr>
        <xdr:cNvSpPr txBox="1"/>
      </xdr:nvSpPr>
      <xdr:spPr>
        <a:xfrm>
          <a:off x="17001567" y="981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111523</xdr:rowOff>
    </xdr:from>
    <xdr:ext cx="469744" cy="259045"/>
    <xdr:sp macro="" textlink="">
      <xdr:nvSpPr>
        <xdr:cNvPr id="623" name="n_4mainValue【学校施設】&#10;一人当たり面積">
          <a:extLst>
            <a:ext uri="{FF2B5EF4-FFF2-40B4-BE49-F238E27FC236}">
              <a16:creationId xmlns:a16="http://schemas.microsoft.com/office/drawing/2014/main" id="{37E7F3EF-E93F-404C-AED4-4107D489677B}"/>
            </a:ext>
          </a:extLst>
        </xdr:cNvPr>
        <xdr:cNvSpPr txBox="1"/>
      </xdr:nvSpPr>
      <xdr:spPr>
        <a:xfrm>
          <a:off x="16226867" y="98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B71411FF-2FCB-4AFF-A279-4872F734C67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79B7F11D-EDFF-457C-A671-F5C87EA9727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B8239494-7CFE-4F7B-9B32-13447C71A96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D9DCE783-19C4-43AF-A97C-B181964CC04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D69EAAF9-D84C-4B45-BA70-AA3B8CA046E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EDF95859-95DF-419D-BA6F-8FFA175AFAC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9D273A7-DF2D-444F-96B6-7B5AB331657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21992D39-2E2A-489D-A3EA-835DD4F3DB7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CA81CF06-B81C-43CC-81D3-2AE7D696AD8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9D83FE6-003A-4B91-946D-12C2D7BEDDA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2B79A807-088A-45DB-9CAF-584F9561013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CDFE7E89-55D0-4858-ACAA-D505A817EDA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E0C8D16A-385D-48B9-A5A2-9A961E71C9F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C6FA10BB-702C-40CA-B0C7-3918AE0503B6}"/>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B730EC9-C8FF-43B9-9469-0C2C3775406C}"/>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792F91F3-A032-4137-BB0F-3C5F04772DB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EB544338-A7A5-4F5A-97BA-E3C50B3D372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2DEF8DA1-9979-4F9B-A0F3-28E3737BD72F}"/>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B90B4C97-A76C-4121-8DC4-71FCBE6A119C}"/>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F8B96676-79C7-411A-AF23-3DBAD3C72449}"/>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288FB5AB-E069-4EAE-B980-27C915EF199A}"/>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8F8CEDD3-AE7D-4286-9020-00577C1B3DA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D0797327-2828-4514-BDA4-48AD31EDF12C}"/>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E063FA46-8718-4EA3-BA67-A6F842B0D89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E23E2406-1C59-41A6-95A4-78DE0F3246F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5B2E3218-6EFB-43B2-BC2F-90D103924BE0}"/>
            </a:ext>
          </a:extLst>
        </xdr:cNvPr>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96A749C5-120D-4B79-A740-FCF5981E5CF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2DCEFA61-131F-4EE4-90D1-421CFA31F832}"/>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2" name="【児童館】&#10;有形固定資産減価償却率最大値テキスト">
          <a:extLst>
            <a:ext uri="{FF2B5EF4-FFF2-40B4-BE49-F238E27FC236}">
              <a16:creationId xmlns:a16="http://schemas.microsoft.com/office/drawing/2014/main" id="{3B7F0178-6A55-4E40-A1A8-67C714E5EF49}"/>
            </a:ext>
          </a:extLst>
        </xdr:cNvPr>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3" name="直線コネクタ 652">
          <a:extLst>
            <a:ext uri="{FF2B5EF4-FFF2-40B4-BE49-F238E27FC236}">
              <a16:creationId xmlns:a16="http://schemas.microsoft.com/office/drawing/2014/main" id="{4A1593CA-5E0E-4189-80AE-0BB4E5E50A45}"/>
            </a:ext>
          </a:extLst>
        </xdr:cNvPr>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5278</xdr:rowOff>
    </xdr:from>
    <xdr:ext cx="405111" cy="259045"/>
    <xdr:sp macro="" textlink="">
      <xdr:nvSpPr>
        <xdr:cNvPr id="654" name="【児童館】&#10;有形固定資産減価償却率平均値テキスト">
          <a:extLst>
            <a:ext uri="{FF2B5EF4-FFF2-40B4-BE49-F238E27FC236}">
              <a16:creationId xmlns:a16="http://schemas.microsoft.com/office/drawing/2014/main" id="{D6625325-33EA-4184-B1D6-22DA2C775F8C}"/>
            </a:ext>
          </a:extLst>
        </xdr:cNvPr>
        <xdr:cNvSpPr txBox="1"/>
      </xdr:nvSpPr>
      <xdr:spPr>
        <a:xfrm>
          <a:off x="1441450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655" name="フローチャート: 判断 654">
          <a:extLst>
            <a:ext uri="{FF2B5EF4-FFF2-40B4-BE49-F238E27FC236}">
              <a16:creationId xmlns:a16="http://schemas.microsoft.com/office/drawing/2014/main" id="{01706DCC-3B4A-4B9E-9BF5-F42579BDD9CC}"/>
            </a:ext>
          </a:extLst>
        </xdr:cNvPr>
        <xdr:cNvSpPr/>
      </xdr:nvSpPr>
      <xdr:spPr>
        <a:xfrm>
          <a:off x="14325600" y="139003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6" name="フローチャート: 判断 655">
          <a:extLst>
            <a:ext uri="{FF2B5EF4-FFF2-40B4-BE49-F238E27FC236}">
              <a16:creationId xmlns:a16="http://schemas.microsoft.com/office/drawing/2014/main" id="{A3A330D4-A903-4703-B423-65B9CABE20D6}"/>
            </a:ext>
          </a:extLst>
        </xdr:cNvPr>
        <xdr:cNvSpPr/>
      </xdr:nvSpPr>
      <xdr:spPr>
        <a:xfrm>
          <a:off x="13578840" y="13854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7" name="フローチャート: 判断 656">
          <a:extLst>
            <a:ext uri="{FF2B5EF4-FFF2-40B4-BE49-F238E27FC236}">
              <a16:creationId xmlns:a16="http://schemas.microsoft.com/office/drawing/2014/main" id="{A2614F58-87E5-4155-92B8-E0FE5D073701}"/>
            </a:ext>
          </a:extLst>
        </xdr:cNvPr>
        <xdr:cNvSpPr/>
      </xdr:nvSpPr>
      <xdr:spPr>
        <a:xfrm>
          <a:off x="1280414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8" name="フローチャート: 判断 657">
          <a:extLst>
            <a:ext uri="{FF2B5EF4-FFF2-40B4-BE49-F238E27FC236}">
              <a16:creationId xmlns:a16="http://schemas.microsoft.com/office/drawing/2014/main" id="{58B98012-4516-45F3-8842-4662ADAC3CE1}"/>
            </a:ext>
          </a:extLst>
        </xdr:cNvPr>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9" name="フローチャート: 判断 658">
          <a:extLst>
            <a:ext uri="{FF2B5EF4-FFF2-40B4-BE49-F238E27FC236}">
              <a16:creationId xmlns:a16="http://schemas.microsoft.com/office/drawing/2014/main" id="{578DD5A7-A723-49CF-8115-C52E0A7B70E2}"/>
            </a:ext>
          </a:extLst>
        </xdr:cNvPr>
        <xdr:cNvSpPr/>
      </xdr:nvSpPr>
      <xdr:spPr>
        <a:xfrm>
          <a:off x="1123188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4D189DD-E0C1-441C-9099-4AB59065726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2975E1A-0856-414B-AFA9-6985DACF65A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6A9BB65-9F1F-4C57-A2F7-E2B9375ED90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38A47F8-D402-4A29-80DC-CCF210223C6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6A0088F-D0B5-4C42-8106-DCBF7ACD146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5" name="楕円 664">
          <a:extLst>
            <a:ext uri="{FF2B5EF4-FFF2-40B4-BE49-F238E27FC236}">
              <a16:creationId xmlns:a16="http://schemas.microsoft.com/office/drawing/2014/main" id="{D5639EDF-4ACB-405A-8B19-BB0A866A630B}"/>
            </a:ext>
          </a:extLst>
        </xdr:cNvPr>
        <xdr:cNvSpPr/>
      </xdr:nvSpPr>
      <xdr:spPr>
        <a:xfrm>
          <a:off x="14325600" y="145349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6" name="【児童館】&#10;有形固定資産減価償却率該当値テキスト">
          <a:extLst>
            <a:ext uri="{FF2B5EF4-FFF2-40B4-BE49-F238E27FC236}">
              <a16:creationId xmlns:a16="http://schemas.microsoft.com/office/drawing/2014/main" id="{100CEE4E-79DD-4B41-AB83-7B101E6C1138}"/>
            </a:ext>
          </a:extLst>
        </xdr:cNvPr>
        <xdr:cNvSpPr txBox="1"/>
      </xdr:nvSpPr>
      <xdr:spPr>
        <a:xfrm>
          <a:off x="1441450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7" name="楕円 666">
          <a:extLst>
            <a:ext uri="{FF2B5EF4-FFF2-40B4-BE49-F238E27FC236}">
              <a16:creationId xmlns:a16="http://schemas.microsoft.com/office/drawing/2014/main" id="{59610D4B-0573-449C-9C99-F7A8825F6D31}"/>
            </a:ext>
          </a:extLst>
        </xdr:cNvPr>
        <xdr:cNvSpPr/>
      </xdr:nvSpPr>
      <xdr:spPr>
        <a:xfrm>
          <a:off x="135788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8" name="直線コネクタ 667">
          <a:extLst>
            <a:ext uri="{FF2B5EF4-FFF2-40B4-BE49-F238E27FC236}">
              <a16:creationId xmlns:a16="http://schemas.microsoft.com/office/drawing/2014/main" id="{596CB97F-8B36-4028-ADC2-1795C4615395}"/>
            </a:ext>
          </a:extLst>
        </xdr:cNvPr>
        <xdr:cNvCxnSpPr/>
      </xdr:nvCxnSpPr>
      <xdr:spPr>
        <a:xfrm>
          <a:off x="13629640" y="1458576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9" name="楕円 668">
          <a:extLst>
            <a:ext uri="{FF2B5EF4-FFF2-40B4-BE49-F238E27FC236}">
              <a16:creationId xmlns:a16="http://schemas.microsoft.com/office/drawing/2014/main" id="{26D70476-B00D-41DC-99C5-20139BCF57DF}"/>
            </a:ext>
          </a:extLst>
        </xdr:cNvPr>
        <xdr:cNvSpPr/>
      </xdr:nvSpPr>
      <xdr:spPr>
        <a:xfrm>
          <a:off x="128041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0" name="直線コネクタ 669">
          <a:extLst>
            <a:ext uri="{FF2B5EF4-FFF2-40B4-BE49-F238E27FC236}">
              <a16:creationId xmlns:a16="http://schemas.microsoft.com/office/drawing/2014/main" id="{7ECF6B60-B46D-41E9-9BFD-BFC4EDDA9428}"/>
            </a:ext>
          </a:extLst>
        </xdr:cNvPr>
        <xdr:cNvCxnSpPr/>
      </xdr:nvCxnSpPr>
      <xdr:spPr>
        <a:xfrm>
          <a:off x="1285494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1" name="楕円 670">
          <a:extLst>
            <a:ext uri="{FF2B5EF4-FFF2-40B4-BE49-F238E27FC236}">
              <a16:creationId xmlns:a16="http://schemas.microsoft.com/office/drawing/2014/main" id="{8C654440-B959-4721-95A7-AAC4FB8DF3C9}"/>
            </a:ext>
          </a:extLst>
        </xdr:cNvPr>
        <xdr:cNvSpPr/>
      </xdr:nvSpPr>
      <xdr:spPr>
        <a:xfrm>
          <a:off x="1202944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2" name="直線コネクタ 671">
          <a:extLst>
            <a:ext uri="{FF2B5EF4-FFF2-40B4-BE49-F238E27FC236}">
              <a16:creationId xmlns:a16="http://schemas.microsoft.com/office/drawing/2014/main" id="{E8D79FE4-DFC4-4DC1-9082-F019B6A66C91}"/>
            </a:ext>
          </a:extLst>
        </xdr:cNvPr>
        <xdr:cNvCxnSpPr/>
      </xdr:nvCxnSpPr>
      <xdr:spPr>
        <a:xfrm>
          <a:off x="1207262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3" name="楕円 672">
          <a:extLst>
            <a:ext uri="{FF2B5EF4-FFF2-40B4-BE49-F238E27FC236}">
              <a16:creationId xmlns:a16="http://schemas.microsoft.com/office/drawing/2014/main" id="{9D1BC0D2-975F-496C-9F13-B3752E1A763A}"/>
            </a:ext>
          </a:extLst>
        </xdr:cNvPr>
        <xdr:cNvSpPr/>
      </xdr:nvSpPr>
      <xdr:spPr>
        <a:xfrm>
          <a:off x="1123188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4" name="直線コネクタ 673">
          <a:extLst>
            <a:ext uri="{FF2B5EF4-FFF2-40B4-BE49-F238E27FC236}">
              <a16:creationId xmlns:a16="http://schemas.microsoft.com/office/drawing/2014/main" id="{0792F79C-4C19-4DBE-A648-29218A5E48A9}"/>
            </a:ext>
          </a:extLst>
        </xdr:cNvPr>
        <xdr:cNvCxnSpPr/>
      </xdr:nvCxnSpPr>
      <xdr:spPr>
        <a:xfrm>
          <a:off x="1128268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75" name="n_1aveValue【児童館】&#10;有形固定資産減価償却率">
          <a:extLst>
            <a:ext uri="{FF2B5EF4-FFF2-40B4-BE49-F238E27FC236}">
              <a16:creationId xmlns:a16="http://schemas.microsoft.com/office/drawing/2014/main" id="{F0A98457-57A3-4BA0-AF32-50EEC0137E17}"/>
            </a:ext>
          </a:extLst>
        </xdr:cNvPr>
        <xdr:cNvSpPr txBox="1"/>
      </xdr:nvSpPr>
      <xdr:spPr>
        <a:xfrm>
          <a:off x="134372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76" name="n_2aveValue【児童館】&#10;有形固定資産減価償却率">
          <a:extLst>
            <a:ext uri="{FF2B5EF4-FFF2-40B4-BE49-F238E27FC236}">
              <a16:creationId xmlns:a16="http://schemas.microsoft.com/office/drawing/2014/main" id="{2AF228F6-9B5E-485D-9E96-2EEEEC8BA73A}"/>
            </a:ext>
          </a:extLst>
        </xdr:cNvPr>
        <xdr:cNvSpPr txBox="1"/>
      </xdr:nvSpPr>
      <xdr:spPr>
        <a:xfrm>
          <a:off x="12675244" y="1363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7" name="n_3aveValue【児童館】&#10;有形固定資産減価償却率">
          <a:extLst>
            <a:ext uri="{FF2B5EF4-FFF2-40B4-BE49-F238E27FC236}">
              <a16:creationId xmlns:a16="http://schemas.microsoft.com/office/drawing/2014/main" id="{4895DDAA-8242-4333-A796-EA8DD819BA7E}"/>
            </a:ext>
          </a:extLst>
        </xdr:cNvPr>
        <xdr:cNvSpPr txBox="1"/>
      </xdr:nvSpPr>
      <xdr:spPr>
        <a:xfrm>
          <a:off x="119005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78" name="n_4aveValue【児童館】&#10;有形固定資産減価償却率">
          <a:extLst>
            <a:ext uri="{FF2B5EF4-FFF2-40B4-BE49-F238E27FC236}">
              <a16:creationId xmlns:a16="http://schemas.microsoft.com/office/drawing/2014/main" id="{482966BE-6CC3-4E16-8543-D3B7DB66C5CB}"/>
            </a:ext>
          </a:extLst>
        </xdr:cNvPr>
        <xdr:cNvSpPr txBox="1"/>
      </xdr:nvSpPr>
      <xdr:spPr>
        <a:xfrm>
          <a:off x="1110298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9" name="n_1mainValue【児童館】&#10;有形固定資産減価償却率">
          <a:extLst>
            <a:ext uri="{FF2B5EF4-FFF2-40B4-BE49-F238E27FC236}">
              <a16:creationId xmlns:a16="http://schemas.microsoft.com/office/drawing/2014/main" id="{A31D1746-39A3-482D-8E1B-BF5484090FA1}"/>
            </a:ext>
          </a:extLst>
        </xdr:cNvPr>
        <xdr:cNvSpPr txBox="1"/>
      </xdr:nvSpPr>
      <xdr:spPr>
        <a:xfrm>
          <a:off x="134125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0" name="n_2mainValue【児童館】&#10;有形固定資産減価償却率">
          <a:extLst>
            <a:ext uri="{FF2B5EF4-FFF2-40B4-BE49-F238E27FC236}">
              <a16:creationId xmlns:a16="http://schemas.microsoft.com/office/drawing/2014/main" id="{0CC48A08-83E1-4108-96E2-A5DFDA48FC29}"/>
            </a:ext>
          </a:extLst>
        </xdr:cNvPr>
        <xdr:cNvSpPr txBox="1"/>
      </xdr:nvSpPr>
      <xdr:spPr>
        <a:xfrm>
          <a:off x="126429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1" name="n_3mainValue【児童館】&#10;有形固定資産減価償却率">
          <a:extLst>
            <a:ext uri="{FF2B5EF4-FFF2-40B4-BE49-F238E27FC236}">
              <a16:creationId xmlns:a16="http://schemas.microsoft.com/office/drawing/2014/main" id="{4AEA7DF4-B7B0-4FDD-888C-746CCCF201C0}"/>
            </a:ext>
          </a:extLst>
        </xdr:cNvPr>
        <xdr:cNvSpPr txBox="1"/>
      </xdr:nvSpPr>
      <xdr:spPr>
        <a:xfrm>
          <a:off x="118682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2" name="n_4mainValue【児童館】&#10;有形固定資産減価償却率">
          <a:extLst>
            <a:ext uri="{FF2B5EF4-FFF2-40B4-BE49-F238E27FC236}">
              <a16:creationId xmlns:a16="http://schemas.microsoft.com/office/drawing/2014/main" id="{2373201B-853F-4428-8550-551A5899ACF7}"/>
            </a:ext>
          </a:extLst>
        </xdr:cNvPr>
        <xdr:cNvSpPr txBox="1"/>
      </xdr:nvSpPr>
      <xdr:spPr>
        <a:xfrm>
          <a:off x="1107066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3D1D926D-A0B8-461F-8B2D-DFE5914EF47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95F2A3A6-A7E8-4AE2-B871-36FF3AC7083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82FB8721-9DAC-4E40-8D1B-E935AB1E534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EEBFD498-2C10-42E8-9863-0DD8C121DFE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A9159AB4-A774-484C-AD4C-C1252367986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87BA916C-2486-480E-B6EB-1A1FDD0ABA5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D400951F-90C6-4120-8628-134A4B21B29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886F22E9-CC63-496D-AB55-7A1FC378A5F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B3EEF097-B210-4B08-9C8D-BF0ADDA382F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2B435ED3-3C7C-41AE-9812-21E87C3297C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id="{48D16630-F6C9-481C-BB1B-60B65E45336C}"/>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1C975D8C-A703-4CF3-A379-34DEA62EE33D}"/>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id="{CFAF0985-1110-4465-853B-F5321614CF8B}"/>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id="{7B6FC972-D4E7-4AE7-AB14-B137EFFDCF5C}"/>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id="{5A7C6F78-16F9-49CC-ACB5-0B85C74C6979}"/>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id="{F0F7A71A-8E0E-424B-AB4B-37DB5529333E}"/>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id="{6753AFE8-2597-4AF5-9544-76DC09183C78}"/>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id="{7CF7594F-7906-4E72-A554-68E49E249ED8}"/>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id="{ADDD388F-983D-4FDC-976D-268983FA3BF5}"/>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id="{7CEB3D03-20CB-4359-9DF4-4F3F1FCAE164}"/>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id="{A1D75D81-AF9C-4DB2-A14E-33F89E46CB01}"/>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id="{BDA6A01E-B6D5-44F8-9601-14CCA7A2549F}"/>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D75BD632-43BD-40D9-BAD2-BA767B9C77F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D4B8EC20-A2ED-45DE-89E3-8FC2840C928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1118010D-50E8-45B5-B10E-CCA7349BABB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08" name="直線コネクタ 707">
          <a:extLst>
            <a:ext uri="{FF2B5EF4-FFF2-40B4-BE49-F238E27FC236}">
              <a16:creationId xmlns:a16="http://schemas.microsoft.com/office/drawing/2014/main" id="{D6941393-985E-4A7B-BE5C-CAA4A7A5BEEB}"/>
            </a:ext>
          </a:extLst>
        </xdr:cNvPr>
        <xdr:cNvCxnSpPr/>
      </xdr:nvCxnSpPr>
      <xdr:spPr>
        <a:xfrm flipV="1">
          <a:off x="19509104" y="13019859"/>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9" name="【児童館】&#10;一人当たり面積最小値テキスト">
          <a:extLst>
            <a:ext uri="{FF2B5EF4-FFF2-40B4-BE49-F238E27FC236}">
              <a16:creationId xmlns:a16="http://schemas.microsoft.com/office/drawing/2014/main" id="{9D1F485D-BEAC-41FD-AF66-8626CD3D1C44}"/>
            </a:ext>
          </a:extLst>
        </xdr:cNvPr>
        <xdr:cNvSpPr txBox="1"/>
      </xdr:nvSpPr>
      <xdr:spPr>
        <a:xfrm>
          <a:off x="19547840"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10" name="直線コネクタ 709">
          <a:extLst>
            <a:ext uri="{FF2B5EF4-FFF2-40B4-BE49-F238E27FC236}">
              <a16:creationId xmlns:a16="http://schemas.microsoft.com/office/drawing/2014/main" id="{E86A531E-FE84-4E33-9FA9-471F3A5648E0}"/>
            </a:ext>
          </a:extLst>
        </xdr:cNvPr>
        <xdr:cNvCxnSpPr/>
      </xdr:nvCxnSpPr>
      <xdr:spPr>
        <a:xfrm>
          <a:off x="19443700" y="145041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11" name="【児童館】&#10;一人当たり面積最大値テキスト">
          <a:extLst>
            <a:ext uri="{FF2B5EF4-FFF2-40B4-BE49-F238E27FC236}">
              <a16:creationId xmlns:a16="http://schemas.microsoft.com/office/drawing/2014/main" id="{40DCD457-7F81-45B0-84D6-F301F1BC880A}"/>
            </a:ext>
          </a:extLst>
        </xdr:cNvPr>
        <xdr:cNvSpPr txBox="1"/>
      </xdr:nvSpPr>
      <xdr:spPr>
        <a:xfrm>
          <a:off x="19547840" y="1279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12" name="直線コネクタ 711">
          <a:extLst>
            <a:ext uri="{FF2B5EF4-FFF2-40B4-BE49-F238E27FC236}">
              <a16:creationId xmlns:a16="http://schemas.microsoft.com/office/drawing/2014/main" id="{85269A7C-F693-413A-A8ED-BE96181099E5}"/>
            </a:ext>
          </a:extLst>
        </xdr:cNvPr>
        <xdr:cNvCxnSpPr/>
      </xdr:nvCxnSpPr>
      <xdr:spPr>
        <a:xfrm>
          <a:off x="19443700" y="13019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a:extLst>
            <a:ext uri="{FF2B5EF4-FFF2-40B4-BE49-F238E27FC236}">
              <a16:creationId xmlns:a16="http://schemas.microsoft.com/office/drawing/2014/main" id="{9594B8A8-A785-4380-A1B2-6D9A272842B7}"/>
            </a:ext>
          </a:extLst>
        </xdr:cNvPr>
        <xdr:cNvSpPr txBox="1"/>
      </xdr:nvSpPr>
      <xdr:spPr>
        <a:xfrm>
          <a:off x="19547840" y="13879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a:extLst>
            <a:ext uri="{FF2B5EF4-FFF2-40B4-BE49-F238E27FC236}">
              <a16:creationId xmlns:a16="http://schemas.microsoft.com/office/drawing/2014/main" id="{1D4DF175-29A6-4BAF-BF66-CA7693E143F2}"/>
            </a:ext>
          </a:extLst>
        </xdr:cNvPr>
        <xdr:cNvSpPr/>
      </xdr:nvSpPr>
      <xdr:spPr>
        <a:xfrm>
          <a:off x="1945894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a:extLst>
            <a:ext uri="{FF2B5EF4-FFF2-40B4-BE49-F238E27FC236}">
              <a16:creationId xmlns:a16="http://schemas.microsoft.com/office/drawing/2014/main" id="{1FA9EAC8-3CB9-4A84-9A80-F81BFDE5D164}"/>
            </a:ext>
          </a:extLst>
        </xdr:cNvPr>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16" name="フローチャート: 判断 715">
          <a:extLst>
            <a:ext uri="{FF2B5EF4-FFF2-40B4-BE49-F238E27FC236}">
              <a16:creationId xmlns:a16="http://schemas.microsoft.com/office/drawing/2014/main" id="{63453D71-C996-4B90-90E5-3BB4B9B3900F}"/>
            </a:ext>
          </a:extLst>
        </xdr:cNvPr>
        <xdr:cNvSpPr/>
      </xdr:nvSpPr>
      <xdr:spPr>
        <a:xfrm>
          <a:off x="179374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7" name="フローチャート: 判断 716">
          <a:extLst>
            <a:ext uri="{FF2B5EF4-FFF2-40B4-BE49-F238E27FC236}">
              <a16:creationId xmlns:a16="http://schemas.microsoft.com/office/drawing/2014/main" id="{F20DC115-0280-4D62-93B6-264EC88336C3}"/>
            </a:ext>
          </a:extLst>
        </xdr:cNvPr>
        <xdr:cNvSpPr/>
      </xdr:nvSpPr>
      <xdr:spPr>
        <a:xfrm>
          <a:off x="171627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8" name="フローチャート: 判断 717">
          <a:extLst>
            <a:ext uri="{FF2B5EF4-FFF2-40B4-BE49-F238E27FC236}">
              <a16:creationId xmlns:a16="http://schemas.microsoft.com/office/drawing/2014/main" id="{0FFC6CC0-3424-4F64-BFB1-019A56B7FA28}"/>
            </a:ext>
          </a:extLst>
        </xdr:cNvPr>
        <xdr:cNvSpPr/>
      </xdr:nvSpPr>
      <xdr:spPr>
        <a:xfrm>
          <a:off x="16388080" y="141017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CDC5822-2C36-441C-8967-E0E9C84BB97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EA96881-0758-4EEF-AE61-A94126B8BD6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C25863C-37D5-499A-9A47-4F4C09A4F2B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3BA830E-4A93-4E52-A598-C04D1DB47A4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98F48C9-CCCE-40ED-B301-980FCEADED1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142421</xdr:rowOff>
    </xdr:from>
    <xdr:to>
      <xdr:col>116</xdr:col>
      <xdr:colOff>114300</xdr:colOff>
      <xdr:row>86</xdr:row>
      <xdr:rowOff>72571</xdr:rowOff>
    </xdr:to>
    <xdr:sp macro="" textlink="">
      <xdr:nvSpPr>
        <xdr:cNvPr id="724" name="楕円 723">
          <a:extLst>
            <a:ext uri="{FF2B5EF4-FFF2-40B4-BE49-F238E27FC236}">
              <a16:creationId xmlns:a16="http://schemas.microsoft.com/office/drawing/2014/main" id="{FBE3AA00-C74A-4117-B7E5-2A2F408CDBD5}"/>
            </a:ext>
          </a:extLst>
        </xdr:cNvPr>
        <xdr:cNvSpPr/>
      </xdr:nvSpPr>
      <xdr:spPr>
        <a:xfrm>
          <a:off x="19458940" y="14391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57348</xdr:rowOff>
    </xdr:from>
    <xdr:ext cx="469744" cy="259045"/>
    <xdr:sp macro="" textlink="">
      <xdr:nvSpPr>
        <xdr:cNvPr id="725" name="【児童館】&#10;一人当たり面積該当値テキスト">
          <a:extLst>
            <a:ext uri="{FF2B5EF4-FFF2-40B4-BE49-F238E27FC236}">
              <a16:creationId xmlns:a16="http://schemas.microsoft.com/office/drawing/2014/main" id="{CB23F1D9-7351-4122-9AF5-D2A6EAF26EBA}"/>
            </a:ext>
          </a:extLst>
        </xdr:cNvPr>
        <xdr:cNvSpPr txBox="1"/>
      </xdr:nvSpPr>
      <xdr:spPr>
        <a:xfrm>
          <a:off x="19547840" y="1430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142421</xdr:rowOff>
    </xdr:from>
    <xdr:to>
      <xdr:col>112</xdr:col>
      <xdr:colOff>38100</xdr:colOff>
      <xdr:row>86</xdr:row>
      <xdr:rowOff>72571</xdr:rowOff>
    </xdr:to>
    <xdr:sp macro="" textlink="">
      <xdr:nvSpPr>
        <xdr:cNvPr id="726" name="楕円 725">
          <a:extLst>
            <a:ext uri="{FF2B5EF4-FFF2-40B4-BE49-F238E27FC236}">
              <a16:creationId xmlns:a16="http://schemas.microsoft.com/office/drawing/2014/main" id="{1AEF14CD-ADC6-45A0-84A8-852AB7CBF9AD}"/>
            </a:ext>
          </a:extLst>
        </xdr:cNvPr>
        <xdr:cNvSpPr/>
      </xdr:nvSpPr>
      <xdr:spPr>
        <a:xfrm>
          <a:off x="18735040" y="143918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21771</xdr:rowOff>
    </xdr:from>
    <xdr:to>
      <xdr:col>116</xdr:col>
      <xdr:colOff>63500</xdr:colOff>
      <xdr:row>86</xdr:row>
      <xdr:rowOff>21771</xdr:rowOff>
    </xdr:to>
    <xdr:cxnSp macro="">
      <xdr:nvCxnSpPr>
        <xdr:cNvPr id="727" name="直線コネクタ 726">
          <a:extLst>
            <a:ext uri="{FF2B5EF4-FFF2-40B4-BE49-F238E27FC236}">
              <a16:creationId xmlns:a16="http://schemas.microsoft.com/office/drawing/2014/main" id="{1EAEB48B-50BD-4E5B-83B2-69B156928F93}"/>
            </a:ext>
          </a:extLst>
        </xdr:cNvPr>
        <xdr:cNvCxnSpPr/>
      </xdr:nvCxnSpPr>
      <xdr:spPr>
        <a:xfrm>
          <a:off x="18778220" y="1443881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142421</xdr:rowOff>
    </xdr:from>
    <xdr:to>
      <xdr:col>107</xdr:col>
      <xdr:colOff>101600</xdr:colOff>
      <xdr:row>86</xdr:row>
      <xdr:rowOff>72571</xdr:rowOff>
    </xdr:to>
    <xdr:sp macro="" textlink="">
      <xdr:nvSpPr>
        <xdr:cNvPr id="728" name="楕円 727">
          <a:extLst>
            <a:ext uri="{FF2B5EF4-FFF2-40B4-BE49-F238E27FC236}">
              <a16:creationId xmlns:a16="http://schemas.microsoft.com/office/drawing/2014/main" id="{CE02157D-6A8E-453B-AC7B-B2CBD256AD2E}"/>
            </a:ext>
          </a:extLst>
        </xdr:cNvPr>
        <xdr:cNvSpPr/>
      </xdr:nvSpPr>
      <xdr:spPr>
        <a:xfrm>
          <a:off x="17937480" y="14391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21771</xdr:rowOff>
    </xdr:from>
    <xdr:to>
      <xdr:col>111</xdr:col>
      <xdr:colOff>177800</xdr:colOff>
      <xdr:row>86</xdr:row>
      <xdr:rowOff>21771</xdr:rowOff>
    </xdr:to>
    <xdr:cxnSp macro="">
      <xdr:nvCxnSpPr>
        <xdr:cNvPr id="729" name="直線コネクタ 728">
          <a:extLst>
            <a:ext uri="{FF2B5EF4-FFF2-40B4-BE49-F238E27FC236}">
              <a16:creationId xmlns:a16="http://schemas.microsoft.com/office/drawing/2014/main" id="{A192073C-4C1B-4673-8AB2-110A845E15D2}"/>
            </a:ext>
          </a:extLst>
        </xdr:cNvPr>
        <xdr:cNvCxnSpPr/>
      </xdr:nvCxnSpPr>
      <xdr:spPr>
        <a:xfrm>
          <a:off x="17988280" y="144388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142421</xdr:rowOff>
    </xdr:from>
    <xdr:to>
      <xdr:col>102</xdr:col>
      <xdr:colOff>165100</xdr:colOff>
      <xdr:row>86</xdr:row>
      <xdr:rowOff>72571</xdr:rowOff>
    </xdr:to>
    <xdr:sp macro="" textlink="">
      <xdr:nvSpPr>
        <xdr:cNvPr id="730" name="楕円 729">
          <a:extLst>
            <a:ext uri="{FF2B5EF4-FFF2-40B4-BE49-F238E27FC236}">
              <a16:creationId xmlns:a16="http://schemas.microsoft.com/office/drawing/2014/main" id="{111DA154-4A83-4136-AAE8-536559D08502}"/>
            </a:ext>
          </a:extLst>
        </xdr:cNvPr>
        <xdr:cNvSpPr/>
      </xdr:nvSpPr>
      <xdr:spPr>
        <a:xfrm>
          <a:off x="17162780" y="14391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21771</xdr:rowOff>
    </xdr:from>
    <xdr:to>
      <xdr:col>107</xdr:col>
      <xdr:colOff>50800</xdr:colOff>
      <xdr:row>86</xdr:row>
      <xdr:rowOff>21771</xdr:rowOff>
    </xdr:to>
    <xdr:cxnSp macro="">
      <xdr:nvCxnSpPr>
        <xdr:cNvPr id="731" name="直線コネクタ 730">
          <a:extLst>
            <a:ext uri="{FF2B5EF4-FFF2-40B4-BE49-F238E27FC236}">
              <a16:creationId xmlns:a16="http://schemas.microsoft.com/office/drawing/2014/main" id="{65BD985F-919F-4C70-94DE-33BA5CE37CA8}"/>
            </a:ext>
          </a:extLst>
        </xdr:cNvPr>
        <xdr:cNvCxnSpPr/>
      </xdr:nvCxnSpPr>
      <xdr:spPr>
        <a:xfrm>
          <a:off x="17213580" y="144388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142421</xdr:rowOff>
    </xdr:from>
    <xdr:to>
      <xdr:col>98</xdr:col>
      <xdr:colOff>38100</xdr:colOff>
      <xdr:row>86</xdr:row>
      <xdr:rowOff>72571</xdr:rowOff>
    </xdr:to>
    <xdr:sp macro="" textlink="">
      <xdr:nvSpPr>
        <xdr:cNvPr id="732" name="楕円 731">
          <a:extLst>
            <a:ext uri="{FF2B5EF4-FFF2-40B4-BE49-F238E27FC236}">
              <a16:creationId xmlns:a16="http://schemas.microsoft.com/office/drawing/2014/main" id="{E007F7F9-010F-46F6-AE45-816D5EE2E4B2}"/>
            </a:ext>
          </a:extLst>
        </xdr:cNvPr>
        <xdr:cNvSpPr/>
      </xdr:nvSpPr>
      <xdr:spPr>
        <a:xfrm>
          <a:off x="16388080" y="143918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21771</xdr:rowOff>
    </xdr:from>
    <xdr:to>
      <xdr:col>102</xdr:col>
      <xdr:colOff>114300</xdr:colOff>
      <xdr:row>86</xdr:row>
      <xdr:rowOff>21771</xdr:rowOff>
    </xdr:to>
    <xdr:cxnSp macro="">
      <xdr:nvCxnSpPr>
        <xdr:cNvPr id="733" name="直線コネクタ 732">
          <a:extLst>
            <a:ext uri="{FF2B5EF4-FFF2-40B4-BE49-F238E27FC236}">
              <a16:creationId xmlns:a16="http://schemas.microsoft.com/office/drawing/2014/main" id="{80F002FC-7D36-4CAA-A338-F4D467095BD4}"/>
            </a:ext>
          </a:extLst>
        </xdr:cNvPr>
        <xdr:cNvCxnSpPr/>
      </xdr:nvCxnSpPr>
      <xdr:spPr>
        <a:xfrm>
          <a:off x="16431260" y="144388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4" name="n_1aveValue【児童館】&#10;一人当たり面積">
          <a:extLst>
            <a:ext uri="{FF2B5EF4-FFF2-40B4-BE49-F238E27FC236}">
              <a16:creationId xmlns:a16="http://schemas.microsoft.com/office/drawing/2014/main" id="{2A39FC7C-2763-41FB-B020-A6DFA6A9EBDA}"/>
            </a:ext>
          </a:extLst>
        </xdr:cNvPr>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735" name="n_2aveValue【児童館】&#10;一人当たり面積">
          <a:extLst>
            <a:ext uri="{FF2B5EF4-FFF2-40B4-BE49-F238E27FC236}">
              <a16:creationId xmlns:a16="http://schemas.microsoft.com/office/drawing/2014/main" id="{0BD12A8F-5640-4A9C-8DA4-B408EBC3B9FE}"/>
            </a:ext>
          </a:extLst>
        </xdr:cNvPr>
        <xdr:cNvSpPr txBox="1"/>
      </xdr:nvSpPr>
      <xdr:spPr>
        <a:xfrm>
          <a:off x="177762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36" name="n_3aveValue【児童館】&#10;一人当たり面積">
          <a:extLst>
            <a:ext uri="{FF2B5EF4-FFF2-40B4-BE49-F238E27FC236}">
              <a16:creationId xmlns:a16="http://schemas.microsoft.com/office/drawing/2014/main" id="{D9D4B3B4-8302-4CC7-BACE-8378A238CF71}"/>
            </a:ext>
          </a:extLst>
        </xdr:cNvPr>
        <xdr:cNvSpPr txBox="1"/>
      </xdr:nvSpPr>
      <xdr:spPr>
        <a:xfrm>
          <a:off x="170015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37" name="n_4aveValue【児童館】&#10;一人当たり面積">
          <a:extLst>
            <a:ext uri="{FF2B5EF4-FFF2-40B4-BE49-F238E27FC236}">
              <a16:creationId xmlns:a16="http://schemas.microsoft.com/office/drawing/2014/main" id="{E3D85441-6FFE-45C9-9628-7CDC3517FDBC}"/>
            </a:ext>
          </a:extLst>
        </xdr:cNvPr>
        <xdr:cNvSpPr txBox="1"/>
      </xdr:nvSpPr>
      <xdr:spPr>
        <a:xfrm>
          <a:off x="162268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63698</xdr:rowOff>
    </xdr:from>
    <xdr:ext cx="469744" cy="259045"/>
    <xdr:sp macro="" textlink="">
      <xdr:nvSpPr>
        <xdr:cNvPr id="738" name="n_1mainValue【児童館】&#10;一人当たり面積">
          <a:extLst>
            <a:ext uri="{FF2B5EF4-FFF2-40B4-BE49-F238E27FC236}">
              <a16:creationId xmlns:a16="http://schemas.microsoft.com/office/drawing/2014/main" id="{1F86909B-58E2-419B-BCB3-6EA5CC886FF6}"/>
            </a:ext>
          </a:extLst>
        </xdr:cNvPr>
        <xdr:cNvSpPr txBox="1"/>
      </xdr:nvSpPr>
      <xdr:spPr>
        <a:xfrm>
          <a:off x="18561127" y="144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39" name="n_2mainValue【児童館】&#10;一人当たり面積">
          <a:extLst>
            <a:ext uri="{FF2B5EF4-FFF2-40B4-BE49-F238E27FC236}">
              <a16:creationId xmlns:a16="http://schemas.microsoft.com/office/drawing/2014/main" id="{4832A4DB-7120-4EF0-BB14-63E3C03DC26D}"/>
            </a:ext>
          </a:extLst>
        </xdr:cNvPr>
        <xdr:cNvSpPr txBox="1"/>
      </xdr:nvSpPr>
      <xdr:spPr>
        <a:xfrm>
          <a:off x="17776267" y="144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63698</xdr:rowOff>
    </xdr:from>
    <xdr:ext cx="469744" cy="259045"/>
    <xdr:sp macro="" textlink="">
      <xdr:nvSpPr>
        <xdr:cNvPr id="740" name="n_3mainValue【児童館】&#10;一人当たり面積">
          <a:extLst>
            <a:ext uri="{FF2B5EF4-FFF2-40B4-BE49-F238E27FC236}">
              <a16:creationId xmlns:a16="http://schemas.microsoft.com/office/drawing/2014/main" id="{BFDC039E-67DA-4CEC-894D-C0DDC6F073B2}"/>
            </a:ext>
          </a:extLst>
        </xdr:cNvPr>
        <xdr:cNvSpPr txBox="1"/>
      </xdr:nvSpPr>
      <xdr:spPr>
        <a:xfrm>
          <a:off x="17001567" y="144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63698</xdr:rowOff>
    </xdr:from>
    <xdr:ext cx="469744" cy="259045"/>
    <xdr:sp macro="" textlink="">
      <xdr:nvSpPr>
        <xdr:cNvPr id="741" name="n_4mainValue【児童館】&#10;一人当たり面積">
          <a:extLst>
            <a:ext uri="{FF2B5EF4-FFF2-40B4-BE49-F238E27FC236}">
              <a16:creationId xmlns:a16="http://schemas.microsoft.com/office/drawing/2014/main" id="{2D83DBE8-4B97-4FA5-A2C1-4EC8C6341581}"/>
            </a:ext>
          </a:extLst>
        </xdr:cNvPr>
        <xdr:cNvSpPr txBox="1"/>
      </xdr:nvSpPr>
      <xdr:spPr>
        <a:xfrm>
          <a:off x="16226867" y="144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5DC82325-C7AE-4E5F-8CC4-1F2B4BA856A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C6FD51AB-3371-4266-A1C8-958BBDF2D3A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2717350-696A-4F9D-A37D-2777AC06C1B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5B05445-130A-4BA6-AD94-CDEA2D496A2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846C21AE-5997-4225-AE70-DCB02C2C982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A7BC4725-5288-410E-BCC3-B766A851C72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AB0C528E-6A6D-4829-BD23-A165631C74A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7B19B6A9-8F27-4050-88C7-542E7D54EE9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EF5D4A5D-AA5C-462F-82F5-63BCFFBA45C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A6343966-9DC4-43ED-866A-11DC1BB7217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2D2CFE9D-6203-4D38-8B1D-7E88348297B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FD6C192-CCF8-4BBC-93EA-381E11311C9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440825AD-0BCB-4A65-8CB2-F8768A3FD6E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17CCB31D-D1A6-4904-81CC-CBE6D61936F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30F6E4B-E6B9-4CA1-8D1F-D1C2C0AFED2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824BAB4E-870C-4E9D-A490-FB5D6C49F92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818E3D60-7076-4ABB-955B-E6CDBAFB5ED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37F7F74A-CE4B-4B53-B307-A3A627487B5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36867571-BB10-4D61-9E65-433AB0AB80B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938C5CA7-2E6F-4E2A-A699-EA772F23CF0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4368147A-5981-4507-B47A-B32C03AE219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2990BA4B-0B4B-4C41-9A13-513AF620CDC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A7A54046-54DF-456B-B1FA-D7B3D7C5A1F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89B2CA46-89E5-4407-B4A3-9EA80546DF3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6D611253-802B-4FDC-B4C0-D905174D948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767" name="直線コネクタ 766">
          <a:extLst>
            <a:ext uri="{FF2B5EF4-FFF2-40B4-BE49-F238E27FC236}">
              <a16:creationId xmlns:a16="http://schemas.microsoft.com/office/drawing/2014/main" id="{5EAD7BDF-164F-46CC-8FE7-BA7D0CFDD106}"/>
            </a:ext>
          </a:extLst>
        </xdr:cNvPr>
        <xdr:cNvCxnSpPr/>
      </xdr:nvCxnSpPr>
      <xdr:spPr>
        <a:xfrm flipV="1">
          <a:off x="14375764" y="16925108"/>
          <a:ext cx="0" cy="126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768" name="【公民館】&#10;有形固定資産減価償却率最小値テキスト">
          <a:extLst>
            <a:ext uri="{FF2B5EF4-FFF2-40B4-BE49-F238E27FC236}">
              <a16:creationId xmlns:a16="http://schemas.microsoft.com/office/drawing/2014/main" id="{0BAB9795-F97E-4D05-AB8A-2AA5CAAD3D7F}"/>
            </a:ext>
          </a:extLst>
        </xdr:cNvPr>
        <xdr:cNvSpPr txBox="1"/>
      </xdr:nvSpPr>
      <xdr:spPr>
        <a:xfrm>
          <a:off x="14414500" y="181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769" name="直線コネクタ 768">
          <a:extLst>
            <a:ext uri="{FF2B5EF4-FFF2-40B4-BE49-F238E27FC236}">
              <a16:creationId xmlns:a16="http://schemas.microsoft.com/office/drawing/2014/main" id="{4DDE3389-C3AF-4458-83F2-63F6EA6B5010}"/>
            </a:ext>
          </a:extLst>
        </xdr:cNvPr>
        <xdr:cNvCxnSpPr/>
      </xdr:nvCxnSpPr>
      <xdr:spPr>
        <a:xfrm>
          <a:off x="14287500" y="18194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770" name="【公民館】&#10;有形固定資産減価償却率最大値テキスト">
          <a:extLst>
            <a:ext uri="{FF2B5EF4-FFF2-40B4-BE49-F238E27FC236}">
              <a16:creationId xmlns:a16="http://schemas.microsoft.com/office/drawing/2014/main" id="{60361620-5223-4B9B-AFEB-A6AD969D495E}"/>
            </a:ext>
          </a:extLst>
        </xdr:cNvPr>
        <xdr:cNvSpPr txBox="1"/>
      </xdr:nvSpPr>
      <xdr:spPr>
        <a:xfrm>
          <a:off x="14414500" y="1670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771" name="直線コネクタ 770">
          <a:extLst>
            <a:ext uri="{FF2B5EF4-FFF2-40B4-BE49-F238E27FC236}">
              <a16:creationId xmlns:a16="http://schemas.microsoft.com/office/drawing/2014/main" id="{EAFE407B-31B2-45C5-9775-5301BAB76C99}"/>
            </a:ext>
          </a:extLst>
        </xdr:cNvPr>
        <xdr:cNvCxnSpPr/>
      </xdr:nvCxnSpPr>
      <xdr:spPr>
        <a:xfrm>
          <a:off x="1428750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772" name="【公民館】&#10;有形固定資産減価償却率平均値テキスト">
          <a:extLst>
            <a:ext uri="{FF2B5EF4-FFF2-40B4-BE49-F238E27FC236}">
              <a16:creationId xmlns:a16="http://schemas.microsoft.com/office/drawing/2014/main" id="{BA1423C3-0B03-46B3-B16D-88658971E3D3}"/>
            </a:ext>
          </a:extLst>
        </xdr:cNvPr>
        <xdr:cNvSpPr txBox="1"/>
      </xdr:nvSpPr>
      <xdr:spPr>
        <a:xfrm>
          <a:off x="14414500" y="17499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73" name="フローチャート: 判断 772">
          <a:extLst>
            <a:ext uri="{FF2B5EF4-FFF2-40B4-BE49-F238E27FC236}">
              <a16:creationId xmlns:a16="http://schemas.microsoft.com/office/drawing/2014/main" id="{98B0D62D-337E-4272-BD72-C17FF326E30C}"/>
            </a:ext>
          </a:extLst>
        </xdr:cNvPr>
        <xdr:cNvSpPr/>
      </xdr:nvSpPr>
      <xdr:spPr>
        <a:xfrm>
          <a:off x="14325600" y="176439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774" name="フローチャート: 判断 773">
          <a:extLst>
            <a:ext uri="{FF2B5EF4-FFF2-40B4-BE49-F238E27FC236}">
              <a16:creationId xmlns:a16="http://schemas.microsoft.com/office/drawing/2014/main" id="{FF5AE370-FDFA-400A-87EB-30BA34343B0A}"/>
            </a:ext>
          </a:extLst>
        </xdr:cNvPr>
        <xdr:cNvSpPr/>
      </xdr:nvSpPr>
      <xdr:spPr>
        <a:xfrm>
          <a:off x="13578840" y="17600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5" name="フローチャート: 判断 774">
          <a:extLst>
            <a:ext uri="{FF2B5EF4-FFF2-40B4-BE49-F238E27FC236}">
              <a16:creationId xmlns:a16="http://schemas.microsoft.com/office/drawing/2014/main" id="{3377134E-E37D-4871-9023-D883760A6F53}"/>
            </a:ext>
          </a:extLst>
        </xdr:cNvPr>
        <xdr:cNvSpPr/>
      </xdr:nvSpPr>
      <xdr:spPr>
        <a:xfrm>
          <a:off x="128041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76" name="フローチャート: 判断 775">
          <a:extLst>
            <a:ext uri="{FF2B5EF4-FFF2-40B4-BE49-F238E27FC236}">
              <a16:creationId xmlns:a16="http://schemas.microsoft.com/office/drawing/2014/main" id="{71FD46B8-704C-4CBF-89BD-2DB4C2D5EC07}"/>
            </a:ext>
          </a:extLst>
        </xdr:cNvPr>
        <xdr:cNvSpPr/>
      </xdr:nvSpPr>
      <xdr:spPr>
        <a:xfrm>
          <a:off x="12029440" y="17603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77" name="フローチャート: 判断 776">
          <a:extLst>
            <a:ext uri="{FF2B5EF4-FFF2-40B4-BE49-F238E27FC236}">
              <a16:creationId xmlns:a16="http://schemas.microsoft.com/office/drawing/2014/main" id="{923FD75C-53FE-4BDE-87EF-82608C53B630}"/>
            </a:ext>
          </a:extLst>
        </xdr:cNvPr>
        <xdr:cNvSpPr/>
      </xdr:nvSpPr>
      <xdr:spPr>
        <a:xfrm>
          <a:off x="112318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8C9CF03-5CC5-40DB-87F9-C60402DE2B7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5E426B3-50B1-49AA-B664-021C764DC25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0713C9E-65D3-4788-A122-0672E391641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2F7F6155-CAD6-46D5-A9E3-FDDF6DBC0BA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9BB77C0B-FCA9-448B-8985-989B8C8D42C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51526</xdr:rowOff>
    </xdr:from>
    <xdr:to>
      <xdr:col>85</xdr:col>
      <xdr:colOff>177800</xdr:colOff>
      <xdr:row>105</xdr:row>
      <xdr:rowOff>153126</xdr:rowOff>
    </xdr:to>
    <xdr:sp macro="" textlink="">
      <xdr:nvSpPr>
        <xdr:cNvPr id="783" name="楕円 782">
          <a:extLst>
            <a:ext uri="{FF2B5EF4-FFF2-40B4-BE49-F238E27FC236}">
              <a16:creationId xmlns:a16="http://schemas.microsoft.com/office/drawing/2014/main" id="{43A77A77-DE03-4623-8B87-EFC7B0D5FE57}"/>
            </a:ext>
          </a:extLst>
        </xdr:cNvPr>
        <xdr:cNvSpPr/>
      </xdr:nvSpPr>
      <xdr:spPr>
        <a:xfrm>
          <a:off x="14325600" y="176537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29953</xdr:rowOff>
    </xdr:from>
    <xdr:ext cx="405111" cy="259045"/>
    <xdr:sp macro="" textlink="">
      <xdr:nvSpPr>
        <xdr:cNvPr id="784" name="【公民館】&#10;有形固定資産減価償却率該当値テキスト">
          <a:extLst>
            <a:ext uri="{FF2B5EF4-FFF2-40B4-BE49-F238E27FC236}">
              <a16:creationId xmlns:a16="http://schemas.microsoft.com/office/drawing/2014/main" id="{E8D5BEE3-5D58-402A-8309-596C0C28BA31}"/>
            </a:ext>
          </a:extLst>
        </xdr:cNvPr>
        <xdr:cNvSpPr txBox="1"/>
      </xdr:nvSpPr>
      <xdr:spPr>
        <a:xfrm>
          <a:off x="14414500"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785" name="楕円 784">
          <a:extLst>
            <a:ext uri="{FF2B5EF4-FFF2-40B4-BE49-F238E27FC236}">
              <a16:creationId xmlns:a16="http://schemas.microsoft.com/office/drawing/2014/main" id="{A876F34E-5400-405A-9AA7-C855B7BBEB91}"/>
            </a:ext>
          </a:extLst>
        </xdr:cNvPr>
        <xdr:cNvSpPr/>
      </xdr:nvSpPr>
      <xdr:spPr>
        <a:xfrm>
          <a:off x="1357884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102326</xdr:rowOff>
    </xdr:to>
    <xdr:cxnSp macro="">
      <xdr:nvCxnSpPr>
        <xdr:cNvPr id="786" name="直線コネクタ 785">
          <a:extLst>
            <a:ext uri="{FF2B5EF4-FFF2-40B4-BE49-F238E27FC236}">
              <a16:creationId xmlns:a16="http://schemas.microsoft.com/office/drawing/2014/main" id="{F33AB0B4-A3E1-4F89-B6BA-50A03F190F65}"/>
            </a:ext>
          </a:extLst>
        </xdr:cNvPr>
        <xdr:cNvCxnSpPr/>
      </xdr:nvCxnSpPr>
      <xdr:spPr>
        <a:xfrm>
          <a:off x="13629640" y="17666970"/>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787" name="楕円 786">
          <a:extLst>
            <a:ext uri="{FF2B5EF4-FFF2-40B4-BE49-F238E27FC236}">
              <a16:creationId xmlns:a16="http://schemas.microsoft.com/office/drawing/2014/main" id="{D43264D0-0B54-438C-A26E-A130B549C2D8}"/>
            </a:ext>
          </a:extLst>
        </xdr:cNvPr>
        <xdr:cNvSpPr/>
      </xdr:nvSpPr>
      <xdr:spPr>
        <a:xfrm>
          <a:off x="1280414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68036</xdr:rowOff>
    </xdr:to>
    <xdr:cxnSp macro="">
      <xdr:nvCxnSpPr>
        <xdr:cNvPr id="788" name="直線コネクタ 787">
          <a:extLst>
            <a:ext uri="{FF2B5EF4-FFF2-40B4-BE49-F238E27FC236}">
              <a16:creationId xmlns:a16="http://schemas.microsoft.com/office/drawing/2014/main" id="{16F137FF-92BC-42E4-A098-4865BCD59A52}"/>
            </a:ext>
          </a:extLst>
        </xdr:cNvPr>
        <xdr:cNvCxnSpPr/>
      </xdr:nvCxnSpPr>
      <xdr:spPr>
        <a:xfrm flipV="1">
          <a:off x="12854940" y="1766697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89" name="楕円 788">
          <a:extLst>
            <a:ext uri="{FF2B5EF4-FFF2-40B4-BE49-F238E27FC236}">
              <a16:creationId xmlns:a16="http://schemas.microsoft.com/office/drawing/2014/main" id="{31C67C42-11DC-439C-B1D6-8C472AE61799}"/>
            </a:ext>
          </a:extLst>
        </xdr:cNvPr>
        <xdr:cNvSpPr/>
      </xdr:nvSpPr>
      <xdr:spPr>
        <a:xfrm>
          <a:off x="12029440" y="17584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28848</xdr:rowOff>
    </xdr:from>
    <xdr:to>
      <xdr:col>76</xdr:col>
      <xdr:colOff>114300</xdr:colOff>
      <xdr:row>105</xdr:row>
      <xdr:rowOff>68036</xdr:rowOff>
    </xdr:to>
    <xdr:cxnSp macro="">
      <xdr:nvCxnSpPr>
        <xdr:cNvPr id="790" name="直線コネクタ 789">
          <a:extLst>
            <a:ext uri="{FF2B5EF4-FFF2-40B4-BE49-F238E27FC236}">
              <a16:creationId xmlns:a16="http://schemas.microsoft.com/office/drawing/2014/main" id="{F3E1BB2C-0098-48CE-8A7D-F9396B22E0C6}"/>
            </a:ext>
          </a:extLst>
        </xdr:cNvPr>
        <xdr:cNvCxnSpPr/>
      </xdr:nvCxnSpPr>
      <xdr:spPr>
        <a:xfrm>
          <a:off x="12072620" y="17631048"/>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108676</xdr:rowOff>
    </xdr:from>
    <xdr:to>
      <xdr:col>67</xdr:col>
      <xdr:colOff>101600</xdr:colOff>
      <xdr:row>105</xdr:row>
      <xdr:rowOff>38826</xdr:rowOff>
    </xdr:to>
    <xdr:sp macro="" textlink="">
      <xdr:nvSpPr>
        <xdr:cNvPr id="791" name="楕円 790">
          <a:extLst>
            <a:ext uri="{FF2B5EF4-FFF2-40B4-BE49-F238E27FC236}">
              <a16:creationId xmlns:a16="http://schemas.microsoft.com/office/drawing/2014/main" id="{A55275E4-021A-4410-A5E6-D987EBFAAE6F}"/>
            </a:ext>
          </a:extLst>
        </xdr:cNvPr>
        <xdr:cNvSpPr/>
      </xdr:nvSpPr>
      <xdr:spPr>
        <a:xfrm>
          <a:off x="11231880" y="17543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159476</xdr:rowOff>
    </xdr:from>
    <xdr:to>
      <xdr:col>71</xdr:col>
      <xdr:colOff>177800</xdr:colOff>
      <xdr:row>105</xdr:row>
      <xdr:rowOff>28848</xdr:rowOff>
    </xdr:to>
    <xdr:cxnSp macro="">
      <xdr:nvCxnSpPr>
        <xdr:cNvPr id="792" name="直線コネクタ 791">
          <a:extLst>
            <a:ext uri="{FF2B5EF4-FFF2-40B4-BE49-F238E27FC236}">
              <a16:creationId xmlns:a16="http://schemas.microsoft.com/office/drawing/2014/main" id="{DFE85AB8-4772-497E-A9E9-17755AB3CA28}"/>
            </a:ext>
          </a:extLst>
        </xdr:cNvPr>
        <xdr:cNvCxnSpPr/>
      </xdr:nvCxnSpPr>
      <xdr:spPr>
        <a:xfrm>
          <a:off x="11282680" y="17594036"/>
          <a:ext cx="78994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793" name="n_1aveValue【公民館】&#10;有形固定資産減価償却率">
          <a:extLst>
            <a:ext uri="{FF2B5EF4-FFF2-40B4-BE49-F238E27FC236}">
              <a16:creationId xmlns:a16="http://schemas.microsoft.com/office/drawing/2014/main" id="{98FCE047-0ADC-4D0B-B539-A5DD44F16F24}"/>
            </a:ext>
          </a:extLst>
        </xdr:cNvPr>
        <xdr:cNvSpPr txBox="1"/>
      </xdr:nvSpPr>
      <xdr:spPr>
        <a:xfrm>
          <a:off x="13437244" y="173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4" name="n_2aveValue【公民館】&#10;有形固定資産減価償却率">
          <a:extLst>
            <a:ext uri="{FF2B5EF4-FFF2-40B4-BE49-F238E27FC236}">
              <a16:creationId xmlns:a16="http://schemas.microsoft.com/office/drawing/2014/main" id="{AD4CAB15-B0BB-4D7D-9759-61F1D82302C4}"/>
            </a:ext>
          </a:extLst>
        </xdr:cNvPr>
        <xdr:cNvSpPr txBox="1"/>
      </xdr:nvSpPr>
      <xdr:spPr>
        <a:xfrm>
          <a:off x="126752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93634</xdr:rowOff>
    </xdr:from>
    <xdr:ext cx="405111" cy="259045"/>
    <xdr:sp macro="" textlink="">
      <xdr:nvSpPr>
        <xdr:cNvPr id="795" name="n_3aveValue【公民館】&#10;有形固定資産減価償却率">
          <a:extLst>
            <a:ext uri="{FF2B5EF4-FFF2-40B4-BE49-F238E27FC236}">
              <a16:creationId xmlns:a16="http://schemas.microsoft.com/office/drawing/2014/main" id="{8EEF415F-99E0-4326-B0EF-FA454B3B551B}"/>
            </a:ext>
          </a:extLst>
        </xdr:cNvPr>
        <xdr:cNvSpPr txBox="1"/>
      </xdr:nvSpPr>
      <xdr:spPr>
        <a:xfrm>
          <a:off x="11900544" y="1769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96" name="n_4aveValue【公民館】&#10;有形固定資産減価償却率">
          <a:extLst>
            <a:ext uri="{FF2B5EF4-FFF2-40B4-BE49-F238E27FC236}">
              <a16:creationId xmlns:a16="http://schemas.microsoft.com/office/drawing/2014/main" id="{E2B01347-C24D-4A6B-982A-8D672A57254B}"/>
            </a:ext>
          </a:extLst>
        </xdr:cNvPr>
        <xdr:cNvSpPr txBox="1"/>
      </xdr:nvSpPr>
      <xdr:spPr>
        <a:xfrm>
          <a:off x="1110298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797" name="n_1mainValue【公民館】&#10;有形固定資産減価償却率">
          <a:extLst>
            <a:ext uri="{FF2B5EF4-FFF2-40B4-BE49-F238E27FC236}">
              <a16:creationId xmlns:a16="http://schemas.microsoft.com/office/drawing/2014/main" id="{1D6A191F-65AA-4100-A092-EC6797C3B405}"/>
            </a:ext>
          </a:extLst>
        </xdr:cNvPr>
        <xdr:cNvSpPr txBox="1"/>
      </xdr:nvSpPr>
      <xdr:spPr>
        <a:xfrm>
          <a:off x="134372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109963</xdr:rowOff>
    </xdr:from>
    <xdr:ext cx="405111" cy="259045"/>
    <xdr:sp macro="" textlink="">
      <xdr:nvSpPr>
        <xdr:cNvPr id="798" name="n_2mainValue【公民館】&#10;有形固定資産減価償却率">
          <a:extLst>
            <a:ext uri="{FF2B5EF4-FFF2-40B4-BE49-F238E27FC236}">
              <a16:creationId xmlns:a16="http://schemas.microsoft.com/office/drawing/2014/main" id="{19CB3672-693D-421B-8195-48A4E7F4B07D}"/>
            </a:ext>
          </a:extLst>
        </xdr:cNvPr>
        <xdr:cNvSpPr txBox="1"/>
      </xdr:nvSpPr>
      <xdr:spPr>
        <a:xfrm>
          <a:off x="12675244"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799" name="n_3mainValue【公民館】&#10;有形固定資産減価償却率">
          <a:extLst>
            <a:ext uri="{FF2B5EF4-FFF2-40B4-BE49-F238E27FC236}">
              <a16:creationId xmlns:a16="http://schemas.microsoft.com/office/drawing/2014/main" id="{8C66E940-DFD7-4C08-96E1-59D5A3FE7F84}"/>
            </a:ext>
          </a:extLst>
        </xdr:cNvPr>
        <xdr:cNvSpPr txBox="1"/>
      </xdr:nvSpPr>
      <xdr:spPr>
        <a:xfrm>
          <a:off x="1190054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00" name="n_4mainValue【公民館】&#10;有形固定資産減価償却率">
          <a:extLst>
            <a:ext uri="{FF2B5EF4-FFF2-40B4-BE49-F238E27FC236}">
              <a16:creationId xmlns:a16="http://schemas.microsoft.com/office/drawing/2014/main" id="{2B392835-5F37-488D-9E2E-23EE6A9E41F2}"/>
            </a:ext>
          </a:extLst>
        </xdr:cNvPr>
        <xdr:cNvSpPr txBox="1"/>
      </xdr:nvSpPr>
      <xdr:spPr>
        <a:xfrm>
          <a:off x="1110298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769EA37A-F60A-4020-823C-BB153F79128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3537EA4F-8452-4536-996C-BC814AAEAF6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3963025A-599C-4891-866A-7A4D324C072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DC4CFDA3-2006-4A60-83D4-51A0EB97D27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39656AAB-C92F-4AEB-873B-39805C2C5E7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F6532DFA-DE22-4AB4-B901-5D6821E07D7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BB238C37-705F-4DD7-8F2F-C30B63147C9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A3D15A31-8A95-421B-A70B-2F2A68C1103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A85AE212-3287-470B-BED6-77B874CFC9C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6CE9A549-99BF-44F2-BE7D-C397E063BA1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a:extLst>
            <a:ext uri="{FF2B5EF4-FFF2-40B4-BE49-F238E27FC236}">
              <a16:creationId xmlns:a16="http://schemas.microsoft.com/office/drawing/2014/main" id="{D4EBDA1A-059F-4603-BA9A-F0237757D373}"/>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a:extLst>
            <a:ext uri="{FF2B5EF4-FFF2-40B4-BE49-F238E27FC236}">
              <a16:creationId xmlns:a16="http://schemas.microsoft.com/office/drawing/2014/main" id="{0C0D8B38-48FB-4944-BA90-C79B5F7E3936}"/>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a:extLst>
            <a:ext uri="{FF2B5EF4-FFF2-40B4-BE49-F238E27FC236}">
              <a16:creationId xmlns:a16="http://schemas.microsoft.com/office/drawing/2014/main" id="{07636A17-A76C-45AE-86AE-EBF978552D54}"/>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a:extLst>
            <a:ext uri="{FF2B5EF4-FFF2-40B4-BE49-F238E27FC236}">
              <a16:creationId xmlns:a16="http://schemas.microsoft.com/office/drawing/2014/main" id="{941DE29C-742F-45C3-84B9-5B60FD0729A2}"/>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a:extLst>
            <a:ext uri="{FF2B5EF4-FFF2-40B4-BE49-F238E27FC236}">
              <a16:creationId xmlns:a16="http://schemas.microsoft.com/office/drawing/2014/main" id="{CD3BEDFB-A7DB-4A82-90E9-5929C6DB9DFE}"/>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a:extLst>
            <a:ext uri="{FF2B5EF4-FFF2-40B4-BE49-F238E27FC236}">
              <a16:creationId xmlns:a16="http://schemas.microsoft.com/office/drawing/2014/main" id="{DF5D7F7D-5101-468B-97FD-E1E84C130C2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a:extLst>
            <a:ext uri="{FF2B5EF4-FFF2-40B4-BE49-F238E27FC236}">
              <a16:creationId xmlns:a16="http://schemas.microsoft.com/office/drawing/2014/main" id="{7D10D9D8-727C-4AC1-89B4-6FE15C3EE029}"/>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a:extLst>
            <a:ext uri="{FF2B5EF4-FFF2-40B4-BE49-F238E27FC236}">
              <a16:creationId xmlns:a16="http://schemas.microsoft.com/office/drawing/2014/main" id="{4D77D6C6-D49E-4C84-9220-2C8671A774AC}"/>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1B5C81A8-7E86-44FE-AF06-5C20D4B9481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7433E828-245B-4F75-A299-C9B4068964B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EE1E51C5-8C4F-408E-9DB5-AD16524D97C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822" name="直線コネクタ 821">
          <a:extLst>
            <a:ext uri="{FF2B5EF4-FFF2-40B4-BE49-F238E27FC236}">
              <a16:creationId xmlns:a16="http://schemas.microsoft.com/office/drawing/2014/main" id="{52C3F41A-40D8-48AE-9994-CEA108AD4419}"/>
            </a:ext>
          </a:extLst>
        </xdr:cNvPr>
        <xdr:cNvCxnSpPr/>
      </xdr:nvCxnSpPr>
      <xdr:spPr>
        <a:xfrm flipV="1">
          <a:off x="19509104" y="16931639"/>
          <a:ext cx="0" cy="121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23" name="【公民館】&#10;一人当たり面積最小値テキスト">
          <a:extLst>
            <a:ext uri="{FF2B5EF4-FFF2-40B4-BE49-F238E27FC236}">
              <a16:creationId xmlns:a16="http://schemas.microsoft.com/office/drawing/2014/main" id="{333C5A78-8B52-4DDC-B883-F891AC99BC47}"/>
            </a:ext>
          </a:extLst>
        </xdr:cNvPr>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24" name="直線コネクタ 823">
          <a:extLst>
            <a:ext uri="{FF2B5EF4-FFF2-40B4-BE49-F238E27FC236}">
              <a16:creationId xmlns:a16="http://schemas.microsoft.com/office/drawing/2014/main" id="{99043D2E-4295-46D6-806C-8A25605CFCB7}"/>
            </a:ext>
          </a:extLst>
        </xdr:cNvPr>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825" name="【公民館】&#10;一人当たり面積最大値テキスト">
          <a:extLst>
            <a:ext uri="{FF2B5EF4-FFF2-40B4-BE49-F238E27FC236}">
              <a16:creationId xmlns:a16="http://schemas.microsoft.com/office/drawing/2014/main" id="{6EA1E8B9-A47C-4891-B8FD-3EFD21242623}"/>
            </a:ext>
          </a:extLst>
        </xdr:cNvPr>
        <xdr:cNvSpPr txBox="1"/>
      </xdr:nvSpPr>
      <xdr:spPr>
        <a:xfrm>
          <a:off x="1954784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826" name="直線コネクタ 825">
          <a:extLst>
            <a:ext uri="{FF2B5EF4-FFF2-40B4-BE49-F238E27FC236}">
              <a16:creationId xmlns:a16="http://schemas.microsoft.com/office/drawing/2014/main" id="{B6D95B49-6176-4F32-9748-EB287A889CAA}"/>
            </a:ext>
          </a:extLst>
        </xdr:cNvPr>
        <xdr:cNvCxnSpPr/>
      </xdr:nvCxnSpPr>
      <xdr:spPr>
        <a:xfrm>
          <a:off x="1944370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27" name="【公民館】&#10;一人当たり面積平均値テキスト">
          <a:extLst>
            <a:ext uri="{FF2B5EF4-FFF2-40B4-BE49-F238E27FC236}">
              <a16:creationId xmlns:a16="http://schemas.microsoft.com/office/drawing/2014/main" id="{3D4C0110-4760-4A41-8ADD-5426731AE798}"/>
            </a:ext>
          </a:extLst>
        </xdr:cNvPr>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8" name="フローチャート: 判断 827">
          <a:extLst>
            <a:ext uri="{FF2B5EF4-FFF2-40B4-BE49-F238E27FC236}">
              <a16:creationId xmlns:a16="http://schemas.microsoft.com/office/drawing/2014/main" id="{81495552-31C7-4629-8A2F-4459C78275FA}"/>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829" name="フローチャート: 判断 828">
          <a:extLst>
            <a:ext uri="{FF2B5EF4-FFF2-40B4-BE49-F238E27FC236}">
              <a16:creationId xmlns:a16="http://schemas.microsoft.com/office/drawing/2014/main" id="{80D6B3B0-2336-4A61-BEFB-4EE178563694}"/>
            </a:ext>
          </a:extLst>
        </xdr:cNvPr>
        <xdr:cNvSpPr/>
      </xdr:nvSpPr>
      <xdr:spPr>
        <a:xfrm>
          <a:off x="18735040" y="17762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30" name="フローチャート: 判断 829">
          <a:extLst>
            <a:ext uri="{FF2B5EF4-FFF2-40B4-BE49-F238E27FC236}">
              <a16:creationId xmlns:a16="http://schemas.microsoft.com/office/drawing/2014/main" id="{DD32869D-CC74-4C3E-AC60-FD0FE2E1CB9D}"/>
            </a:ext>
          </a:extLst>
        </xdr:cNvPr>
        <xdr:cNvSpPr/>
      </xdr:nvSpPr>
      <xdr:spPr>
        <a:xfrm>
          <a:off x="1793748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31" name="フローチャート: 判断 830">
          <a:extLst>
            <a:ext uri="{FF2B5EF4-FFF2-40B4-BE49-F238E27FC236}">
              <a16:creationId xmlns:a16="http://schemas.microsoft.com/office/drawing/2014/main" id="{81118B37-6EDE-4AF3-AF4B-155CE1FD0344}"/>
            </a:ext>
          </a:extLst>
        </xdr:cNvPr>
        <xdr:cNvSpPr/>
      </xdr:nvSpPr>
      <xdr:spPr>
        <a:xfrm>
          <a:off x="1716278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32" name="フローチャート: 判断 831">
          <a:extLst>
            <a:ext uri="{FF2B5EF4-FFF2-40B4-BE49-F238E27FC236}">
              <a16:creationId xmlns:a16="http://schemas.microsoft.com/office/drawing/2014/main" id="{227F8980-8071-409D-BB0F-17B5652ED0B3}"/>
            </a:ext>
          </a:extLst>
        </xdr:cNvPr>
        <xdr:cNvSpPr/>
      </xdr:nvSpPr>
      <xdr:spPr>
        <a:xfrm>
          <a:off x="16388080" y="17808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57C1DE7-B4B9-43F6-B21E-6BC5FE68DC6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92A0D4D-CBFC-428A-9119-BDE1CEC7459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5FFB3D9-C985-4F9E-B728-F6824272A08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8FFB6FF-99AC-47D9-8565-20980FAE71D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BE899A2-A3DD-4261-8228-4A02EA92B68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153415</xdr:rowOff>
    </xdr:from>
    <xdr:to>
      <xdr:col>116</xdr:col>
      <xdr:colOff>114300</xdr:colOff>
      <xdr:row>106</xdr:row>
      <xdr:rowOff>83565</xdr:rowOff>
    </xdr:to>
    <xdr:sp macro="" textlink="">
      <xdr:nvSpPr>
        <xdr:cNvPr id="838" name="楕円 837">
          <a:extLst>
            <a:ext uri="{FF2B5EF4-FFF2-40B4-BE49-F238E27FC236}">
              <a16:creationId xmlns:a16="http://schemas.microsoft.com/office/drawing/2014/main" id="{D7E8CD06-A843-44A2-A275-DE3794E64A4F}"/>
            </a:ext>
          </a:extLst>
        </xdr:cNvPr>
        <xdr:cNvSpPr/>
      </xdr:nvSpPr>
      <xdr:spPr>
        <a:xfrm>
          <a:off x="19458940" y="17755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131842</xdr:rowOff>
    </xdr:from>
    <xdr:ext cx="469744" cy="259045"/>
    <xdr:sp macro="" textlink="">
      <xdr:nvSpPr>
        <xdr:cNvPr id="839" name="【公民館】&#10;一人当たり面積該当値テキスト">
          <a:extLst>
            <a:ext uri="{FF2B5EF4-FFF2-40B4-BE49-F238E27FC236}">
              <a16:creationId xmlns:a16="http://schemas.microsoft.com/office/drawing/2014/main" id="{6621B57B-7C5A-42B0-B27D-37B97EEBE858}"/>
            </a:ext>
          </a:extLst>
        </xdr:cNvPr>
        <xdr:cNvSpPr txBox="1"/>
      </xdr:nvSpPr>
      <xdr:spPr>
        <a:xfrm>
          <a:off x="19547840"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160274</xdr:rowOff>
    </xdr:from>
    <xdr:to>
      <xdr:col>112</xdr:col>
      <xdr:colOff>38100</xdr:colOff>
      <xdr:row>106</xdr:row>
      <xdr:rowOff>90424</xdr:rowOff>
    </xdr:to>
    <xdr:sp macro="" textlink="">
      <xdr:nvSpPr>
        <xdr:cNvPr id="840" name="楕円 839">
          <a:extLst>
            <a:ext uri="{FF2B5EF4-FFF2-40B4-BE49-F238E27FC236}">
              <a16:creationId xmlns:a16="http://schemas.microsoft.com/office/drawing/2014/main" id="{02E049C0-4C4A-4546-8612-9FE837713A7E}"/>
            </a:ext>
          </a:extLst>
        </xdr:cNvPr>
        <xdr:cNvSpPr/>
      </xdr:nvSpPr>
      <xdr:spPr>
        <a:xfrm>
          <a:off x="18735040" y="17762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32765</xdr:rowOff>
    </xdr:from>
    <xdr:to>
      <xdr:col>116</xdr:col>
      <xdr:colOff>63500</xdr:colOff>
      <xdr:row>106</xdr:row>
      <xdr:rowOff>39624</xdr:rowOff>
    </xdr:to>
    <xdr:cxnSp macro="">
      <xdr:nvCxnSpPr>
        <xdr:cNvPr id="841" name="直線コネクタ 840">
          <a:extLst>
            <a:ext uri="{FF2B5EF4-FFF2-40B4-BE49-F238E27FC236}">
              <a16:creationId xmlns:a16="http://schemas.microsoft.com/office/drawing/2014/main" id="{39D58915-4EB8-4708-91E4-F8F8F2B0C402}"/>
            </a:ext>
          </a:extLst>
        </xdr:cNvPr>
        <xdr:cNvCxnSpPr/>
      </xdr:nvCxnSpPr>
      <xdr:spPr>
        <a:xfrm flipV="1">
          <a:off x="18778220" y="17802605"/>
          <a:ext cx="7315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77978</xdr:rowOff>
    </xdr:from>
    <xdr:to>
      <xdr:col>107</xdr:col>
      <xdr:colOff>101600</xdr:colOff>
      <xdr:row>106</xdr:row>
      <xdr:rowOff>8128</xdr:rowOff>
    </xdr:to>
    <xdr:sp macro="" textlink="">
      <xdr:nvSpPr>
        <xdr:cNvPr id="842" name="楕円 841">
          <a:extLst>
            <a:ext uri="{FF2B5EF4-FFF2-40B4-BE49-F238E27FC236}">
              <a16:creationId xmlns:a16="http://schemas.microsoft.com/office/drawing/2014/main" id="{77CD48DC-4E7F-42FF-9E87-FD40B31E941F}"/>
            </a:ext>
          </a:extLst>
        </xdr:cNvPr>
        <xdr:cNvSpPr/>
      </xdr:nvSpPr>
      <xdr:spPr>
        <a:xfrm>
          <a:off x="17937480" y="17680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128778</xdr:rowOff>
    </xdr:from>
    <xdr:to>
      <xdr:col>111</xdr:col>
      <xdr:colOff>177800</xdr:colOff>
      <xdr:row>106</xdr:row>
      <xdr:rowOff>39624</xdr:rowOff>
    </xdr:to>
    <xdr:cxnSp macro="">
      <xdr:nvCxnSpPr>
        <xdr:cNvPr id="843" name="直線コネクタ 842">
          <a:extLst>
            <a:ext uri="{FF2B5EF4-FFF2-40B4-BE49-F238E27FC236}">
              <a16:creationId xmlns:a16="http://schemas.microsoft.com/office/drawing/2014/main" id="{5DCF10E9-A542-484C-8877-75BD505C8ECF}"/>
            </a:ext>
          </a:extLst>
        </xdr:cNvPr>
        <xdr:cNvCxnSpPr/>
      </xdr:nvCxnSpPr>
      <xdr:spPr>
        <a:xfrm>
          <a:off x="17988280" y="17730978"/>
          <a:ext cx="78994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84837</xdr:rowOff>
    </xdr:from>
    <xdr:to>
      <xdr:col>102</xdr:col>
      <xdr:colOff>165100</xdr:colOff>
      <xdr:row>106</xdr:row>
      <xdr:rowOff>14987</xdr:rowOff>
    </xdr:to>
    <xdr:sp macro="" textlink="">
      <xdr:nvSpPr>
        <xdr:cNvPr id="844" name="楕円 843">
          <a:extLst>
            <a:ext uri="{FF2B5EF4-FFF2-40B4-BE49-F238E27FC236}">
              <a16:creationId xmlns:a16="http://schemas.microsoft.com/office/drawing/2014/main" id="{A73903D4-CFB4-4F4B-BC5C-174B82B00065}"/>
            </a:ext>
          </a:extLst>
        </xdr:cNvPr>
        <xdr:cNvSpPr/>
      </xdr:nvSpPr>
      <xdr:spPr>
        <a:xfrm>
          <a:off x="17162780" y="17687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128778</xdr:rowOff>
    </xdr:from>
    <xdr:to>
      <xdr:col>107</xdr:col>
      <xdr:colOff>50800</xdr:colOff>
      <xdr:row>105</xdr:row>
      <xdr:rowOff>135637</xdr:rowOff>
    </xdr:to>
    <xdr:cxnSp macro="">
      <xdr:nvCxnSpPr>
        <xdr:cNvPr id="845" name="直線コネクタ 844">
          <a:extLst>
            <a:ext uri="{FF2B5EF4-FFF2-40B4-BE49-F238E27FC236}">
              <a16:creationId xmlns:a16="http://schemas.microsoft.com/office/drawing/2014/main" id="{7110E838-1EF7-4ED2-9459-98CCC2B3D35B}"/>
            </a:ext>
          </a:extLst>
        </xdr:cNvPr>
        <xdr:cNvCxnSpPr/>
      </xdr:nvCxnSpPr>
      <xdr:spPr>
        <a:xfrm flipV="1">
          <a:off x="17213580" y="17730978"/>
          <a:ext cx="7747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46" name="楕円 845">
          <a:extLst>
            <a:ext uri="{FF2B5EF4-FFF2-40B4-BE49-F238E27FC236}">
              <a16:creationId xmlns:a16="http://schemas.microsoft.com/office/drawing/2014/main" id="{067CF361-4A80-42C2-8E0E-B381F62F06A6}"/>
            </a:ext>
          </a:extLst>
        </xdr:cNvPr>
        <xdr:cNvSpPr/>
      </xdr:nvSpPr>
      <xdr:spPr>
        <a:xfrm>
          <a:off x="16388080" y="17698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135637</xdr:rowOff>
    </xdr:from>
    <xdr:to>
      <xdr:col>102</xdr:col>
      <xdr:colOff>114300</xdr:colOff>
      <xdr:row>105</xdr:row>
      <xdr:rowOff>147065</xdr:rowOff>
    </xdr:to>
    <xdr:cxnSp macro="">
      <xdr:nvCxnSpPr>
        <xdr:cNvPr id="847" name="直線コネクタ 846">
          <a:extLst>
            <a:ext uri="{FF2B5EF4-FFF2-40B4-BE49-F238E27FC236}">
              <a16:creationId xmlns:a16="http://schemas.microsoft.com/office/drawing/2014/main" id="{418896E5-FA0F-4F3B-8105-8A79F7225C7E}"/>
            </a:ext>
          </a:extLst>
        </xdr:cNvPr>
        <xdr:cNvCxnSpPr/>
      </xdr:nvCxnSpPr>
      <xdr:spPr>
        <a:xfrm flipV="1">
          <a:off x="16431260" y="17737837"/>
          <a:ext cx="7823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81551</xdr:rowOff>
    </xdr:from>
    <xdr:ext cx="469744" cy="259045"/>
    <xdr:sp macro="" textlink="">
      <xdr:nvSpPr>
        <xdr:cNvPr id="848" name="n_1aveValue【公民館】&#10;一人当たり面積">
          <a:extLst>
            <a:ext uri="{FF2B5EF4-FFF2-40B4-BE49-F238E27FC236}">
              <a16:creationId xmlns:a16="http://schemas.microsoft.com/office/drawing/2014/main" id="{B7323C18-276B-4468-8C86-3CD3D41A0828}"/>
            </a:ext>
          </a:extLst>
        </xdr:cNvPr>
        <xdr:cNvSpPr txBox="1"/>
      </xdr:nvSpPr>
      <xdr:spPr>
        <a:xfrm>
          <a:off x="18561127" y="178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849" name="n_2aveValue【公民館】&#10;一人当たり面積">
          <a:extLst>
            <a:ext uri="{FF2B5EF4-FFF2-40B4-BE49-F238E27FC236}">
              <a16:creationId xmlns:a16="http://schemas.microsoft.com/office/drawing/2014/main" id="{1FBC27BB-21C7-492A-A5A3-557127A7FB43}"/>
            </a:ext>
          </a:extLst>
        </xdr:cNvPr>
        <xdr:cNvSpPr txBox="1"/>
      </xdr:nvSpPr>
      <xdr:spPr>
        <a:xfrm>
          <a:off x="17776267" y="178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850" name="n_3aveValue【公民館】&#10;一人当たり面積">
          <a:extLst>
            <a:ext uri="{FF2B5EF4-FFF2-40B4-BE49-F238E27FC236}">
              <a16:creationId xmlns:a16="http://schemas.microsoft.com/office/drawing/2014/main" id="{E5AB49CF-A5DE-451A-99DD-22D8BF035D63}"/>
            </a:ext>
          </a:extLst>
        </xdr:cNvPr>
        <xdr:cNvSpPr txBox="1"/>
      </xdr:nvSpPr>
      <xdr:spPr>
        <a:xfrm>
          <a:off x="17001567" y="17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851" name="n_4aveValue【公民館】&#10;一人当たり面積">
          <a:extLst>
            <a:ext uri="{FF2B5EF4-FFF2-40B4-BE49-F238E27FC236}">
              <a16:creationId xmlns:a16="http://schemas.microsoft.com/office/drawing/2014/main" id="{0FFF093F-EE78-4CC1-A798-2322A2DD4C5E}"/>
            </a:ext>
          </a:extLst>
        </xdr:cNvPr>
        <xdr:cNvSpPr txBox="1"/>
      </xdr:nvSpPr>
      <xdr:spPr>
        <a:xfrm>
          <a:off x="1622686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106951</xdr:rowOff>
    </xdr:from>
    <xdr:ext cx="469744" cy="259045"/>
    <xdr:sp macro="" textlink="">
      <xdr:nvSpPr>
        <xdr:cNvPr id="852" name="n_1mainValue【公民館】&#10;一人当たり面積">
          <a:extLst>
            <a:ext uri="{FF2B5EF4-FFF2-40B4-BE49-F238E27FC236}">
              <a16:creationId xmlns:a16="http://schemas.microsoft.com/office/drawing/2014/main" id="{FF4F57AF-F4B3-45DD-ACD7-78194A6EC9AC}"/>
            </a:ext>
          </a:extLst>
        </xdr:cNvPr>
        <xdr:cNvSpPr txBox="1"/>
      </xdr:nvSpPr>
      <xdr:spPr>
        <a:xfrm>
          <a:off x="18561127" y="175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24655</xdr:rowOff>
    </xdr:from>
    <xdr:ext cx="469744" cy="259045"/>
    <xdr:sp macro="" textlink="">
      <xdr:nvSpPr>
        <xdr:cNvPr id="853" name="n_2mainValue【公民館】&#10;一人当たり面積">
          <a:extLst>
            <a:ext uri="{FF2B5EF4-FFF2-40B4-BE49-F238E27FC236}">
              <a16:creationId xmlns:a16="http://schemas.microsoft.com/office/drawing/2014/main" id="{0F3B57A5-FBE7-4040-AB93-E1B5F1DCA779}"/>
            </a:ext>
          </a:extLst>
        </xdr:cNvPr>
        <xdr:cNvSpPr txBox="1"/>
      </xdr:nvSpPr>
      <xdr:spPr>
        <a:xfrm>
          <a:off x="17776267" y="1745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31514</xdr:rowOff>
    </xdr:from>
    <xdr:ext cx="469744" cy="259045"/>
    <xdr:sp macro="" textlink="">
      <xdr:nvSpPr>
        <xdr:cNvPr id="854" name="n_3mainValue【公民館】&#10;一人当たり面積">
          <a:extLst>
            <a:ext uri="{FF2B5EF4-FFF2-40B4-BE49-F238E27FC236}">
              <a16:creationId xmlns:a16="http://schemas.microsoft.com/office/drawing/2014/main" id="{6BF7385B-F426-4314-94A0-0D349EAD9518}"/>
            </a:ext>
          </a:extLst>
        </xdr:cNvPr>
        <xdr:cNvSpPr txBox="1"/>
      </xdr:nvSpPr>
      <xdr:spPr>
        <a:xfrm>
          <a:off x="17001567" y="1746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55" name="n_4mainValue【公民館】&#10;一人当たり面積">
          <a:extLst>
            <a:ext uri="{FF2B5EF4-FFF2-40B4-BE49-F238E27FC236}">
              <a16:creationId xmlns:a16="http://schemas.microsoft.com/office/drawing/2014/main" id="{1FD4023D-7D1D-427F-8A5D-BBFFD5C2E893}"/>
            </a:ext>
          </a:extLst>
        </xdr:cNvPr>
        <xdr:cNvSpPr txBox="1"/>
      </xdr:nvSpPr>
      <xdr:spPr>
        <a:xfrm>
          <a:off x="16226867" y="174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50F9C576-1FFC-4A2D-9D10-32107E8C85C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8378757B-AFAB-4B9B-B0F1-8905E6D525F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E94BFFFF-83CE-422D-B129-F94F611180A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類似団体平均と比較して有形固定資産減価償却率が特に高くなっている施設は、学校施設、児童館であり、低くなっている施設は道路である。</a:t>
          </a:r>
          <a:endParaRPr lang="ja-JP" altLang="ja-JP" sz="1400">
            <a:effectLst/>
          </a:endParaRPr>
        </a:p>
        <a:p>
          <a:r>
            <a:rPr kumimoji="1" lang="ja-JP" altLang="ja-JP" sz="1100">
              <a:solidFill>
                <a:schemeClr val="dk1"/>
              </a:solidFill>
              <a:effectLst/>
              <a:latin typeface="+mn-lt"/>
              <a:ea typeface="+mn-ea"/>
              <a:cs typeface="+mn-cs"/>
            </a:rPr>
            <a:t>学校施設については、小学校が有形固定資産減価償却率９</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．０％、中学校が８</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っており、特に小学校の有形固定資産減価償却率が高くなっている。令和元年度に長寿命化計画を策定したところであり、同計画に基づいて年次的に外壁や屋根などの施設改修に取り組んでいくこととしている。</a:t>
          </a:r>
          <a:endParaRPr lang="ja-JP" altLang="ja-JP" sz="1400">
            <a:effectLst/>
          </a:endParaRPr>
        </a:p>
        <a:p>
          <a:r>
            <a:rPr kumimoji="1" lang="ja-JP" altLang="ja-JP" sz="1100">
              <a:solidFill>
                <a:schemeClr val="dk1"/>
              </a:solidFill>
              <a:effectLst/>
              <a:latin typeface="+mn-lt"/>
              <a:ea typeface="+mn-ea"/>
              <a:cs typeface="+mn-cs"/>
            </a:rPr>
            <a:t>児童館については、有形固定資産減価償却率が１００％となっているが、令和元年度より全ての児童館を休園としている。今後、子ども数の推移を踏まえた結果、施設の解体を予定している。</a:t>
          </a:r>
          <a:endParaRPr lang="ja-JP" altLang="ja-JP" sz="1400">
            <a:effectLst/>
          </a:endParaRPr>
        </a:p>
        <a:p>
          <a:r>
            <a:rPr kumimoji="1" lang="ja-JP" altLang="ja-JP" sz="1100">
              <a:solidFill>
                <a:schemeClr val="dk1"/>
              </a:solidFill>
              <a:effectLst/>
              <a:latin typeface="+mn-lt"/>
              <a:ea typeface="+mn-ea"/>
              <a:cs typeface="+mn-cs"/>
            </a:rPr>
            <a:t>道路については、これまでに計画的に道路改修、維持補修を行ってきていることにより、有形固定資産減価償却率は類似団体平均より低くなっている。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065B87-F68D-4AD8-B1D3-EF4B95E84FE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A1E056-7C4B-4A72-890B-04A927A15B4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355D2A-7F46-40DE-A414-25BB670CB22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E8DA69-46C6-4B0F-A93D-DDC740CFA5D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F7BA84-CCBD-4FDC-8CB7-64AC43D2E56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4DE5C7-2F9F-485B-BB36-E06AD70D81F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65E86E-446F-4C1C-A61A-865CFD73C34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19BEDE-638F-4460-A8B9-1A11C24C0D3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3D1F9F-531B-48B1-B63C-ACFD2E499AD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856D5C-6EBB-4778-AD20-AB6A359F85E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49,989
49,577
535.59
37,362,336
35,973,505
563,593
15,521,645
28,909,592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5A4C0C-9881-4D83-8ED7-DCE533CE666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B1E938-2E90-46C0-B883-49D115810DF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848117-1392-402B-827C-E683FE83CC8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A1F593-A8EA-4204-9D33-9B609924CA2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561391-D676-4621-9906-B5975D1D1B7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D766852-CA32-4750-9ED0-8238B921BBD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03F2E9-3A42-48BB-8731-7EB8EA0A09D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44D1B4-6E2A-4FE4-8181-0B0F7E642F4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75D68C-B5BB-40B3-BC6A-A1ECE57BF79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0EC1F6-11F9-4523-B327-203BAD73AE3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16B525-006F-43D5-9679-1411399B284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1668D91-7510-4FE6-BBDC-E5DDE9099E7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7D5E85-69BE-4570-AB88-E83143A22E9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FFC9D9-B276-41DB-A25F-A797015FF3D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90BA30-D41D-43EA-937B-47557AD4D10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A8922DC-2C1B-44EF-BB9A-CAA52B41811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521516-2A9D-4A46-9003-7E55161B803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E02D27-0AF6-4AF2-9450-7B71E982E81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16C095-FCC3-47EC-85DF-7BAF89C04A4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664A75-4453-4B88-AD14-38591B75ABF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767A22-A437-487E-A27F-847F68C68B5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E620FD3-FB53-4B07-B5B2-0E2E0F0D08E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3767DB-183D-4E7C-93F0-75953C2547E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37189AF-DAC1-4EF3-A9C3-6FDD9C955C6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921E6BD-5D44-47B0-BC2A-5E6EAAC15C0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4223F6-6238-49F8-A757-71A9F4E8FEE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F1E5AB-DE99-4208-A1F3-0037D0EE829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07C920-3F48-49C9-BF98-49FB1AA963E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EFBA53-57A3-4089-A91D-8B3CB18D84A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209A8C7-F033-49CA-A16D-1A5B0799DC7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6F32299-B39B-4BE3-8B46-4D8323CCBE3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1A98D3E-8F80-4D7C-99F8-C9170DE4899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C46203B-6E6C-42C5-A5D6-AC296F1A2718}"/>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03E1082-9856-44AB-978D-D156124D873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45A4FDE-4439-4030-A62E-606A35ED15C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A6B7E4A-518F-4FD0-BED1-E9148BB5152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BD6E68-C3D4-4226-9C16-FBD4FEF5D41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12C6A3E-D4B5-4A77-BAC9-3B196B0704E2}"/>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D59BECA-80AE-45CB-A182-E6FA487110E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EE82814-6077-42BF-AD51-B3D9B7C83DB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E56548F-ABAC-4B31-BCFB-4E2F7150BA1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A47938A-C0DD-4249-9805-1D9967C005C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C66F378-66B9-4B74-A691-F605CA98E9E6}"/>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FC7EB90-03A4-415E-B6AD-A2251F995E0A}"/>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CD2680D-00C0-4131-825C-B431C7A0D53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E2AC40F-06E6-4720-9A54-FF7FE208280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3E386DC7-8D81-4F04-8C6E-066A8977BAA6}"/>
            </a:ext>
          </a:extLst>
        </xdr:cNvPr>
        <xdr:cNvCxnSpPr/>
      </xdr:nvCxnSpPr>
      <xdr:spPr>
        <a:xfrm flipV="1">
          <a:off x="4086225" y="5676900"/>
          <a:ext cx="0" cy="126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D02CF5E8-5DD8-449C-96C5-99D6D2D67572}"/>
            </a:ext>
          </a:extLst>
        </xdr:cNvPr>
        <xdr:cNvSpPr txBox="1"/>
      </xdr:nvSpPr>
      <xdr:spPr>
        <a:xfrm>
          <a:off x="412496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F37CB354-9B01-4625-A6D5-8504C3B0B059}"/>
            </a:ext>
          </a:extLst>
        </xdr:cNvPr>
        <xdr:cNvCxnSpPr/>
      </xdr:nvCxnSpPr>
      <xdr:spPr>
        <a:xfrm>
          <a:off x="4020820" y="694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818A7993-601C-417D-952D-11325E9A9816}"/>
            </a:ext>
          </a:extLst>
        </xdr:cNvPr>
        <xdr:cNvSpPr txBox="1"/>
      </xdr:nvSpPr>
      <xdr:spPr>
        <a:xfrm>
          <a:off x="4124960" y="5455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226E2854-0B56-4AA1-8ACA-84F15F428217}"/>
            </a:ext>
          </a:extLst>
        </xdr:cNvPr>
        <xdr:cNvCxnSpPr/>
      </xdr:nvCxnSpPr>
      <xdr:spPr>
        <a:xfrm>
          <a:off x="402082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4792FA55-5E64-48D4-897C-005CABBF3135}"/>
            </a:ext>
          </a:extLst>
        </xdr:cNvPr>
        <xdr:cNvSpPr txBox="1"/>
      </xdr:nvSpPr>
      <xdr:spPr>
        <a:xfrm>
          <a:off x="4124960" y="6023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76B12501-0A43-49E8-B61E-D41D5BFB7D02}"/>
            </a:ext>
          </a:extLst>
        </xdr:cNvPr>
        <xdr:cNvSpPr/>
      </xdr:nvSpPr>
      <xdr:spPr>
        <a:xfrm>
          <a:off x="403606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90B0EE0B-F8CF-40C3-87C3-4B38EA0236AE}"/>
            </a:ext>
          </a:extLst>
        </xdr:cNvPr>
        <xdr:cNvSpPr/>
      </xdr:nvSpPr>
      <xdr:spPr>
        <a:xfrm>
          <a:off x="3312160" y="615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FDAD4DC9-A8E8-46BB-9E44-212BF0845267}"/>
            </a:ext>
          </a:extLst>
        </xdr:cNvPr>
        <xdr:cNvSpPr/>
      </xdr:nvSpPr>
      <xdr:spPr>
        <a:xfrm>
          <a:off x="251460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5A942C0C-F516-496F-952A-6B71477EB76D}"/>
            </a:ext>
          </a:extLst>
        </xdr:cNvPr>
        <xdr:cNvSpPr/>
      </xdr:nvSpPr>
      <xdr:spPr>
        <a:xfrm>
          <a:off x="1739900" y="614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BE4BA314-4A46-489D-B333-88BBD7F25C5B}"/>
            </a:ext>
          </a:extLst>
        </xdr:cNvPr>
        <xdr:cNvSpPr/>
      </xdr:nvSpPr>
      <xdr:spPr>
        <a:xfrm>
          <a:off x="96520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2F2FD1-6E4B-42EE-A33F-F7EFB0E8BEA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EF17D9-4E66-4D62-885A-10AF819DDF6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CAEAA13-69C5-4738-8887-C92A2041341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81C3E38-BFCD-4206-9FDC-FED3CD185D3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46402D1-3642-403F-ACB4-60C46AAC9D5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142966</xdr:rowOff>
    </xdr:from>
    <xdr:to>
      <xdr:col>24</xdr:col>
      <xdr:colOff>114300</xdr:colOff>
      <xdr:row>40</xdr:row>
      <xdr:rowOff>73116</xdr:rowOff>
    </xdr:to>
    <xdr:sp macro="" textlink="">
      <xdr:nvSpPr>
        <xdr:cNvPr id="74" name="楕円 73">
          <a:extLst>
            <a:ext uri="{FF2B5EF4-FFF2-40B4-BE49-F238E27FC236}">
              <a16:creationId xmlns:a16="http://schemas.microsoft.com/office/drawing/2014/main" id="{422E32A7-B7B0-4ED8-AED2-D82637843AF9}"/>
            </a:ext>
          </a:extLst>
        </xdr:cNvPr>
        <xdr:cNvSpPr/>
      </xdr:nvSpPr>
      <xdr:spPr>
        <a:xfrm>
          <a:off x="4036060" y="6680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121393</xdr:rowOff>
    </xdr:from>
    <xdr:ext cx="405111" cy="259045"/>
    <xdr:sp macro="" textlink="">
      <xdr:nvSpPr>
        <xdr:cNvPr id="75" name="【図書館】&#10;有形固定資産減価償却率該当値テキスト">
          <a:extLst>
            <a:ext uri="{FF2B5EF4-FFF2-40B4-BE49-F238E27FC236}">
              <a16:creationId xmlns:a16="http://schemas.microsoft.com/office/drawing/2014/main" id="{F0A5AB1D-EC2E-4CD1-BC4A-F5EF6B8B6B61}"/>
            </a:ext>
          </a:extLst>
        </xdr:cNvPr>
        <xdr:cNvSpPr txBox="1"/>
      </xdr:nvSpPr>
      <xdr:spPr>
        <a:xfrm>
          <a:off x="412496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113574</xdr:rowOff>
    </xdr:from>
    <xdr:to>
      <xdr:col>20</xdr:col>
      <xdr:colOff>38100</xdr:colOff>
      <xdr:row>40</xdr:row>
      <xdr:rowOff>43724</xdr:rowOff>
    </xdr:to>
    <xdr:sp macro="" textlink="">
      <xdr:nvSpPr>
        <xdr:cNvPr id="76" name="楕円 75">
          <a:extLst>
            <a:ext uri="{FF2B5EF4-FFF2-40B4-BE49-F238E27FC236}">
              <a16:creationId xmlns:a16="http://schemas.microsoft.com/office/drawing/2014/main" id="{6051F695-9264-4819-AB3B-F708476FF581}"/>
            </a:ext>
          </a:extLst>
        </xdr:cNvPr>
        <xdr:cNvSpPr/>
      </xdr:nvSpPr>
      <xdr:spPr>
        <a:xfrm>
          <a:off x="3312160" y="6651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164374</xdr:rowOff>
    </xdr:from>
    <xdr:to>
      <xdr:col>24</xdr:col>
      <xdr:colOff>63500</xdr:colOff>
      <xdr:row>40</xdr:row>
      <xdr:rowOff>22316</xdr:rowOff>
    </xdr:to>
    <xdr:cxnSp macro="">
      <xdr:nvCxnSpPr>
        <xdr:cNvPr id="77" name="直線コネクタ 76">
          <a:extLst>
            <a:ext uri="{FF2B5EF4-FFF2-40B4-BE49-F238E27FC236}">
              <a16:creationId xmlns:a16="http://schemas.microsoft.com/office/drawing/2014/main" id="{D1AE3D43-661A-482B-9A91-DCECFCCA50B4}"/>
            </a:ext>
          </a:extLst>
        </xdr:cNvPr>
        <xdr:cNvCxnSpPr/>
      </xdr:nvCxnSpPr>
      <xdr:spPr>
        <a:xfrm>
          <a:off x="3355340" y="6702334"/>
          <a:ext cx="7315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8" name="楕円 77">
          <a:extLst>
            <a:ext uri="{FF2B5EF4-FFF2-40B4-BE49-F238E27FC236}">
              <a16:creationId xmlns:a16="http://schemas.microsoft.com/office/drawing/2014/main" id="{6232B477-8193-437C-B667-62D33E7B768E}"/>
            </a:ext>
          </a:extLst>
        </xdr:cNvPr>
        <xdr:cNvSpPr/>
      </xdr:nvSpPr>
      <xdr:spPr>
        <a:xfrm>
          <a:off x="251460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39</xdr:row>
      <xdr:rowOff>164374</xdr:rowOff>
    </xdr:to>
    <xdr:cxnSp macro="">
      <xdr:nvCxnSpPr>
        <xdr:cNvPr id="79" name="直線コネクタ 78">
          <a:extLst>
            <a:ext uri="{FF2B5EF4-FFF2-40B4-BE49-F238E27FC236}">
              <a16:creationId xmlns:a16="http://schemas.microsoft.com/office/drawing/2014/main" id="{793F95A3-0C2A-4BAA-BE3C-D344DBBBE444}"/>
            </a:ext>
          </a:extLst>
        </xdr:cNvPr>
        <xdr:cNvCxnSpPr/>
      </xdr:nvCxnSpPr>
      <xdr:spPr>
        <a:xfrm>
          <a:off x="2565400" y="6671310"/>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53159</xdr:rowOff>
    </xdr:from>
    <xdr:to>
      <xdr:col>10</xdr:col>
      <xdr:colOff>165100</xdr:colOff>
      <xdr:row>39</xdr:row>
      <xdr:rowOff>154759</xdr:rowOff>
    </xdr:to>
    <xdr:sp macro="" textlink="">
      <xdr:nvSpPr>
        <xdr:cNvPr id="80" name="楕円 79">
          <a:extLst>
            <a:ext uri="{FF2B5EF4-FFF2-40B4-BE49-F238E27FC236}">
              <a16:creationId xmlns:a16="http://schemas.microsoft.com/office/drawing/2014/main" id="{E8B7C9A2-CD59-43E6-BBCF-FA27F3F1966D}"/>
            </a:ext>
          </a:extLst>
        </xdr:cNvPr>
        <xdr:cNvSpPr/>
      </xdr:nvSpPr>
      <xdr:spPr>
        <a:xfrm>
          <a:off x="17399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103959</xdr:rowOff>
    </xdr:from>
    <xdr:to>
      <xdr:col>15</xdr:col>
      <xdr:colOff>50800</xdr:colOff>
      <xdr:row>39</xdr:row>
      <xdr:rowOff>133350</xdr:rowOff>
    </xdr:to>
    <xdr:cxnSp macro="">
      <xdr:nvCxnSpPr>
        <xdr:cNvPr id="81" name="直線コネクタ 80">
          <a:extLst>
            <a:ext uri="{FF2B5EF4-FFF2-40B4-BE49-F238E27FC236}">
              <a16:creationId xmlns:a16="http://schemas.microsoft.com/office/drawing/2014/main" id="{F700B9A0-E8F5-4953-A485-58463C7A5D23}"/>
            </a:ext>
          </a:extLst>
        </xdr:cNvPr>
        <xdr:cNvCxnSpPr/>
      </xdr:nvCxnSpPr>
      <xdr:spPr>
        <a:xfrm>
          <a:off x="1790700" y="6641919"/>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23767</xdr:rowOff>
    </xdr:from>
    <xdr:to>
      <xdr:col>6</xdr:col>
      <xdr:colOff>38100</xdr:colOff>
      <xdr:row>39</xdr:row>
      <xdr:rowOff>125367</xdr:rowOff>
    </xdr:to>
    <xdr:sp macro="" textlink="">
      <xdr:nvSpPr>
        <xdr:cNvPr id="82" name="楕円 81">
          <a:extLst>
            <a:ext uri="{FF2B5EF4-FFF2-40B4-BE49-F238E27FC236}">
              <a16:creationId xmlns:a16="http://schemas.microsoft.com/office/drawing/2014/main" id="{E0B0B165-3213-4707-8D80-2589DBC9850C}"/>
            </a:ext>
          </a:extLst>
        </xdr:cNvPr>
        <xdr:cNvSpPr/>
      </xdr:nvSpPr>
      <xdr:spPr>
        <a:xfrm>
          <a:off x="965200" y="65617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74567</xdr:rowOff>
    </xdr:from>
    <xdr:to>
      <xdr:col>10</xdr:col>
      <xdr:colOff>114300</xdr:colOff>
      <xdr:row>39</xdr:row>
      <xdr:rowOff>103959</xdr:rowOff>
    </xdr:to>
    <xdr:cxnSp macro="">
      <xdr:nvCxnSpPr>
        <xdr:cNvPr id="83" name="直線コネクタ 82">
          <a:extLst>
            <a:ext uri="{FF2B5EF4-FFF2-40B4-BE49-F238E27FC236}">
              <a16:creationId xmlns:a16="http://schemas.microsoft.com/office/drawing/2014/main" id="{C24B2596-0143-4B46-B5CA-717D92F6404B}"/>
            </a:ext>
          </a:extLst>
        </xdr:cNvPr>
        <xdr:cNvCxnSpPr/>
      </xdr:nvCxnSpPr>
      <xdr:spPr>
        <a:xfrm>
          <a:off x="1008380" y="6612527"/>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EEB59EA0-858C-4B9F-95C0-E5BE898A23CD}"/>
            </a:ext>
          </a:extLst>
        </xdr:cNvPr>
        <xdr:cNvSpPr txBox="1"/>
      </xdr:nvSpPr>
      <xdr:spPr>
        <a:xfrm>
          <a:off x="317056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D751094D-F64C-4203-91A7-D1EADE9B3E52}"/>
            </a:ext>
          </a:extLst>
        </xdr:cNvPr>
        <xdr:cNvSpPr txBox="1"/>
      </xdr:nvSpPr>
      <xdr:spPr>
        <a:xfrm>
          <a:off x="23857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DF893AB4-2829-4832-881E-1BE7D99B9EB4}"/>
            </a:ext>
          </a:extLst>
        </xdr:cNvPr>
        <xdr:cNvSpPr txBox="1"/>
      </xdr:nvSpPr>
      <xdr:spPr>
        <a:xfrm>
          <a:off x="161100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2DDF5BBF-7C54-4913-8F12-49D667CD2834}"/>
            </a:ext>
          </a:extLst>
        </xdr:cNvPr>
        <xdr:cNvSpPr txBox="1"/>
      </xdr:nvSpPr>
      <xdr:spPr>
        <a:xfrm>
          <a:off x="83630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34851</xdr:rowOff>
    </xdr:from>
    <xdr:ext cx="405111" cy="259045"/>
    <xdr:sp macro="" textlink="">
      <xdr:nvSpPr>
        <xdr:cNvPr id="88" name="n_1mainValue【図書館】&#10;有形固定資産減価償却率">
          <a:extLst>
            <a:ext uri="{FF2B5EF4-FFF2-40B4-BE49-F238E27FC236}">
              <a16:creationId xmlns:a16="http://schemas.microsoft.com/office/drawing/2014/main" id="{7AFA9888-B2E3-4354-91D1-289FA5414850}"/>
            </a:ext>
          </a:extLst>
        </xdr:cNvPr>
        <xdr:cNvSpPr txBox="1"/>
      </xdr:nvSpPr>
      <xdr:spPr>
        <a:xfrm>
          <a:off x="3170564" y="674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EFA36251-F9F5-47F0-8120-E736EEF28F00}"/>
            </a:ext>
          </a:extLst>
        </xdr:cNvPr>
        <xdr:cNvSpPr txBox="1"/>
      </xdr:nvSpPr>
      <xdr:spPr>
        <a:xfrm>
          <a:off x="238570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145886</xdr:rowOff>
    </xdr:from>
    <xdr:ext cx="405111" cy="259045"/>
    <xdr:sp macro="" textlink="">
      <xdr:nvSpPr>
        <xdr:cNvPr id="90" name="n_3mainValue【図書館】&#10;有形固定資産減価償却率">
          <a:extLst>
            <a:ext uri="{FF2B5EF4-FFF2-40B4-BE49-F238E27FC236}">
              <a16:creationId xmlns:a16="http://schemas.microsoft.com/office/drawing/2014/main" id="{BD22085A-8E59-4D3D-975F-80AB3A34F154}"/>
            </a:ext>
          </a:extLst>
        </xdr:cNvPr>
        <xdr:cNvSpPr txBox="1"/>
      </xdr:nvSpPr>
      <xdr:spPr>
        <a:xfrm>
          <a:off x="161100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116494</xdr:rowOff>
    </xdr:from>
    <xdr:ext cx="405111" cy="259045"/>
    <xdr:sp macro="" textlink="">
      <xdr:nvSpPr>
        <xdr:cNvPr id="91" name="n_4mainValue【図書館】&#10;有形固定資産減価償却率">
          <a:extLst>
            <a:ext uri="{FF2B5EF4-FFF2-40B4-BE49-F238E27FC236}">
              <a16:creationId xmlns:a16="http://schemas.microsoft.com/office/drawing/2014/main" id="{D76003F4-313F-4073-97AE-EC6BAB1F329E}"/>
            </a:ext>
          </a:extLst>
        </xdr:cNvPr>
        <xdr:cNvSpPr txBox="1"/>
      </xdr:nvSpPr>
      <xdr:spPr>
        <a:xfrm>
          <a:off x="83630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D33F4F6-7E04-4080-80FA-11ACCA1C8D5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2291761-B746-41E3-9906-5B46D0CA0DD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B921225-E386-4CBC-811F-270144FE1F9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88C0B03-7F96-4E0D-B362-8E51F11A836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E3A0752-2456-4C1B-8CDE-2F6267B41C7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8176055-C66D-4538-8862-A9F52F87F7F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F901ADC-64EF-4A6B-BEFD-5D7D22323CB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2630909-6BE9-4D11-9BDB-EE979137AF2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C90EF01-9799-475B-8226-FC089E068601}"/>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37C4071-A948-40A2-9575-BC4D02BA998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474FE378-4BEE-41B7-A93A-A9AC6109C84C}"/>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F06C750-1835-4D5B-8CFA-8C3141ED4E1F}"/>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C44AA55-8B7D-40A2-A482-90EF384859BD}"/>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0C0FB0F-24AE-41BF-82FF-AB7A28504725}"/>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67EA29E-DB8C-4778-B808-BFDB649532EA}"/>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2CCA1AA-F057-40D7-B895-EDDA19B7980C}"/>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8AF0E0C-913F-43A2-B1D0-023160AEEB67}"/>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ACB0C02-90D8-45F9-AA5E-E0A79A8E24DA}"/>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E0E768F-B860-4F98-8F24-D6CC570D100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8A884C1-66AC-4221-A304-3BE96E30F8A8}"/>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DE82771-FFEA-43B1-97D4-3F74EA2DA18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0E879B23-7E50-444D-83F1-6F1014CF2B81}"/>
            </a:ext>
          </a:extLst>
        </xdr:cNvPr>
        <xdr:cNvCxnSpPr/>
      </xdr:nvCxnSpPr>
      <xdr:spPr>
        <a:xfrm flipV="1">
          <a:off x="9219565" y="594588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3041BE92-E141-46CD-8506-BC50198FABD4}"/>
            </a:ext>
          </a:extLst>
        </xdr:cNvPr>
        <xdr:cNvSpPr txBox="1"/>
      </xdr:nvSpPr>
      <xdr:spPr>
        <a:xfrm>
          <a:off x="9258300"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052EE239-08A4-4115-AEC1-45593DDBE1E9}"/>
            </a:ext>
          </a:extLst>
        </xdr:cNvPr>
        <xdr:cNvCxnSpPr/>
      </xdr:nvCxnSpPr>
      <xdr:spPr>
        <a:xfrm>
          <a:off x="9154160" y="6896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4FA9324B-773B-43C5-96F9-DE0435195705}"/>
            </a:ext>
          </a:extLst>
        </xdr:cNvPr>
        <xdr:cNvSpPr txBox="1"/>
      </xdr:nvSpPr>
      <xdr:spPr>
        <a:xfrm>
          <a:off x="9258300" y="57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B7E303F1-8D2B-477C-8C9A-CA4DA1FC724C}"/>
            </a:ext>
          </a:extLst>
        </xdr:cNvPr>
        <xdr:cNvCxnSpPr/>
      </xdr:nvCxnSpPr>
      <xdr:spPr>
        <a:xfrm>
          <a:off x="9154160" y="5945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94C03918-F48E-4C8F-B5F3-97477889A594}"/>
            </a:ext>
          </a:extLst>
        </xdr:cNvPr>
        <xdr:cNvSpPr txBox="1"/>
      </xdr:nvSpPr>
      <xdr:spPr>
        <a:xfrm>
          <a:off x="9258300" y="656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D9555BE2-70BA-489B-8942-63993788017D}"/>
            </a:ext>
          </a:extLst>
        </xdr:cNvPr>
        <xdr:cNvSpPr/>
      </xdr:nvSpPr>
      <xdr:spPr>
        <a:xfrm>
          <a:off x="919226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14E49D9D-6463-4C05-9A5A-4D5A8996A3AB}"/>
            </a:ext>
          </a:extLst>
        </xdr:cNvPr>
        <xdr:cNvSpPr/>
      </xdr:nvSpPr>
      <xdr:spPr>
        <a:xfrm>
          <a:off x="8445500" y="67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B7F5FED5-BAC1-427E-A7C7-1C9C5A085A30}"/>
            </a:ext>
          </a:extLst>
        </xdr:cNvPr>
        <xdr:cNvSpPr/>
      </xdr:nvSpPr>
      <xdr:spPr>
        <a:xfrm>
          <a:off x="767080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34B0FBD2-FE81-4870-BB8D-ECCA8660DA4F}"/>
            </a:ext>
          </a:extLst>
        </xdr:cNvPr>
        <xdr:cNvSpPr/>
      </xdr:nvSpPr>
      <xdr:spPr>
        <a:xfrm>
          <a:off x="6873240" y="675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30E99C42-FE8A-45E8-881E-D706586472C3}"/>
            </a:ext>
          </a:extLst>
        </xdr:cNvPr>
        <xdr:cNvSpPr/>
      </xdr:nvSpPr>
      <xdr:spPr>
        <a:xfrm>
          <a:off x="6098540" y="67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31A781C-F506-4F33-9371-62D2CD06606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7E2F8EF-19F2-466D-A807-E1E071CEB6F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B6193DD-1B9A-4EFB-9B66-34B7FEE1CA3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EE57D1-59EA-4F34-BB55-A6477C3E612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3232A0C-1C0E-4BC6-B4D3-B64A5F8ED2F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xdr:rowOff>
    </xdr:from>
    <xdr:to>
      <xdr:col>55</xdr:col>
      <xdr:colOff>50800</xdr:colOff>
      <xdr:row>40</xdr:row>
      <xdr:rowOff>108712</xdr:rowOff>
    </xdr:to>
    <xdr:sp macro="" textlink="">
      <xdr:nvSpPr>
        <xdr:cNvPr id="129" name="楕円 128">
          <a:extLst>
            <a:ext uri="{FF2B5EF4-FFF2-40B4-BE49-F238E27FC236}">
              <a16:creationId xmlns:a16="http://schemas.microsoft.com/office/drawing/2014/main" id="{0D62E94E-6874-4740-B978-46C6BE01CFCC}"/>
            </a:ext>
          </a:extLst>
        </xdr:cNvPr>
        <xdr:cNvSpPr/>
      </xdr:nvSpPr>
      <xdr:spPr>
        <a:xfrm>
          <a:off x="9192260" y="67127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156989</xdr:rowOff>
    </xdr:from>
    <xdr:ext cx="469744" cy="259045"/>
    <xdr:sp macro="" textlink="">
      <xdr:nvSpPr>
        <xdr:cNvPr id="130" name="【図書館】&#10;一人当たり面積該当値テキスト">
          <a:extLst>
            <a:ext uri="{FF2B5EF4-FFF2-40B4-BE49-F238E27FC236}">
              <a16:creationId xmlns:a16="http://schemas.microsoft.com/office/drawing/2014/main" id="{0A19EDFE-036D-4811-870E-CE82FE3104B5}"/>
            </a:ext>
          </a:extLst>
        </xdr:cNvPr>
        <xdr:cNvSpPr txBox="1"/>
      </xdr:nvSpPr>
      <xdr:spPr>
        <a:xfrm>
          <a:off x="9258300" y="66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xdr:rowOff>
    </xdr:from>
    <xdr:to>
      <xdr:col>50</xdr:col>
      <xdr:colOff>165100</xdr:colOff>
      <xdr:row>40</xdr:row>
      <xdr:rowOff>113284</xdr:rowOff>
    </xdr:to>
    <xdr:sp macro="" textlink="">
      <xdr:nvSpPr>
        <xdr:cNvPr id="131" name="楕円 130">
          <a:extLst>
            <a:ext uri="{FF2B5EF4-FFF2-40B4-BE49-F238E27FC236}">
              <a16:creationId xmlns:a16="http://schemas.microsoft.com/office/drawing/2014/main" id="{D5498DEA-FEF3-418C-9697-D511943E3BC1}"/>
            </a:ext>
          </a:extLst>
        </xdr:cNvPr>
        <xdr:cNvSpPr/>
      </xdr:nvSpPr>
      <xdr:spPr>
        <a:xfrm>
          <a:off x="8445500" y="67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57912</xdr:rowOff>
    </xdr:from>
    <xdr:to>
      <xdr:col>55</xdr:col>
      <xdr:colOff>0</xdr:colOff>
      <xdr:row>40</xdr:row>
      <xdr:rowOff>62484</xdr:rowOff>
    </xdr:to>
    <xdr:cxnSp macro="">
      <xdr:nvCxnSpPr>
        <xdr:cNvPr id="132" name="直線コネクタ 131">
          <a:extLst>
            <a:ext uri="{FF2B5EF4-FFF2-40B4-BE49-F238E27FC236}">
              <a16:creationId xmlns:a16="http://schemas.microsoft.com/office/drawing/2014/main" id="{D2A8AE84-C4F6-46D8-A6E6-A7F62F9B64B5}"/>
            </a:ext>
          </a:extLst>
        </xdr:cNvPr>
        <xdr:cNvCxnSpPr/>
      </xdr:nvCxnSpPr>
      <xdr:spPr>
        <a:xfrm flipV="1">
          <a:off x="8496300" y="676351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xdr:rowOff>
    </xdr:from>
    <xdr:to>
      <xdr:col>46</xdr:col>
      <xdr:colOff>38100</xdr:colOff>
      <xdr:row>40</xdr:row>
      <xdr:rowOff>117856</xdr:rowOff>
    </xdr:to>
    <xdr:sp macro="" textlink="">
      <xdr:nvSpPr>
        <xdr:cNvPr id="133" name="楕円 132">
          <a:extLst>
            <a:ext uri="{FF2B5EF4-FFF2-40B4-BE49-F238E27FC236}">
              <a16:creationId xmlns:a16="http://schemas.microsoft.com/office/drawing/2014/main" id="{CFF293CA-2878-4AEE-A687-884DDEB76903}"/>
            </a:ext>
          </a:extLst>
        </xdr:cNvPr>
        <xdr:cNvSpPr/>
      </xdr:nvSpPr>
      <xdr:spPr>
        <a:xfrm>
          <a:off x="7670800" y="67218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62484</xdr:rowOff>
    </xdr:from>
    <xdr:to>
      <xdr:col>50</xdr:col>
      <xdr:colOff>114300</xdr:colOff>
      <xdr:row>40</xdr:row>
      <xdr:rowOff>67056</xdr:rowOff>
    </xdr:to>
    <xdr:cxnSp macro="">
      <xdr:nvCxnSpPr>
        <xdr:cNvPr id="134" name="直線コネクタ 133">
          <a:extLst>
            <a:ext uri="{FF2B5EF4-FFF2-40B4-BE49-F238E27FC236}">
              <a16:creationId xmlns:a16="http://schemas.microsoft.com/office/drawing/2014/main" id="{0B8523C1-40E6-44F0-8EA7-03339F2E1B0D}"/>
            </a:ext>
          </a:extLst>
        </xdr:cNvPr>
        <xdr:cNvCxnSpPr/>
      </xdr:nvCxnSpPr>
      <xdr:spPr>
        <a:xfrm flipV="1">
          <a:off x="7713980" y="676808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xdr:rowOff>
    </xdr:from>
    <xdr:to>
      <xdr:col>41</xdr:col>
      <xdr:colOff>101600</xdr:colOff>
      <xdr:row>40</xdr:row>
      <xdr:rowOff>117856</xdr:rowOff>
    </xdr:to>
    <xdr:sp macro="" textlink="">
      <xdr:nvSpPr>
        <xdr:cNvPr id="135" name="楕円 134">
          <a:extLst>
            <a:ext uri="{FF2B5EF4-FFF2-40B4-BE49-F238E27FC236}">
              <a16:creationId xmlns:a16="http://schemas.microsoft.com/office/drawing/2014/main" id="{94126CDA-768F-4131-8AFE-ECB71AAFB07E}"/>
            </a:ext>
          </a:extLst>
        </xdr:cNvPr>
        <xdr:cNvSpPr/>
      </xdr:nvSpPr>
      <xdr:spPr>
        <a:xfrm>
          <a:off x="687324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67056</xdr:rowOff>
    </xdr:from>
    <xdr:to>
      <xdr:col>45</xdr:col>
      <xdr:colOff>177800</xdr:colOff>
      <xdr:row>40</xdr:row>
      <xdr:rowOff>67056</xdr:rowOff>
    </xdr:to>
    <xdr:cxnSp macro="">
      <xdr:nvCxnSpPr>
        <xdr:cNvPr id="136" name="直線コネクタ 135">
          <a:extLst>
            <a:ext uri="{FF2B5EF4-FFF2-40B4-BE49-F238E27FC236}">
              <a16:creationId xmlns:a16="http://schemas.microsoft.com/office/drawing/2014/main" id="{0CF36A13-6011-4B5D-83FD-A4A8447A928C}"/>
            </a:ext>
          </a:extLst>
        </xdr:cNvPr>
        <xdr:cNvCxnSpPr/>
      </xdr:nvCxnSpPr>
      <xdr:spPr>
        <a:xfrm>
          <a:off x="6924040" y="677265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20828</xdr:rowOff>
    </xdr:from>
    <xdr:to>
      <xdr:col>36</xdr:col>
      <xdr:colOff>165100</xdr:colOff>
      <xdr:row>40</xdr:row>
      <xdr:rowOff>122428</xdr:rowOff>
    </xdr:to>
    <xdr:sp macro="" textlink="">
      <xdr:nvSpPr>
        <xdr:cNvPr id="137" name="楕円 136">
          <a:extLst>
            <a:ext uri="{FF2B5EF4-FFF2-40B4-BE49-F238E27FC236}">
              <a16:creationId xmlns:a16="http://schemas.microsoft.com/office/drawing/2014/main" id="{1999486E-144E-4109-91C1-766807FB668A}"/>
            </a:ext>
          </a:extLst>
        </xdr:cNvPr>
        <xdr:cNvSpPr/>
      </xdr:nvSpPr>
      <xdr:spPr>
        <a:xfrm>
          <a:off x="6098540" y="67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67056</xdr:rowOff>
    </xdr:from>
    <xdr:to>
      <xdr:col>41</xdr:col>
      <xdr:colOff>50800</xdr:colOff>
      <xdr:row>40</xdr:row>
      <xdr:rowOff>71628</xdr:rowOff>
    </xdr:to>
    <xdr:cxnSp macro="">
      <xdr:nvCxnSpPr>
        <xdr:cNvPr id="138" name="直線コネクタ 137">
          <a:extLst>
            <a:ext uri="{FF2B5EF4-FFF2-40B4-BE49-F238E27FC236}">
              <a16:creationId xmlns:a16="http://schemas.microsoft.com/office/drawing/2014/main" id="{F984530C-057C-4B1B-B5FE-F0F97F2DE79D}"/>
            </a:ext>
          </a:extLst>
        </xdr:cNvPr>
        <xdr:cNvCxnSpPr/>
      </xdr:nvCxnSpPr>
      <xdr:spPr>
        <a:xfrm flipV="1">
          <a:off x="6149340" y="677265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104411</xdr:rowOff>
    </xdr:from>
    <xdr:ext cx="469744" cy="259045"/>
    <xdr:sp macro="" textlink="">
      <xdr:nvSpPr>
        <xdr:cNvPr id="139" name="n_1aveValue【図書館】&#10;一人当たり面積">
          <a:extLst>
            <a:ext uri="{FF2B5EF4-FFF2-40B4-BE49-F238E27FC236}">
              <a16:creationId xmlns:a16="http://schemas.microsoft.com/office/drawing/2014/main" id="{88961132-ACE2-4336-8905-CC35CB74B719}"/>
            </a:ext>
          </a:extLst>
        </xdr:cNvPr>
        <xdr:cNvSpPr txBox="1"/>
      </xdr:nvSpPr>
      <xdr:spPr>
        <a:xfrm>
          <a:off x="8271587" y="68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a:extLst>
            <a:ext uri="{FF2B5EF4-FFF2-40B4-BE49-F238E27FC236}">
              <a16:creationId xmlns:a16="http://schemas.microsoft.com/office/drawing/2014/main" id="{42176E2D-3CFA-4C32-B15B-2659C8BB6B36}"/>
            </a:ext>
          </a:extLst>
        </xdr:cNvPr>
        <xdr:cNvSpPr txBox="1"/>
      </xdr:nvSpPr>
      <xdr:spPr>
        <a:xfrm>
          <a:off x="7509587" y="684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a:extLst>
            <a:ext uri="{FF2B5EF4-FFF2-40B4-BE49-F238E27FC236}">
              <a16:creationId xmlns:a16="http://schemas.microsoft.com/office/drawing/2014/main" id="{27A57BC0-6F9F-4D39-9A82-1D039294A9F3}"/>
            </a:ext>
          </a:extLst>
        </xdr:cNvPr>
        <xdr:cNvSpPr txBox="1"/>
      </xdr:nvSpPr>
      <xdr:spPr>
        <a:xfrm>
          <a:off x="6712027" y="685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a:extLst>
            <a:ext uri="{FF2B5EF4-FFF2-40B4-BE49-F238E27FC236}">
              <a16:creationId xmlns:a16="http://schemas.microsoft.com/office/drawing/2014/main" id="{A81E9CD3-41A8-49CC-BDAF-5DC29F9B7CBB}"/>
            </a:ext>
          </a:extLst>
        </xdr:cNvPr>
        <xdr:cNvSpPr txBox="1"/>
      </xdr:nvSpPr>
      <xdr:spPr>
        <a:xfrm>
          <a:off x="5937327" y="68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129811</xdr:rowOff>
    </xdr:from>
    <xdr:ext cx="469744" cy="259045"/>
    <xdr:sp macro="" textlink="">
      <xdr:nvSpPr>
        <xdr:cNvPr id="143" name="n_1mainValue【図書館】&#10;一人当たり面積">
          <a:extLst>
            <a:ext uri="{FF2B5EF4-FFF2-40B4-BE49-F238E27FC236}">
              <a16:creationId xmlns:a16="http://schemas.microsoft.com/office/drawing/2014/main" id="{4E7A6991-A2CB-4E26-B568-AB578B61D64C}"/>
            </a:ext>
          </a:extLst>
        </xdr:cNvPr>
        <xdr:cNvSpPr txBox="1"/>
      </xdr:nvSpPr>
      <xdr:spPr>
        <a:xfrm>
          <a:off x="8271587"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134383</xdr:rowOff>
    </xdr:from>
    <xdr:ext cx="469744" cy="259045"/>
    <xdr:sp macro="" textlink="">
      <xdr:nvSpPr>
        <xdr:cNvPr id="144" name="n_2mainValue【図書館】&#10;一人当たり面積">
          <a:extLst>
            <a:ext uri="{FF2B5EF4-FFF2-40B4-BE49-F238E27FC236}">
              <a16:creationId xmlns:a16="http://schemas.microsoft.com/office/drawing/2014/main" id="{B3AE124F-E500-40BB-B04E-BE61BB23EAFD}"/>
            </a:ext>
          </a:extLst>
        </xdr:cNvPr>
        <xdr:cNvSpPr txBox="1"/>
      </xdr:nvSpPr>
      <xdr:spPr>
        <a:xfrm>
          <a:off x="7509587"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134383</xdr:rowOff>
    </xdr:from>
    <xdr:ext cx="469744" cy="259045"/>
    <xdr:sp macro="" textlink="">
      <xdr:nvSpPr>
        <xdr:cNvPr id="145" name="n_3mainValue【図書館】&#10;一人当たり面積">
          <a:extLst>
            <a:ext uri="{FF2B5EF4-FFF2-40B4-BE49-F238E27FC236}">
              <a16:creationId xmlns:a16="http://schemas.microsoft.com/office/drawing/2014/main" id="{0F69CD13-2CA2-4C85-A714-7B243BF8993A}"/>
            </a:ext>
          </a:extLst>
        </xdr:cNvPr>
        <xdr:cNvSpPr txBox="1"/>
      </xdr:nvSpPr>
      <xdr:spPr>
        <a:xfrm>
          <a:off x="6712027"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138955</xdr:rowOff>
    </xdr:from>
    <xdr:ext cx="469744" cy="259045"/>
    <xdr:sp macro="" textlink="">
      <xdr:nvSpPr>
        <xdr:cNvPr id="146" name="n_4mainValue【図書館】&#10;一人当たり面積">
          <a:extLst>
            <a:ext uri="{FF2B5EF4-FFF2-40B4-BE49-F238E27FC236}">
              <a16:creationId xmlns:a16="http://schemas.microsoft.com/office/drawing/2014/main" id="{031048A4-9360-4FA9-9672-6446CB891AD2}"/>
            </a:ext>
          </a:extLst>
        </xdr:cNvPr>
        <xdr:cNvSpPr txBox="1"/>
      </xdr:nvSpPr>
      <xdr:spPr>
        <a:xfrm>
          <a:off x="5937327"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C7B1EB9-0194-45AC-8C45-D82B8B6CF77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3B60402-1E21-4C05-AD89-C45597B3F4B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6829650-4E74-4F29-A05F-9737D96E229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B537BDD-74E8-4264-AF19-354BB31BE3D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B514731-1AEF-4D0E-BB08-DBF7DF5B6DB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A919A56-258D-4AB6-9EF7-3A50C08BB60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79E8668-E95B-4E1E-A108-895BD338732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330184B-51D3-494C-87E4-494FE2DA30F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0D9E24A-9B58-4270-A4AD-22FCF50250A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E05F486-872C-4240-92F0-35E99D66D6A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E298D8D-29D8-42C7-816D-AB0C30B105F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2F18A45-B5BB-4F93-A858-A6DC72B08F3D}"/>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96BFCC4-1085-42FB-A221-4572EA516A61}"/>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B1A93C-D8CB-4FD4-BA25-B0E4EE15D9E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990DD66-C3B6-453B-AF0E-158B64DACD2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980DFF68-A034-42C7-B9CD-BA1E9DECA959}"/>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7E6224A-BC46-49A8-BC0F-8BE0925F657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379C9EC-F3C2-43FA-829A-2265D061F6A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57701481-4DB4-4525-97F2-F5F7BD36F01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F3A7A9A-BE95-4B1C-B76C-1B7DE103D16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DC4590D-77A4-464C-A188-6ACE440DAB4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CC420A9-F890-43CE-85E5-66A9BA0AE2C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97D587D0-3E7E-417C-88CA-608D766F6C6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EC40C93-DCCD-4C55-8EFC-5660D876943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E15C5B3D-DA29-40B8-BA39-5396170E6484}"/>
            </a:ext>
          </a:extLst>
        </xdr:cNvPr>
        <xdr:cNvCxnSpPr/>
      </xdr:nvCxnSpPr>
      <xdr:spPr>
        <a:xfrm flipV="1">
          <a:off x="4086225" y="9505950"/>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3EF034A6-918A-487E-A2A8-F94919A2BB6E}"/>
            </a:ext>
          </a:extLst>
        </xdr:cNvPr>
        <xdr:cNvSpPr txBox="1"/>
      </xdr:nvSpPr>
      <xdr:spPr>
        <a:xfrm>
          <a:off x="412496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121BF7B4-107C-4B1C-AABE-0CC345F4D5F0}"/>
            </a:ext>
          </a:extLst>
        </xdr:cNvPr>
        <xdr:cNvCxnSpPr/>
      </xdr:nvCxnSpPr>
      <xdr:spPr>
        <a:xfrm>
          <a:off x="4020820" y="1068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5A59EF9-18C1-4F8E-A571-67513D328035}"/>
            </a:ext>
          </a:extLst>
        </xdr:cNvPr>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9C4920F0-F83F-4A07-BD7D-F8F249B9B53A}"/>
            </a:ext>
          </a:extLst>
        </xdr:cNvPr>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DFB3DAF-26A3-4D91-98CD-268528AD026F}"/>
            </a:ext>
          </a:extLst>
        </xdr:cNvPr>
        <xdr:cNvSpPr txBox="1"/>
      </xdr:nvSpPr>
      <xdr:spPr>
        <a:xfrm>
          <a:off x="412496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2766C3A0-F888-4B9E-85A6-9D68EDF3B2A9}"/>
            </a:ext>
          </a:extLst>
        </xdr:cNvPr>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CBFEA766-4666-4C06-9224-1BC5A02DBD9A}"/>
            </a:ext>
          </a:extLst>
        </xdr:cNvPr>
        <xdr:cNvSpPr/>
      </xdr:nvSpPr>
      <xdr:spPr>
        <a:xfrm>
          <a:off x="331216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E669B794-3F82-4EFA-9071-EB8655439D8E}"/>
            </a:ext>
          </a:extLst>
        </xdr:cNvPr>
        <xdr:cNvSpPr/>
      </xdr:nvSpPr>
      <xdr:spPr>
        <a:xfrm>
          <a:off x="25146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B39D648C-109E-46B5-943E-AA18F51BA3E7}"/>
            </a:ext>
          </a:extLst>
        </xdr:cNvPr>
        <xdr:cNvSpPr/>
      </xdr:nvSpPr>
      <xdr:spPr>
        <a:xfrm>
          <a:off x="17399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AEB943FB-3479-4F75-B13E-C005F664E028}"/>
            </a:ext>
          </a:extLst>
        </xdr:cNvPr>
        <xdr:cNvSpPr/>
      </xdr:nvSpPr>
      <xdr:spPr>
        <a:xfrm>
          <a:off x="965200" y="1004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46A6A24-FA60-42BB-A12D-05FDE6D1AE3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E2CB913-26AC-4845-BA27-2231BAD1258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85729C8-B818-4802-BAE4-839A6F12519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847D354-CD88-4E46-A958-11083191C22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EAEC0C8-3D06-485A-8D13-FC6F8C5B59C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87" name="楕円 186">
          <a:extLst>
            <a:ext uri="{FF2B5EF4-FFF2-40B4-BE49-F238E27FC236}">
              <a16:creationId xmlns:a16="http://schemas.microsoft.com/office/drawing/2014/main" id="{F9AD3E5C-969B-4ADF-BD3D-CA1D7BCBD683}"/>
            </a:ext>
          </a:extLst>
        </xdr:cNvPr>
        <xdr:cNvSpPr/>
      </xdr:nvSpPr>
      <xdr:spPr>
        <a:xfrm>
          <a:off x="403606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169562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559ABEB-0DD2-4CA9-BDC3-C859D1DAF731}"/>
            </a:ext>
          </a:extLst>
        </xdr:cNvPr>
        <xdr:cNvSpPr txBox="1"/>
      </xdr:nvSpPr>
      <xdr:spPr>
        <a:xfrm>
          <a:off x="412496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xdr:rowOff>
    </xdr:from>
    <xdr:to>
      <xdr:col>20</xdr:col>
      <xdr:colOff>38100</xdr:colOff>
      <xdr:row>62</xdr:row>
      <xdr:rowOff>106045</xdr:rowOff>
    </xdr:to>
    <xdr:sp macro="" textlink="">
      <xdr:nvSpPr>
        <xdr:cNvPr id="189" name="楕円 188">
          <a:extLst>
            <a:ext uri="{FF2B5EF4-FFF2-40B4-BE49-F238E27FC236}">
              <a16:creationId xmlns:a16="http://schemas.microsoft.com/office/drawing/2014/main" id="{49CA7610-E4AF-480B-9B39-6331A4C1D12E}"/>
            </a:ext>
          </a:extLst>
        </xdr:cNvPr>
        <xdr:cNvSpPr/>
      </xdr:nvSpPr>
      <xdr:spPr>
        <a:xfrm>
          <a:off x="3312160" y="10398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55245</xdr:rowOff>
    </xdr:from>
    <xdr:to>
      <xdr:col>24</xdr:col>
      <xdr:colOff>63500</xdr:colOff>
      <xdr:row>62</xdr:row>
      <xdr:rowOff>70485</xdr:rowOff>
    </xdr:to>
    <xdr:cxnSp macro="">
      <xdr:nvCxnSpPr>
        <xdr:cNvPr id="190" name="直線コネクタ 189">
          <a:extLst>
            <a:ext uri="{FF2B5EF4-FFF2-40B4-BE49-F238E27FC236}">
              <a16:creationId xmlns:a16="http://schemas.microsoft.com/office/drawing/2014/main" id="{9402441D-1056-4074-BF48-4F2985B311A3}"/>
            </a:ext>
          </a:extLst>
        </xdr:cNvPr>
        <xdr:cNvCxnSpPr/>
      </xdr:nvCxnSpPr>
      <xdr:spPr>
        <a:xfrm>
          <a:off x="3355340" y="1044892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191" name="楕円 190">
          <a:extLst>
            <a:ext uri="{FF2B5EF4-FFF2-40B4-BE49-F238E27FC236}">
              <a16:creationId xmlns:a16="http://schemas.microsoft.com/office/drawing/2014/main" id="{474A6396-1315-4A7C-AA3F-E2D8C7628229}"/>
            </a:ext>
          </a:extLst>
        </xdr:cNvPr>
        <xdr:cNvSpPr/>
      </xdr:nvSpPr>
      <xdr:spPr>
        <a:xfrm>
          <a:off x="2514600" y="1037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26670</xdr:rowOff>
    </xdr:from>
    <xdr:to>
      <xdr:col>19</xdr:col>
      <xdr:colOff>177800</xdr:colOff>
      <xdr:row>62</xdr:row>
      <xdr:rowOff>55245</xdr:rowOff>
    </xdr:to>
    <xdr:cxnSp macro="">
      <xdr:nvCxnSpPr>
        <xdr:cNvPr id="192" name="直線コネクタ 191">
          <a:extLst>
            <a:ext uri="{FF2B5EF4-FFF2-40B4-BE49-F238E27FC236}">
              <a16:creationId xmlns:a16="http://schemas.microsoft.com/office/drawing/2014/main" id="{2E074433-B3CD-4EA5-A042-353906FAD46F}"/>
            </a:ext>
          </a:extLst>
        </xdr:cNvPr>
        <xdr:cNvCxnSpPr/>
      </xdr:nvCxnSpPr>
      <xdr:spPr>
        <a:xfrm>
          <a:off x="2565400" y="1042035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95885</xdr:rowOff>
    </xdr:from>
    <xdr:to>
      <xdr:col>10</xdr:col>
      <xdr:colOff>165100</xdr:colOff>
      <xdr:row>62</xdr:row>
      <xdr:rowOff>26035</xdr:rowOff>
    </xdr:to>
    <xdr:sp macro="" textlink="">
      <xdr:nvSpPr>
        <xdr:cNvPr id="193" name="楕円 192">
          <a:extLst>
            <a:ext uri="{FF2B5EF4-FFF2-40B4-BE49-F238E27FC236}">
              <a16:creationId xmlns:a16="http://schemas.microsoft.com/office/drawing/2014/main" id="{64A6CFB1-7684-4633-AE64-AC1405D4CD8E}"/>
            </a:ext>
          </a:extLst>
        </xdr:cNvPr>
        <xdr:cNvSpPr/>
      </xdr:nvSpPr>
      <xdr:spPr>
        <a:xfrm>
          <a:off x="1739900" y="1032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146685</xdr:rowOff>
    </xdr:from>
    <xdr:to>
      <xdr:col>15</xdr:col>
      <xdr:colOff>50800</xdr:colOff>
      <xdr:row>62</xdr:row>
      <xdr:rowOff>26670</xdr:rowOff>
    </xdr:to>
    <xdr:cxnSp macro="">
      <xdr:nvCxnSpPr>
        <xdr:cNvPr id="194" name="直線コネクタ 193">
          <a:extLst>
            <a:ext uri="{FF2B5EF4-FFF2-40B4-BE49-F238E27FC236}">
              <a16:creationId xmlns:a16="http://schemas.microsoft.com/office/drawing/2014/main" id="{D0916D45-36BA-44BB-A447-0898A78FF1D6}"/>
            </a:ext>
          </a:extLst>
        </xdr:cNvPr>
        <xdr:cNvCxnSpPr/>
      </xdr:nvCxnSpPr>
      <xdr:spPr>
        <a:xfrm>
          <a:off x="1790700" y="1037272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44450</xdr:rowOff>
    </xdr:from>
    <xdr:to>
      <xdr:col>6</xdr:col>
      <xdr:colOff>38100</xdr:colOff>
      <xdr:row>61</xdr:row>
      <xdr:rowOff>146050</xdr:rowOff>
    </xdr:to>
    <xdr:sp macro="" textlink="">
      <xdr:nvSpPr>
        <xdr:cNvPr id="195" name="楕円 194">
          <a:extLst>
            <a:ext uri="{FF2B5EF4-FFF2-40B4-BE49-F238E27FC236}">
              <a16:creationId xmlns:a16="http://schemas.microsoft.com/office/drawing/2014/main" id="{C06D5BDA-BC2A-4E63-A950-DFFA5975EA69}"/>
            </a:ext>
          </a:extLst>
        </xdr:cNvPr>
        <xdr:cNvSpPr/>
      </xdr:nvSpPr>
      <xdr:spPr>
        <a:xfrm>
          <a:off x="96520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95250</xdr:rowOff>
    </xdr:from>
    <xdr:to>
      <xdr:col>10</xdr:col>
      <xdr:colOff>114300</xdr:colOff>
      <xdr:row>61</xdr:row>
      <xdr:rowOff>146685</xdr:rowOff>
    </xdr:to>
    <xdr:cxnSp macro="">
      <xdr:nvCxnSpPr>
        <xdr:cNvPr id="196" name="直線コネクタ 195">
          <a:extLst>
            <a:ext uri="{FF2B5EF4-FFF2-40B4-BE49-F238E27FC236}">
              <a16:creationId xmlns:a16="http://schemas.microsoft.com/office/drawing/2014/main" id="{FB8B2456-4C6B-4CD0-8184-1128737E9ABE}"/>
            </a:ext>
          </a:extLst>
        </xdr:cNvPr>
        <xdr:cNvCxnSpPr/>
      </xdr:nvCxnSpPr>
      <xdr:spPr>
        <a:xfrm>
          <a:off x="1008380" y="10321290"/>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193DCEF6-02F9-4891-8FF5-8C3827CDA633}"/>
            </a:ext>
          </a:extLst>
        </xdr:cNvPr>
        <xdr:cNvSpPr txBox="1"/>
      </xdr:nvSpPr>
      <xdr:spPr>
        <a:xfrm>
          <a:off x="317056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a:extLst>
            <a:ext uri="{FF2B5EF4-FFF2-40B4-BE49-F238E27FC236}">
              <a16:creationId xmlns:a16="http://schemas.microsoft.com/office/drawing/2014/main" id="{C477149A-8349-41A2-A29E-270FDA33B632}"/>
            </a:ext>
          </a:extLst>
        </xdr:cNvPr>
        <xdr:cNvSpPr txBox="1"/>
      </xdr:nvSpPr>
      <xdr:spPr>
        <a:xfrm>
          <a:off x="238570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6CD57210-F282-480A-8226-5F595CD358BF}"/>
            </a:ext>
          </a:extLst>
        </xdr:cNvPr>
        <xdr:cNvSpPr txBox="1"/>
      </xdr:nvSpPr>
      <xdr:spPr>
        <a:xfrm>
          <a:off x="161100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a:extLst>
            <a:ext uri="{FF2B5EF4-FFF2-40B4-BE49-F238E27FC236}">
              <a16:creationId xmlns:a16="http://schemas.microsoft.com/office/drawing/2014/main" id="{28A0F251-245D-4897-94DC-2B17123BC245}"/>
            </a:ext>
          </a:extLst>
        </xdr:cNvPr>
        <xdr:cNvSpPr txBox="1"/>
      </xdr:nvSpPr>
      <xdr:spPr>
        <a:xfrm>
          <a:off x="83630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97172</xdr:rowOff>
    </xdr:from>
    <xdr:ext cx="405111" cy="259045"/>
    <xdr:sp macro="" textlink="">
      <xdr:nvSpPr>
        <xdr:cNvPr id="201" name="n_1mainValue【体育館・プール】&#10;有形固定資産減価償却率">
          <a:extLst>
            <a:ext uri="{FF2B5EF4-FFF2-40B4-BE49-F238E27FC236}">
              <a16:creationId xmlns:a16="http://schemas.microsoft.com/office/drawing/2014/main" id="{5D52A3BF-C990-4016-A187-72D3DE04FEBF}"/>
            </a:ext>
          </a:extLst>
        </xdr:cNvPr>
        <xdr:cNvSpPr txBox="1"/>
      </xdr:nvSpPr>
      <xdr:spPr>
        <a:xfrm>
          <a:off x="317056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202" name="n_2mainValue【体育館・プール】&#10;有形固定資産減価償却率">
          <a:extLst>
            <a:ext uri="{FF2B5EF4-FFF2-40B4-BE49-F238E27FC236}">
              <a16:creationId xmlns:a16="http://schemas.microsoft.com/office/drawing/2014/main" id="{80E29243-AF1A-46C4-AF2F-181B0ECD79A7}"/>
            </a:ext>
          </a:extLst>
        </xdr:cNvPr>
        <xdr:cNvSpPr txBox="1"/>
      </xdr:nvSpPr>
      <xdr:spPr>
        <a:xfrm>
          <a:off x="238570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17162</xdr:rowOff>
    </xdr:from>
    <xdr:ext cx="405111" cy="259045"/>
    <xdr:sp macro="" textlink="">
      <xdr:nvSpPr>
        <xdr:cNvPr id="203" name="n_3mainValue【体育館・プール】&#10;有形固定資産減価償却率">
          <a:extLst>
            <a:ext uri="{FF2B5EF4-FFF2-40B4-BE49-F238E27FC236}">
              <a16:creationId xmlns:a16="http://schemas.microsoft.com/office/drawing/2014/main" id="{A0422FF8-13AD-4FE7-B6A9-50D7E1364E88}"/>
            </a:ext>
          </a:extLst>
        </xdr:cNvPr>
        <xdr:cNvSpPr txBox="1"/>
      </xdr:nvSpPr>
      <xdr:spPr>
        <a:xfrm>
          <a:off x="161100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204" name="n_4mainValue【体育館・プール】&#10;有形固定資産減価償却率">
          <a:extLst>
            <a:ext uri="{FF2B5EF4-FFF2-40B4-BE49-F238E27FC236}">
              <a16:creationId xmlns:a16="http://schemas.microsoft.com/office/drawing/2014/main" id="{79441D4E-7A31-4055-9044-2B0F51EE9D69}"/>
            </a:ext>
          </a:extLst>
        </xdr:cNvPr>
        <xdr:cNvSpPr txBox="1"/>
      </xdr:nvSpPr>
      <xdr:spPr>
        <a:xfrm>
          <a:off x="83630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901AA90-884D-4C61-BCC9-B29BD00D7A6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E1BACBA-F114-4CAD-8704-FC862EEA2A4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1D96FA5-7B18-40FF-A6A7-FB868580F96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9A1618F-E1A0-4501-AAE0-6133CC3491B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5E2A1D5-47D4-4C8E-8793-6B52C1F4E40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7E3FFA3-A9EB-4772-A650-A235A2FBF73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0181FF9-054F-4AAC-A74B-62A05F5C09F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DC35DEC-F959-4D17-8D61-446E2590070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05F9FF3-1212-4C99-A66A-5679C5C856A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6023C04-EA25-4661-961E-EA3D165EE4C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94AF199-5BB3-45BC-A5A6-D7692D31C4B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3BDBC0D9-CE94-4293-9774-C87C14EB87D8}"/>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9EAC363-32A6-4091-9D3A-14BF6CFE08C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2CC49469-C039-4EBE-9B04-A3151A84A50E}"/>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7893287-2FD6-41FE-B9CE-4208C426AF5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E5C696F1-54E0-4C23-9070-E1A3B4F6F3F1}"/>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AAEAD33-E0D8-407F-BE02-FA54F152336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C7FB6248-0982-4706-A4E9-18C70B1A15BD}"/>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F4531E7-D5F1-4AC4-8C40-45D7152D725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75B1D78E-06F2-48EF-8218-CDA64345FC62}"/>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F00C332-CFAD-40BC-8AE3-4C9DF64083F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3A195DF-6027-4C8B-B0E3-27BABB92E32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C1DEE12-CF6E-49C2-B829-66008F22CB9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226FAFF2-04CE-49BF-A103-37EE717BBAA8}"/>
            </a:ext>
          </a:extLst>
        </xdr:cNvPr>
        <xdr:cNvCxnSpPr/>
      </xdr:nvCxnSpPr>
      <xdr:spPr>
        <a:xfrm flipV="1">
          <a:off x="9219565" y="93700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6DABFA8C-AFAD-4892-8FBC-8741B26CB9AD}"/>
            </a:ext>
          </a:extLst>
        </xdr:cNvPr>
        <xdr:cNvSpPr txBox="1"/>
      </xdr:nvSpPr>
      <xdr:spPr>
        <a:xfrm>
          <a:off x="92583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3E2A9A79-813D-4447-80BB-17EA19119636}"/>
            </a:ext>
          </a:extLst>
        </xdr:cNvPr>
        <xdr:cNvCxnSpPr/>
      </xdr:nvCxnSpPr>
      <xdr:spPr>
        <a:xfrm>
          <a:off x="9154160" y="1078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6DFBD719-08D8-449D-8417-8CC6028CA9DF}"/>
            </a:ext>
          </a:extLst>
        </xdr:cNvPr>
        <xdr:cNvSpPr txBox="1"/>
      </xdr:nvSpPr>
      <xdr:spPr>
        <a:xfrm>
          <a:off x="9258300" y="914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EF53F2A9-D194-4F58-ADC2-A2370851CEDE}"/>
            </a:ext>
          </a:extLst>
        </xdr:cNvPr>
        <xdr:cNvCxnSpPr/>
      </xdr:nvCxnSpPr>
      <xdr:spPr>
        <a:xfrm>
          <a:off x="9154160" y="9370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33" name="【体育館・プール】&#10;一人当たり面積平均値テキスト">
          <a:extLst>
            <a:ext uri="{FF2B5EF4-FFF2-40B4-BE49-F238E27FC236}">
              <a16:creationId xmlns:a16="http://schemas.microsoft.com/office/drawing/2014/main" id="{0EFF4143-8256-494A-A77F-313734561C6F}"/>
            </a:ext>
          </a:extLst>
        </xdr:cNvPr>
        <xdr:cNvSpPr txBox="1"/>
      </xdr:nvSpPr>
      <xdr:spPr>
        <a:xfrm>
          <a:off x="92583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562A9122-24AA-4B9F-972A-90BEB6F36917}"/>
            </a:ext>
          </a:extLst>
        </xdr:cNvPr>
        <xdr:cNvSpPr/>
      </xdr:nvSpPr>
      <xdr:spPr>
        <a:xfrm>
          <a:off x="9192260" y="10394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D800AFDA-CD71-4067-AE42-7D64208FA4A1}"/>
            </a:ext>
          </a:extLst>
        </xdr:cNvPr>
        <xdr:cNvSpPr/>
      </xdr:nvSpPr>
      <xdr:spPr>
        <a:xfrm>
          <a:off x="84455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D2AA8D21-CDD0-4719-8C0D-A98AB6E7CF16}"/>
            </a:ext>
          </a:extLst>
        </xdr:cNvPr>
        <xdr:cNvSpPr/>
      </xdr:nvSpPr>
      <xdr:spPr>
        <a:xfrm>
          <a:off x="7670800" y="10443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8A582EF1-0465-4E8C-9151-28E0AD0BE82C}"/>
            </a:ext>
          </a:extLst>
        </xdr:cNvPr>
        <xdr:cNvSpPr/>
      </xdr:nvSpPr>
      <xdr:spPr>
        <a:xfrm>
          <a:off x="687324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DA01B196-29AB-4D9A-A50C-66FA2FB5011C}"/>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5B213E6-B095-4E04-B117-D58EEA9481E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2B9D46C-0FA0-4982-8F84-CBDD6A13F14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A9919B9-22F6-457A-913A-028C22887E2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1143622-9028-44FE-8F5C-C25F95B33AE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5D9F94D-BA37-4FD4-8A78-AFA981B40DA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133350</xdr:rowOff>
    </xdr:from>
    <xdr:to>
      <xdr:col>55</xdr:col>
      <xdr:colOff>50800</xdr:colOff>
      <xdr:row>62</xdr:row>
      <xdr:rowOff>63500</xdr:rowOff>
    </xdr:to>
    <xdr:sp macro="" textlink="">
      <xdr:nvSpPr>
        <xdr:cNvPr id="244" name="楕円 243">
          <a:extLst>
            <a:ext uri="{FF2B5EF4-FFF2-40B4-BE49-F238E27FC236}">
              <a16:creationId xmlns:a16="http://schemas.microsoft.com/office/drawing/2014/main" id="{9D9D165C-CAFC-4589-8DD8-03E6A3273399}"/>
            </a:ext>
          </a:extLst>
        </xdr:cNvPr>
        <xdr:cNvSpPr/>
      </xdr:nvSpPr>
      <xdr:spPr>
        <a:xfrm>
          <a:off x="9192260" y="10359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156227</xdr:rowOff>
    </xdr:from>
    <xdr:ext cx="469744" cy="259045"/>
    <xdr:sp macro="" textlink="">
      <xdr:nvSpPr>
        <xdr:cNvPr id="245" name="【体育館・プール】&#10;一人当たり面積該当値テキスト">
          <a:extLst>
            <a:ext uri="{FF2B5EF4-FFF2-40B4-BE49-F238E27FC236}">
              <a16:creationId xmlns:a16="http://schemas.microsoft.com/office/drawing/2014/main" id="{A09DC501-7487-44DD-BFBD-3D08CF2ABA9A}"/>
            </a:ext>
          </a:extLst>
        </xdr:cNvPr>
        <xdr:cNvSpPr txBox="1"/>
      </xdr:nvSpPr>
      <xdr:spPr>
        <a:xfrm>
          <a:off x="9258300"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140970</xdr:rowOff>
    </xdr:from>
    <xdr:to>
      <xdr:col>50</xdr:col>
      <xdr:colOff>165100</xdr:colOff>
      <xdr:row>62</xdr:row>
      <xdr:rowOff>71120</xdr:rowOff>
    </xdr:to>
    <xdr:sp macro="" textlink="">
      <xdr:nvSpPr>
        <xdr:cNvPr id="246" name="楕円 245">
          <a:extLst>
            <a:ext uri="{FF2B5EF4-FFF2-40B4-BE49-F238E27FC236}">
              <a16:creationId xmlns:a16="http://schemas.microsoft.com/office/drawing/2014/main" id="{EEE87583-E1D3-4FFC-866E-9531CB7F3FD6}"/>
            </a:ext>
          </a:extLst>
        </xdr:cNvPr>
        <xdr:cNvSpPr/>
      </xdr:nvSpPr>
      <xdr:spPr>
        <a:xfrm>
          <a:off x="8445500" y="1036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12700</xdr:rowOff>
    </xdr:from>
    <xdr:to>
      <xdr:col>55</xdr:col>
      <xdr:colOff>0</xdr:colOff>
      <xdr:row>62</xdr:row>
      <xdr:rowOff>20320</xdr:rowOff>
    </xdr:to>
    <xdr:cxnSp macro="">
      <xdr:nvCxnSpPr>
        <xdr:cNvPr id="247" name="直線コネクタ 246">
          <a:extLst>
            <a:ext uri="{FF2B5EF4-FFF2-40B4-BE49-F238E27FC236}">
              <a16:creationId xmlns:a16="http://schemas.microsoft.com/office/drawing/2014/main" id="{4C47E885-5413-4CC9-9E57-A961AF91DE21}"/>
            </a:ext>
          </a:extLst>
        </xdr:cNvPr>
        <xdr:cNvCxnSpPr/>
      </xdr:nvCxnSpPr>
      <xdr:spPr>
        <a:xfrm flipV="1">
          <a:off x="8496300" y="1040638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147320</xdr:rowOff>
    </xdr:from>
    <xdr:to>
      <xdr:col>46</xdr:col>
      <xdr:colOff>38100</xdr:colOff>
      <xdr:row>62</xdr:row>
      <xdr:rowOff>77470</xdr:rowOff>
    </xdr:to>
    <xdr:sp macro="" textlink="">
      <xdr:nvSpPr>
        <xdr:cNvPr id="248" name="楕円 247">
          <a:extLst>
            <a:ext uri="{FF2B5EF4-FFF2-40B4-BE49-F238E27FC236}">
              <a16:creationId xmlns:a16="http://schemas.microsoft.com/office/drawing/2014/main" id="{67E7EA85-3897-4DAE-AA51-09289BAB554F}"/>
            </a:ext>
          </a:extLst>
        </xdr:cNvPr>
        <xdr:cNvSpPr/>
      </xdr:nvSpPr>
      <xdr:spPr>
        <a:xfrm>
          <a:off x="7670800" y="1037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20320</xdr:rowOff>
    </xdr:from>
    <xdr:to>
      <xdr:col>50</xdr:col>
      <xdr:colOff>114300</xdr:colOff>
      <xdr:row>62</xdr:row>
      <xdr:rowOff>26670</xdr:rowOff>
    </xdr:to>
    <xdr:cxnSp macro="">
      <xdr:nvCxnSpPr>
        <xdr:cNvPr id="249" name="直線コネクタ 248">
          <a:extLst>
            <a:ext uri="{FF2B5EF4-FFF2-40B4-BE49-F238E27FC236}">
              <a16:creationId xmlns:a16="http://schemas.microsoft.com/office/drawing/2014/main" id="{8490B085-A7E8-413C-A4FF-2544BA00CE10}"/>
            </a:ext>
          </a:extLst>
        </xdr:cNvPr>
        <xdr:cNvCxnSpPr/>
      </xdr:nvCxnSpPr>
      <xdr:spPr>
        <a:xfrm flipV="1">
          <a:off x="7713980" y="10414000"/>
          <a:ext cx="7823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154940</xdr:rowOff>
    </xdr:from>
    <xdr:to>
      <xdr:col>41</xdr:col>
      <xdr:colOff>101600</xdr:colOff>
      <xdr:row>62</xdr:row>
      <xdr:rowOff>85090</xdr:rowOff>
    </xdr:to>
    <xdr:sp macro="" textlink="">
      <xdr:nvSpPr>
        <xdr:cNvPr id="250" name="楕円 249">
          <a:extLst>
            <a:ext uri="{FF2B5EF4-FFF2-40B4-BE49-F238E27FC236}">
              <a16:creationId xmlns:a16="http://schemas.microsoft.com/office/drawing/2014/main" id="{60B0CD21-1FD7-4AD3-AC7E-E6156FE59B46}"/>
            </a:ext>
          </a:extLst>
        </xdr:cNvPr>
        <xdr:cNvSpPr/>
      </xdr:nvSpPr>
      <xdr:spPr>
        <a:xfrm>
          <a:off x="6873240" y="1038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26670</xdr:rowOff>
    </xdr:from>
    <xdr:to>
      <xdr:col>45</xdr:col>
      <xdr:colOff>177800</xdr:colOff>
      <xdr:row>62</xdr:row>
      <xdr:rowOff>34290</xdr:rowOff>
    </xdr:to>
    <xdr:cxnSp macro="">
      <xdr:nvCxnSpPr>
        <xdr:cNvPr id="251" name="直線コネクタ 250">
          <a:extLst>
            <a:ext uri="{FF2B5EF4-FFF2-40B4-BE49-F238E27FC236}">
              <a16:creationId xmlns:a16="http://schemas.microsoft.com/office/drawing/2014/main" id="{AB9AA983-F20D-461E-9680-3047171B14E0}"/>
            </a:ext>
          </a:extLst>
        </xdr:cNvPr>
        <xdr:cNvCxnSpPr/>
      </xdr:nvCxnSpPr>
      <xdr:spPr>
        <a:xfrm flipV="1">
          <a:off x="6924040" y="104203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160020</xdr:rowOff>
    </xdr:from>
    <xdr:to>
      <xdr:col>36</xdr:col>
      <xdr:colOff>165100</xdr:colOff>
      <xdr:row>62</xdr:row>
      <xdr:rowOff>90170</xdr:rowOff>
    </xdr:to>
    <xdr:sp macro="" textlink="">
      <xdr:nvSpPr>
        <xdr:cNvPr id="252" name="楕円 251">
          <a:extLst>
            <a:ext uri="{FF2B5EF4-FFF2-40B4-BE49-F238E27FC236}">
              <a16:creationId xmlns:a16="http://schemas.microsoft.com/office/drawing/2014/main" id="{1D588E8A-FE25-4A9E-9646-E3F42D5B5941}"/>
            </a:ext>
          </a:extLst>
        </xdr:cNvPr>
        <xdr:cNvSpPr/>
      </xdr:nvSpPr>
      <xdr:spPr>
        <a:xfrm>
          <a:off x="6098540" y="1038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34290</xdr:rowOff>
    </xdr:from>
    <xdr:to>
      <xdr:col>41</xdr:col>
      <xdr:colOff>50800</xdr:colOff>
      <xdr:row>62</xdr:row>
      <xdr:rowOff>39370</xdr:rowOff>
    </xdr:to>
    <xdr:cxnSp macro="">
      <xdr:nvCxnSpPr>
        <xdr:cNvPr id="253" name="直線コネクタ 252">
          <a:extLst>
            <a:ext uri="{FF2B5EF4-FFF2-40B4-BE49-F238E27FC236}">
              <a16:creationId xmlns:a16="http://schemas.microsoft.com/office/drawing/2014/main" id="{C69E39AD-09F1-4617-9DF0-EF5E5259EDD4}"/>
            </a:ext>
          </a:extLst>
        </xdr:cNvPr>
        <xdr:cNvCxnSpPr/>
      </xdr:nvCxnSpPr>
      <xdr:spPr>
        <a:xfrm flipV="1">
          <a:off x="6149340" y="10427970"/>
          <a:ext cx="7747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107967</xdr:rowOff>
    </xdr:from>
    <xdr:ext cx="469744" cy="259045"/>
    <xdr:sp macro="" textlink="">
      <xdr:nvSpPr>
        <xdr:cNvPr id="254" name="n_1aveValue【体育館・プール】&#10;一人当たり面積">
          <a:extLst>
            <a:ext uri="{FF2B5EF4-FFF2-40B4-BE49-F238E27FC236}">
              <a16:creationId xmlns:a16="http://schemas.microsoft.com/office/drawing/2014/main" id="{386A4EF7-FF38-4D55-B62A-A8301B82F889}"/>
            </a:ext>
          </a:extLst>
        </xdr:cNvPr>
        <xdr:cNvSpPr txBox="1"/>
      </xdr:nvSpPr>
      <xdr:spPr>
        <a:xfrm>
          <a:off x="8271587" y="105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a:extLst>
            <a:ext uri="{FF2B5EF4-FFF2-40B4-BE49-F238E27FC236}">
              <a16:creationId xmlns:a16="http://schemas.microsoft.com/office/drawing/2014/main" id="{27AB1DCC-0D23-4532-9972-9C51EC5241E3}"/>
            </a:ext>
          </a:extLst>
        </xdr:cNvPr>
        <xdr:cNvSpPr txBox="1"/>
      </xdr:nvSpPr>
      <xdr:spPr>
        <a:xfrm>
          <a:off x="750958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6" name="n_3aveValue【体育館・プール】&#10;一人当たり面積">
          <a:extLst>
            <a:ext uri="{FF2B5EF4-FFF2-40B4-BE49-F238E27FC236}">
              <a16:creationId xmlns:a16="http://schemas.microsoft.com/office/drawing/2014/main" id="{787F666E-4309-4BFC-B836-FCF1AFACCC4E}"/>
            </a:ext>
          </a:extLst>
        </xdr:cNvPr>
        <xdr:cNvSpPr txBox="1"/>
      </xdr:nvSpPr>
      <xdr:spPr>
        <a:xfrm>
          <a:off x="6712027"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a:extLst>
            <a:ext uri="{FF2B5EF4-FFF2-40B4-BE49-F238E27FC236}">
              <a16:creationId xmlns:a16="http://schemas.microsoft.com/office/drawing/2014/main" id="{EED6E592-46EC-49C5-954C-23D6E5D2BFB9}"/>
            </a:ext>
          </a:extLst>
        </xdr:cNvPr>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87647</xdr:rowOff>
    </xdr:from>
    <xdr:ext cx="469744" cy="259045"/>
    <xdr:sp macro="" textlink="">
      <xdr:nvSpPr>
        <xdr:cNvPr id="258" name="n_1mainValue【体育館・プール】&#10;一人当たり面積">
          <a:extLst>
            <a:ext uri="{FF2B5EF4-FFF2-40B4-BE49-F238E27FC236}">
              <a16:creationId xmlns:a16="http://schemas.microsoft.com/office/drawing/2014/main" id="{46F680D2-283C-42DE-A55F-210E138AE003}"/>
            </a:ext>
          </a:extLst>
        </xdr:cNvPr>
        <xdr:cNvSpPr txBox="1"/>
      </xdr:nvSpPr>
      <xdr:spPr>
        <a:xfrm>
          <a:off x="8271587" y="101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93997</xdr:rowOff>
    </xdr:from>
    <xdr:ext cx="469744" cy="259045"/>
    <xdr:sp macro="" textlink="">
      <xdr:nvSpPr>
        <xdr:cNvPr id="259" name="n_2mainValue【体育館・プール】&#10;一人当たり面積">
          <a:extLst>
            <a:ext uri="{FF2B5EF4-FFF2-40B4-BE49-F238E27FC236}">
              <a16:creationId xmlns:a16="http://schemas.microsoft.com/office/drawing/2014/main" id="{5F0F7350-F85E-4840-AC04-9DA891E8BE91}"/>
            </a:ext>
          </a:extLst>
        </xdr:cNvPr>
        <xdr:cNvSpPr txBox="1"/>
      </xdr:nvSpPr>
      <xdr:spPr>
        <a:xfrm>
          <a:off x="750958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101617</xdr:rowOff>
    </xdr:from>
    <xdr:ext cx="469744" cy="259045"/>
    <xdr:sp macro="" textlink="">
      <xdr:nvSpPr>
        <xdr:cNvPr id="260" name="n_3mainValue【体育館・プール】&#10;一人当たり面積">
          <a:extLst>
            <a:ext uri="{FF2B5EF4-FFF2-40B4-BE49-F238E27FC236}">
              <a16:creationId xmlns:a16="http://schemas.microsoft.com/office/drawing/2014/main" id="{12B4C23A-AB38-4242-9E20-1F2E0E9264AF}"/>
            </a:ext>
          </a:extLst>
        </xdr:cNvPr>
        <xdr:cNvSpPr txBox="1"/>
      </xdr:nvSpPr>
      <xdr:spPr>
        <a:xfrm>
          <a:off x="67120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106697</xdr:rowOff>
    </xdr:from>
    <xdr:ext cx="469744" cy="259045"/>
    <xdr:sp macro="" textlink="">
      <xdr:nvSpPr>
        <xdr:cNvPr id="261" name="n_4mainValue【体育館・プール】&#10;一人当たり面積">
          <a:extLst>
            <a:ext uri="{FF2B5EF4-FFF2-40B4-BE49-F238E27FC236}">
              <a16:creationId xmlns:a16="http://schemas.microsoft.com/office/drawing/2014/main" id="{F42BDE8F-2939-401D-AB82-15B2FD06AB18}"/>
            </a:ext>
          </a:extLst>
        </xdr:cNvPr>
        <xdr:cNvSpPr txBox="1"/>
      </xdr:nvSpPr>
      <xdr:spPr>
        <a:xfrm>
          <a:off x="5937327" y="1016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B66DADB-961D-4B70-BC8B-03169A8B9C7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C52A7DF-681A-456A-90B5-7C00D1E8E08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28E0BE0-25AA-49DC-97BA-42447F09DDA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516BF1D-EF03-41DD-8DBF-A3CCBFDA3CF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F4FE75D-7FE7-44BE-BDF3-B2E62036A4B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69C0470-6062-4B00-910A-4EEA580E4CA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1409568-E71A-4204-A1AD-32F86D158FD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D0F6C4A-434A-488C-85D0-3C2745926CC9}"/>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34C5FFB9-7FDA-4F82-B44C-779881B51A2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27F2A667-7F05-45C8-A270-E5BEF29AC4D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2204833C-3F92-4E61-B0E6-C9C0F2BA128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B8A980E5-52F3-49AE-9266-297D4141A5D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2180EFA5-7B1A-419B-8327-1182C58B7C3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977AE72A-E2EA-438D-8B49-B7D319A4B98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6455340F-80C6-4190-8B67-3770E25A3E0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DC73B463-5EA9-430E-BCA4-C4B7F5F1D036}"/>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66D63EF8-21F7-42A4-B10D-7CB21740604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3D7A7572-CA8A-447F-98E9-331BA2970A0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6EB52F2A-777A-4ED6-AE10-90B554A111F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F5F5F00D-C323-4F3C-8224-6285BD150F2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930AD18F-7454-483A-916F-9C163EC0EB8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3D62F90F-9EE9-42CD-BD07-2BE326E81F8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495240B9-2E08-4516-BEFC-24CDD7E2915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4248C606-4B70-49F5-86BA-78002259BDC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310A6A4A-FBF5-4042-8096-3DEE3878F42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844EE83D-FC2D-45A0-BAE6-B6089203189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3B380338-DB7B-4596-97D5-BEF0F0D07CF2}"/>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51501A34-47ED-4835-8D3C-4032463F1DBD}"/>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3964DF66-FAAB-4639-9FFD-8A5ABB75B425}"/>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A28A5EAC-2914-4414-854E-63F781752749}"/>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3D0216BE-B51B-4FAC-9B89-BD6473C6BA3E}"/>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6FB6D1E2-125D-4716-B3FF-C38ABB7D93A8}"/>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F6AF7BB2-B736-4FEF-B230-09C22568D891}"/>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F26772CB-75FF-4508-8EDD-C1B9F8A11AE6}"/>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79CF69F6-4450-4F40-A874-3399DDF1012D}"/>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F5244C97-5F87-4A96-85A2-3BE0713A324B}"/>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74955BE4-C77F-4D94-9034-5815E4ACBDCB}"/>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73E46F30-3B65-4EDF-93C1-801FE7BA4CB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E0C884BD-AB25-4D0C-9271-7AC58AD95D24}"/>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54EDFE96-AE40-44A4-B8FC-DDD4CDF97FE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02" name="直線コネクタ 301">
          <a:extLst>
            <a:ext uri="{FF2B5EF4-FFF2-40B4-BE49-F238E27FC236}">
              <a16:creationId xmlns:a16="http://schemas.microsoft.com/office/drawing/2014/main" id="{9B0C85A8-6CAF-40DD-B824-F78281E9EFA1}"/>
            </a:ext>
          </a:extLst>
        </xdr:cNvPr>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A08D659B-A59C-409E-ACB8-848C01E5550A}"/>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4" name="直線コネクタ 303">
          <a:extLst>
            <a:ext uri="{FF2B5EF4-FFF2-40B4-BE49-F238E27FC236}">
              <a16:creationId xmlns:a16="http://schemas.microsoft.com/office/drawing/2014/main" id="{9E3A1916-3944-4CB2-ADBB-F45D4C20D170}"/>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FF745D55-4EB6-423C-9ED6-5025FEBCAB94}"/>
            </a:ext>
          </a:extLst>
        </xdr:cNvPr>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6" name="直線コネクタ 305">
          <a:extLst>
            <a:ext uri="{FF2B5EF4-FFF2-40B4-BE49-F238E27FC236}">
              <a16:creationId xmlns:a16="http://schemas.microsoft.com/office/drawing/2014/main" id="{6B473C1C-5D86-4C07-8815-2F11923772D9}"/>
            </a:ext>
          </a:extLst>
        </xdr:cNvPr>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2A16A175-D0E9-42DF-BC59-BC754DFDCE9B}"/>
            </a:ext>
          </a:extLst>
        </xdr:cNvPr>
        <xdr:cNvSpPr txBox="1"/>
      </xdr:nvSpPr>
      <xdr:spPr>
        <a:xfrm>
          <a:off x="412496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308" name="フローチャート: 判断 307">
          <a:extLst>
            <a:ext uri="{FF2B5EF4-FFF2-40B4-BE49-F238E27FC236}">
              <a16:creationId xmlns:a16="http://schemas.microsoft.com/office/drawing/2014/main" id="{D1231F9F-903C-4CC7-A11C-C50BB781760E}"/>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309" name="フローチャート: 判断 308">
          <a:extLst>
            <a:ext uri="{FF2B5EF4-FFF2-40B4-BE49-F238E27FC236}">
              <a16:creationId xmlns:a16="http://schemas.microsoft.com/office/drawing/2014/main" id="{2583250C-48EB-4187-8E32-C928671A43CA}"/>
            </a:ext>
          </a:extLst>
        </xdr:cNvPr>
        <xdr:cNvSpPr/>
      </xdr:nvSpPr>
      <xdr:spPr>
        <a:xfrm>
          <a:off x="3312160" y="17256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310" name="フローチャート: 判断 309">
          <a:extLst>
            <a:ext uri="{FF2B5EF4-FFF2-40B4-BE49-F238E27FC236}">
              <a16:creationId xmlns:a16="http://schemas.microsoft.com/office/drawing/2014/main" id="{6083B3B6-FFD9-481E-AAEB-5CDA2C8B2921}"/>
            </a:ext>
          </a:extLst>
        </xdr:cNvPr>
        <xdr:cNvSpPr/>
      </xdr:nvSpPr>
      <xdr:spPr>
        <a:xfrm>
          <a:off x="251460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311" name="フローチャート: 判断 310">
          <a:extLst>
            <a:ext uri="{FF2B5EF4-FFF2-40B4-BE49-F238E27FC236}">
              <a16:creationId xmlns:a16="http://schemas.microsoft.com/office/drawing/2014/main" id="{1CB36303-430A-44B7-AEC0-89C619F1136E}"/>
            </a:ext>
          </a:extLst>
        </xdr:cNvPr>
        <xdr:cNvSpPr/>
      </xdr:nvSpPr>
      <xdr:spPr>
        <a:xfrm>
          <a:off x="1739900" y="173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312" name="フローチャート: 判断 311">
          <a:extLst>
            <a:ext uri="{FF2B5EF4-FFF2-40B4-BE49-F238E27FC236}">
              <a16:creationId xmlns:a16="http://schemas.microsoft.com/office/drawing/2014/main" id="{955751DE-B6DA-498C-9FE9-B6E2F401E6F7}"/>
            </a:ext>
          </a:extLst>
        </xdr:cNvPr>
        <xdr:cNvSpPr/>
      </xdr:nvSpPr>
      <xdr:spPr>
        <a:xfrm>
          <a:off x="96520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2831C8E7-C1B4-4A12-BB63-231F330AA656}"/>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8CA4A1DE-C9FB-4366-8F08-34CDFBC1A8E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237EA3F9-4B92-4354-8FAA-1F43A478B57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75DC5CBB-DCAC-4FC5-BF0B-21523C100D6C}"/>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C1318392-7348-4ADD-809D-5C2675B1CD1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19686</xdr:rowOff>
    </xdr:from>
    <xdr:to>
      <xdr:col>24</xdr:col>
      <xdr:colOff>114300</xdr:colOff>
      <xdr:row>107</xdr:row>
      <xdr:rowOff>121286</xdr:rowOff>
    </xdr:to>
    <xdr:sp macro="" textlink="">
      <xdr:nvSpPr>
        <xdr:cNvPr id="318" name="楕円 317">
          <a:extLst>
            <a:ext uri="{FF2B5EF4-FFF2-40B4-BE49-F238E27FC236}">
              <a16:creationId xmlns:a16="http://schemas.microsoft.com/office/drawing/2014/main" id="{482CE20F-DAA0-48FD-BCD0-4D5325D4DEBF}"/>
            </a:ext>
          </a:extLst>
        </xdr:cNvPr>
        <xdr:cNvSpPr/>
      </xdr:nvSpPr>
      <xdr:spPr>
        <a:xfrm>
          <a:off x="4036060" y="1795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169563</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973FAE9E-200D-402A-8462-242079403E25}"/>
            </a:ext>
          </a:extLst>
        </xdr:cNvPr>
        <xdr:cNvSpPr txBox="1"/>
      </xdr:nvSpPr>
      <xdr:spPr>
        <a:xfrm>
          <a:off x="4124960" y="179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156845</xdr:rowOff>
    </xdr:from>
    <xdr:to>
      <xdr:col>20</xdr:col>
      <xdr:colOff>38100</xdr:colOff>
      <xdr:row>107</xdr:row>
      <xdr:rowOff>86995</xdr:rowOff>
    </xdr:to>
    <xdr:sp macro="" textlink="">
      <xdr:nvSpPr>
        <xdr:cNvPr id="320" name="楕円 319">
          <a:extLst>
            <a:ext uri="{FF2B5EF4-FFF2-40B4-BE49-F238E27FC236}">
              <a16:creationId xmlns:a16="http://schemas.microsoft.com/office/drawing/2014/main" id="{21F8CFED-4684-4F75-BC6F-501EE1F812A4}"/>
            </a:ext>
          </a:extLst>
        </xdr:cNvPr>
        <xdr:cNvSpPr/>
      </xdr:nvSpPr>
      <xdr:spPr>
        <a:xfrm>
          <a:off x="3312160" y="17926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36195</xdr:rowOff>
    </xdr:from>
    <xdr:to>
      <xdr:col>24</xdr:col>
      <xdr:colOff>63500</xdr:colOff>
      <xdr:row>107</xdr:row>
      <xdr:rowOff>70486</xdr:rowOff>
    </xdr:to>
    <xdr:cxnSp macro="">
      <xdr:nvCxnSpPr>
        <xdr:cNvPr id="321" name="直線コネクタ 320">
          <a:extLst>
            <a:ext uri="{FF2B5EF4-FFF2-40B4-BE49-F238E27FC236}">
              <a16:creationId xmlns:a16="http://schemas.microsoft.com/office/drawing/2014/main" id="{EC095EC0-CAB7-4960-8639-8E498FDBD38E}"/>
            </a:ext>
          </a:extLst>
        </xdr:cNvPr>
        <xdr:cNvCxnSpPr/>
      </xdr:nvCxnSpPr>
      <xdr:spPr>
        <a:xfrm>
          <a:off x="3355340" y="17973675"/>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120650</xdr:rowOff>
    </xdr:from>
    <xdr:to>
      <xdr:col>15</xdr:col>
      <xdr:colOff>101600</xdr:colOff>
      <xdr:row>107</xdr:row>
      <xdr:rowOff>50800</xdr:rowOff>
    </xdr:to>
    <xdr:sp macro="" textlink="">
      <xdr:nvSpPr>
        <xdr:cNvPr id="322" name="楕円 321">
          <a:extLst>
            <a:ext uri="{FF2B5EF4-FFF2-40B4-BE49-F238E27FC236}">
              <a16:creationId xmlns:a16="http://schemas.microsoft.com/office/drawing/2014/main" id="{B36D51BF-CA31-4AA0-B4AB-DF3F0CED2B60}"/>
            </a:ext>
          </a:extLst>
        </xdr:cNvPr>
        <xdr:cNvSpPr/>
      </xdr:nvSpPr>
      <xdr:spPr>
        <a:xfrm>
          <a:off x="2514600" y="1789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0</xdr:rowOff>
    </xdr:from>
    <xdr:to>
      <xdr:col>19</xdr:col>
      <xdr:colOff>177800</xdr:colOff>
      <xdr:row>107</xdr:row>
      <xdr:rowOff>36195</xdr:rowOff>
    </xdr:to>
    <xdr:cxnSp macro="">
      <xdr:nvCxnSpPr>
        <xdr:cNvPr id="323" name="直線コネクタ 322">
          <a:extLst>
            <a:ext uri="{FF2B5EF4-FFF2-40B4-BE49-F238E27FC236}">
              <a16:creationId xmlns:a16="http://schemas.microsoft.com/office/drawing/2014/main" id="{CB69F93E-36DB-472E-BC15-4B63B8B67E71}"/>
            </a:ext>
          </a:extLst>
        </xdr:cNvPr>
        <xdr:cNvCxnSpPr/>
      </xdr:nvCxnSpPr>
      <xdr:spPr>
        <a:xfrm>
          <a:off x="2565400" y="1793748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86361</xdr:rowOff>
    </xdr:from>
    <xdr:to>
      <xdr:col>10</xdr:col>
      <xdr:colOff>165100</xdr:colOff>
      <xdr:row>107</xdr:row>
      <xdr:rowOff>16511</xdr:rowOff>
    </xdr:to>
    <xdr:sp macro="" textlink="">
      <xdr:nvSpPr>
        <xdr:cNvPr id="324" name="楕円 323">
          <a:extLst>
            <a:ext uri="{FF2B5EF4-FFF2-40B4-BE49-F238E27FC236}">
              <a16:creationId xmlns:a16="http://schemas.microsoft.com/office/drawing/2014/main" id="{CC55EE30-6B87-4D8F-AF61-09F787D3FBA5}"/>
            </a:ext>
          </a:extLst>
        </xdr:cNvPr>
        <xdr:cNvSpPr/>
      </xdr:nvSpPr>
      <xdr:spPr>
        <a:xfrm>
          <a:off x="173990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137161</xdr:rowOff>
    </xdr:from>
    <xdr:to>
      <xdr:col>15</xdr:col>
      <xdr:colOff>50800</xdr:colOff>
      <xdr:row>107</xdr:row>
      <xdr:rowOff>0</xdr:rowOff>
    </xdr:to>
    <xdr:cxnSp macro="">
      <xdr:nvCxnSpPr>
        <xdr:cNvPr id="325" name="直線コネクタ 324">
          <a:extLst>
            <a:ext uri="{FF2B5EF4-FFF2-40B4-BE49-F238E27FC236}">
              <a16:creationId xmlns:a16="http://schemas.microsoft.com/office/drawing/2014/main" id="{B8270A5B-0552-4F11-8240-8542380FD1AB}"/>
            </a:ext>
          </a:extLst>
        </xdr:cNvPr>
        <xdr:cNvCxnSpPr/>
      </xdr:nvCxnSpPr>
      <xdr:spPr>
        <a:xfrm>
          <a:off x="1790700" y="17907001"/>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50164</xdr:rowOff>
    </xdr:from>
    <xdr:to>
      <xdr:col>6</xdr:col>
      <xdr:colOff>38100</xdr:colOff>
      <xdr:row>106</xdr:row>
      <xdr:rowOff>151764</xdr:rowOff>
    </xdr:to>
    <xdr:sp macro="" textlink="">
      <xdr:nvSpPr>
        <xdr:cNvPr id="326" name="楕円 325">
          <a:extLst>
            <a:ext uri="{FF2B5EF4-FFF2-40B4-BE49-F238E27FC236}">
              <a16:creationId xmlns:a16="http://schemas.microsoft.com/office/drawing/2014/main" id="{B188D6BD-B127-424C-B51D-32F8BCFF8B0F}"/>
            </a:ext>
          </a:extLst>
        </xdr:cNvPr>
        <xdr:cNvSpPr/>
      </xdr:nvSpPr>
      <xdr:spPr>
        <a:xfrm>
          <a:off x="965200" y="178200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100964</xdr:rowOff>
    </xdr:from>
    <xdr:to>
      <xdr:col>10</xdr:col>
      <xdr:colOff>114300</xdr:colOff>
      <xdr:row>106</xdr:row>
      <xdr:rowOff>137161</xdr:rowOff>
    </xdr:to>
    <xdr:cxnSp macro="">
      <xdr:nvCxnSpPr>
        <xdr:cNvPr id="327" name="直線コネクタ 326">
          <a:extLst>
            <a:ext uri="{FF2B5EF4-FFF2-40B4-BE49-F238E27FC236}">
              <a16:creationId xmlns:a16="http://schemas.microsoft.com/office/drawing/2014/main" id="{FC50BD4A-AD6D-40F2-A06C-E83129938317}"/>
            </a:ext>
          </a:extLst>
        </xdr:cNvPr>
        <xdr:cNvCxnSpPr/>
      </xdr:nvCxnSpPr>
      <xdr:spPr>
        <a:xfrm>
          <a:off x="1008380" y="17870804"/>
          <a:ext cx="78232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328" name="n_1aveValue【市民会館】&#10;有形固定資産減価償却率">
          <a:extLst>
            <a:ext uri="{FF2B5EF4-FFF2-40B4-BE49-F238E27FC236}">
              <a16:creationId xmlns:a16="http://schemas.microsoft.com/office/drawing/2014/main" id="{3E1FA5FB-B7F0-4414-965F-671AD2804DA6}"/>
            </a:ext>
          </a:extLst>
        </xdr:cNvPr>
        <xdr:cNvSpPr txBox="1"/>
      </xdr:nvSpPr>
      <xdr:spPr>
        <a:xfrm>
          <a:off x="317056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329" name="n_2aveValue【市民会館】&#10;有形固定資産減価償却率">
          <a:extLst>
            <a:ext uri="{FF2B5EF4-FFF2-40B4-BE49-F238E27FC236}">
              <a16:creationId xmlns:a16="http://schemas.microsoft.com/office/drawing/2014/main" id="{5F6BE78D-5318-4BC6-9536-C41864D023FA}"/>
            </a:ext>
          </a:extLst>
        </xdr:cNvPr>
        <xdr:cNvSpPr txBox="1"/>
      </xdr:nvSpPr>
      <xdr:spPr>
        <a:xfrm>
          <a:off x="23857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330" name="n_3aveValue【市民会館】&#10;有形固定資産減価償却率">
          <a:extLst>
            <a:ext uri="{FF2B5EF4-FFF2-40B4-BE49-F238E27FC236}">
              <a16:creationId xmlns:a16="http://schemas.microsoft.com/office/drawing/2014/main" id="{52104C80-1058-4DD0-88CB-7532AA840D5B}"/>
            </a:ext>
          </a:extLst>
        </xdr:cNvPr>
        <xdr:cNvSpPr txBox="1"/>
      </xdr:nvSpPr>
      <xdr:spPr>
        <a:xfrm>
          <a:off x="161100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331" name="n_4aveValue【市民会館】&#10;有形固定資産減価償却率">
          <a:extLst>
            <a:ext uri="{FF2B5EF4-FFF2-40B4-BE49-F238E27FC236}">
              <a16:creationId xmlns:a16="http://schemas.microsoft.com/office/drawing/2014/main" id="{2D4ACD01-50A9-4B16-B667-4CF68747B116}"/>
            </a:ext>
          </a:extLst>
        </xdr:cNvPr>
        <xdr:cNvSpPr txBox="1"/>
      </xdr:nvSpPr>
      <xdr:spPr>
        <a:xfrm>
          <a:off x="83630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78122</xdr:rowOff>
    </xdr:from>
    <xdr:ext cx="405111" cy="259045"/>
    <xdr:sp macro="" textlink="">
      <xdr:nvSpPr>
        <xdr:cNvPr id="332" name="n_1mainValue【市民会館】&#10;有形固定資産減価償却率">
          <a:extLst>
            <a:ext uri="{FF2B5EF4-FFF2-40B4-BE49-F238E27FC236}">
              <a16:creationId xmlns:a16="http://schemas.microsoft.com/office/drawing/2014/main" id="{33104CD5-3A91-4CF8-8EAC-6295128D243E}"/>
            </a:ext>
          </a:extLst>
        </xdr:cNvPr>
        <xdr:cNvSpPr txBox="1"/>
      </xdr:nvSpPr>
      <xdr:spPr>
        <a:xfrm>
          <a:off x="317056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41927</xdr:rowOff>
    </xdr:from>
    <xdr:ext cx="405111" cy="259045"/>
    <xdr:sp macro="" textlink="">
      <xdr:nvSpPr>
        <xdr:cNvPr id="333" name="n_2mainValue【市民会館】&#10;有形固定資産減価償却率">
          <a:extLst>
            <a:ext uri="{FF2B5EF4-FFF2-40B4-BE49-F238E27FC236}">
              <a16:creationId xmlns:a16="http://schemas.microsoft.com/office/drawing/2014/main" id="{4A54A9A3-E570-4D3F-8B79-80797475C4A5}"/>
            </a:ext>
          </a:extLst>
        </xdr:cNvPr>
        <xdr:cNvSpPr txBox="1"/>
      </xdr:nvSpPr>
      <xdr:spPr>
        <a:xfrm>
          <a:off x="238570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7638</xdr:rowOff>
    </xdr:from>
    <xdr:ext cx="405111" cy="259045"/>
    <xdr:sp macro="" textlink="">
      <xdr:nvSpPr>
        <xdr:cNvPr id="334" name="n_3mainValue【市民会館】&#10;有形固定資産減価償却率">
          <a:extLst>
            <a:ext uri="{FF2B5EF4-FFF2-40B4-BE49-F238E27FC236}">
              <a16:creationId xmlns:a16="http://schemas.microsoft.com/office/drawing/2014/main" id="{F9AEEBAC-2E88-47D6-88DE-A01CBC4333E9}"/>
            </a:ext>
          </a:extLst>
        </xdr:cNvPr>
        <xdr:cNvSpPr txBox="1"/>
      </xdr:nvSpPr>
      <xdr:spPr>
        <a:xfrm>
          <a:off x="1611004" y="179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142891</xdr:rowOff>
    </xdr:from>
    <xdr:ext cx="405111" cy="259045"/>
    <xdr:sp macro="" textlink="">
      <xdr:nvSpPr>
        <xdr:cNvPr id="335" name="n_4mainValue【市民会館】&#10;有形固定資産減価償却率">
          <a:extLst>
            <a:ext uri="{FF2B5EF4-FFF2-40B4-BE49-F238E27FC236}">
              <a16:creationId xmlns:a16="http://schemas.microsoft.com/office/drawing/2014/main" id="{ECC6C631-5E14-41E4-9F5D-584278978226}"/>
            </a:ext>
          </a:extLst>
        </xdr:cNvPr>
        <xdr:cNvSpPr txBox="1"/>
      </xdr:nvSpPr>
      <xdr:spPr>
        <a:xfrm>
          <a:off x="836304" y="1791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8A502389-0F19-4393-94B1-E900F932A22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22D5DF72-5A94-4D51-9FA7-E8D7A26CB4F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ECA4AF74-5024-48DB-AEC9-D733F306C3C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529E1C7E-3DF0-4FD9-B40F-97CFFBB14E4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9068F22E-8377-4504-9242-574AEB04931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61EB639F-0B9F-4BD3-A14F-E85308A30AB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486E901C-CFAF-4ACC-9BE6-CFC6478BA44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BE39D826-FA00-4610-BA98-C387B37E5DE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6439E14F-DA1F-49EE-A0D7-71BFF55E8928}"/>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3F438A61-B2D1-48A3-A046-5E16616D702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C7868390-7738-4025-8528-EC118437511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164ACFDB-2626-48EA-84D0-6980C7478CF5}"/>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95E36776-0847-46FF-9AEB-073139A753FC}"/>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53F904D8-AB66-4A76-8243-A9252AD94AF9}"/>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6303E50F-9196-4E8D-8401-5434C637B17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597901CB-0A67-44DF-8901-D4B40690B1C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222D9D9D-4A3B-4615-BEF0-5AF0B6FB7EBC}"/>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613E4295-FC85-4D98-8961-D565CA367F54}"/>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E6581D6B-FBCE-400E-B6C9-A6674EF6AF5E}"/>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E126908E-E105-4F36-9544-81A4F7A3A17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458EE63B-604E-480C-8CA6-EE99752D996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B459C8AE-6B43-4DC4-BB86-7E51BDC54DAB}"/>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4D7D777D-0639-4131-A2E0-916CD1C766E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359" name="直線コネクタ 358">
          <a:extLst>
            <a:ext uri="{FF2B5EF4-FFF2-40B4-BE49-F238E27FC236}">
              <a16:creationId xmlns:a16="http://schemas.microsoft.com/office/drawing/2014/main" id="{BAE0505A-3384-483F-8182-F3D822407A7F}"/>
            </a:ext>
          </a:extLst>
        </xdr:cNvPr>
        <xdr:cNvCxnSpPr/>
      </xdr:nvCxnSpPr>
      <xdr:spPr>
        <a:xfrm flipV="1">
          <a:off x="9219565" y="16714471"/>
          <a:ext cx="0" cy="1478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360" name="【市民会館】&#10;一人当たり面積最小値テキスト">
          <a:extLst>
            <a:ext uri="{FF2B5EF4-FFF2-40B4-BE49-F238E27FC236}">
              <a16:creationId xmlns:a16="http://schemas.microsoft.com/office/drawing/2014/main" id="{A9824273-DA62-4DC6-92C3-638445D83539}"/>
            </a:ext>
          </a:extLst>
        </xdr:cNvPr>
        <xdr:cNvSpPr txBox="1"/>
      </xdr:nvSpPr>
      <xdr:spPr>
        <a:xfrm>
          <a:off x="92583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361" name="直線コネクタ 360">
          <a:extLst>
            <a:ext uri="{FF2B5EF4-FFF2-40B4-BE49-F238E27FC236}">
              <a16:creationId xmlns:a16="http://schemas.microsoft.com/office/drawing/2014/main" id="{44465C12-5E52-4C14-A20F-CBB8FC8ECF8A}"/>
            </a:ext>
          </a:extLst>
        </xdr:cNvPr>
        <xdr:cNvCxnSpPr/>
      </xdr:nvCxnSpPr>
      <xdr:spPr>
        <a:xfrm>
          <a:off x="9154160" y="1819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362" name="【市民会館】&#10;一人当たり面積最大値テキスト">
          <a:extLst>
            <a:ext uri="{FF2B5EF4-FFF2-40B4-BE49-F238E27FC236}">
              <a16:creationId xmlns:a16="http://schemas.microsoft.com/office/drawing/2014/main" id="{6DE16C70-1F3B-4349-ADF2-F54FE068FE03}"/>
            </a:ext>
          </a:extLst>
        </xdr:cNvPr>
        <xdr:cNvSpPr txBox="1"/>
      </xdr:nvSpPr>
      <xdr:spPr>
        <a:xfrm>
          <a:off x="9258300" y="1649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363" name="直線コネクタ 362">
          <a:extLst>
            <a:ext uri="{FF2B5EF4-FFF2-40B4-BE49-F238E27FC236}">
              <a16:creationId xmlns:a16="http://schemas.microsoft.com/office/drawing/2014/main" id="{D9315505-FD08-4477-B77D-2EE096672048}"/>
            </a:ext>
          </a:extLst>
        </xdr:cNvPr>
        <xdr:cNvCxnSpPr/>
      </xdr:nvCxnSpPr>
      <xdr:spPr>
        <a:xfrm>
          <a:off x="9154160" y="16714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364" name="【市民会館】&#10;一人当たり面積平均値テキスト">
          <a:extLst>
            <a:ext uri="{FF2B5EF4-FFF2-40B4-BE49-F238E27FC236}">
              <a16:creationId xmlns:a16="http://schemas.microsoft.com/office/drawing/2014/main" id="{0B449F5E-D4F5-4689-BA37-BCDBF11B2A39}"/>
            </a:ext>
          </a:extLst>
        </xdr:cNvPr>
        <xdr:cNvSpPr txBox="1"/>
      </xdr:nvSpPr>
      <xdr:spPr>
        <a:xfrm>
          <a:off x="9258300" y="17735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365" name="フローチャート: 判断 364">
          <a:extLst>
            <a:ext uri="{FF2B5EF4-FFF2-40B4-BE49-F238E27FC236}">
              <a16:creationId xmlns:a16="http://schemas.microsoft.com/office/drawing/2014/main" id="{474D2153-878D-42EA-B987-82A7AA2276C8}"/>
            </a:ext>
          </a:extLst>
        </xdr:cNvPr>
        <xdr:cNvSpPr/>
      </xdr:nvSpPr>
      <xdr:spPr>
        <a:xfrm>
          <a:off x="9192260" y="177571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366" name="フローチャート: 判断 365">
          <a:extLst>
            <a:ext uri="{FF2B5EF4-FFF2-40B4-BE49-F238E27FC236}">
              <a16:creationId xmlns:a16="http://schemas.microsoft.com/office/drawing/2014/main" id="{1D95060B-AEB4-4E38-A7C5-15007AEF041D}"/>
            </a:ext>
          </a:extLst>
        </xdr:cNvPr>
        <xdr:cNvSpPr/>
      </xdr:nvSpPr>
      <xdr:spPr>
        <a:xfrm>
          <a:off x="844550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67" name="フローチャート: 判断 366">
          <a:extLst>
            <a:ext uri="{FF2B5EF4-FFF2-40B4-BE49-F238E27FC236}">
              <a16:creationId xmlns:a16="http://schemas.microsoft.com/office/drawing/2014/main" id="{D7734F3D-7668-4F3D-92A6-62B08EBD0A61}"/>
            </a:ext>
          </a:extLst>
        </xdr:cNvPr>
        <xdr:cNvSpPr/>
      </xdr:nvSpPr>
      <xdr:spPr>
        <a:xfrm>
          <a:off x="767080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368" name="フローチャート: 判断 367">
          <a:extLst>
            <a:ext uri="{FF2B5EF4-FFF2-40B4-BE49-F238E27FC236}">
              <a16:creationId xmlns:a16="http://schemas.microsoft.com/office/drawing/2014/main" id="{A82C4B8A-5A5D-4F5A-B8F7-AD3F929C37E6}"/>
            </a:ext>
          </a:extLst>
        </xdr:cNvPr>
        <xdr:cNvSpPr/>
      </xdr:nvSpPr>
      <xdr:spPr>
        <a:xfrm>
          <a:off x="687324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369" name="フローチャート: 判断 368">
          <a:extLst>
            <a:ext uri="{FF2B5EF4-FFF2-40B4-BE49-F238E27FC236}">
              <a16:creationId xmlns:a16="http://schemas.microsoft.com/office/drawing/2014/main" id="{D3B5B246-2BA9-4515-8830-A4DE1C923033}"/>
            </a:ext>
          </a:extLst>
        </xdr:cNvPr>
        <xdr:cNvSpPr/>
      </xdr:nvSpPr>
      <xdr:spPr>
        <a:xfrm>
          <a:off x="609854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ECCC8805-F817-4840-82FF-6539AEF8735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E7B70F69-C648-41C7-89EE-2AA5BC43D93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9CD348AC-C78F-40C1-B536-52CB6A9B46BA}"/>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54993786-BD17-40BF-AEFB-BB7700AF63CE}"/>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9E046BAE-DB65-48A1-998B-40975BD9E9A7}"/>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166370</xdr:rowOff>
    </xdr:from>
    <xdr:to>
      <xdr:col>55</xdr:col>
      <xdr:colOff>50800</xdr:colOff>
      <xdr:row>105</xdr:row>
      <xdr:rowOff>96520</xdr:rowOff>
    </xdr:to>
    <xdr:sp macro="" textlink="">
      <xdr:nvSpPr>
        <xdr:cNvPr id="375" name="楕円 374">
          <a:extLst>
            <a:ext uri="{FF2B5EF4-FFF2-40B4-BE49-F238E27FC236}">
              <a16:creationId xmlns:a16="http://schemas.microsoft.com/office/drawing/2014/main" id="{5A97AE97-C830-42CC-94D7-CA58987C4B41}"/>
            </a:ext>
          </a:extLst>
        </xdr:cNvPr>
        <xdr:cNvSpPr/>
      </xdr:nvSpPr>
      <xdr:spPr>
        <a:xfrm>
          <a:off x="9192260" y="17600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17797</xdr:rowOff>
    </xdr:from>
    <xdr:ext cx="469744" cy="259045"/>
    <xdr:sp macro="" textlink="">
      <xdr:nvSpPr>
        <xdr:cNvPr id="376" name="【市民会館】&#10;一人当たり面積該当値テキスト">
          <a:extLst>
            <a:ext uri="{FF2B5EF4-FFF2-40B4-BE49-F238E27FC236}">
              <a16:creationId xmlns:a16="http://schemas.microsoft.com/office/drawing/2014/main" id="{08E54583-558E-465B-BE53-A76A0A66C42E}"/>
            </a:ext>
          </a:extLst>
        </xdr:cNvPr>
        <xdr:cNvSpPr txBox="1"/>
      </xdr:nvSpPr>
      <xdr:spPr>
        <a:xfrm>
          <a:off x="9258300"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377" name="楕円 376">
          <a:extLst>
            <a:ext uri="{FF2B5EF4-FFF2-40B4-BE49-F238E27FC236}">
              <a16:creationId xmlns:a16="http://schemas.microsoft.com/office/drawing/2014/main" id="{0A5EC5C3-ADB3-4368-82F8-C1E004DE23D2}"/>
            </a:ext>
          </a:extLst>
        </xdr:cNvPr>
        <xdr:cNvSpPr/>
      </xdr:nvSpPr>
      <xdr:spPr>
        <a:xfrm>
          <a:off x="8445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45720</xdr:rowOff>
    </xdr:from>
    <xdr:to>
      <xdr:col>55</xdr:col>
      <xdr:colOff>0</xdr:colOff>
      <xdr:row>105</xdr:row>
      <xdr:rowOff>57150</xdr:rowOff>
    </xdr:to>
    <xdr:cxnSp macro="">
      <xdr:nvCxnSpPr>
        <xdr:cNvPr id="378" name="直線コネクタ 377">
          <a:extLst>
            <a:ext uri="{FF2B5EF4-FFF2-40B4-BE49-F238E27FC236}">
              <a16:creationId xmlns:a16="http://schemas.microsoft.com/office/drawing/2014/main" id="{9884C325-0C23-41F3-8232-4E4D38E3FFCB}"/>
            </a:ext>
          </a:extLst>
        </xdr:cNvPr>
        <xdr:cNvCxnSpPr/>
      </xdr:nvCxnSpPr>
      <xdr:spPr>
        <a:xfrm flipV="1">
          <a:off x="8496300" y="1764792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17780</xdr:rowOff>
    </xdr:from>
    <xdr:to>
      <xdr:col>46</xdr:col>
      <xdr:colOff>38100</xdr:colOff>
      <xdr:row>105</xdr:row>
      <xdr:rowOff>119380</xdr:rowOff>
    </xdr:to>
    <xdr:sp macro="" textlink="">
      <xdr:nvSpPr>
        <xdr:cNvPr id="379" name="楕円 378">
          <a:extLst>
            <a:ext uri="{FF2B5EF4-FFF2-40B4-BE49-F238E27FC236}">
              <a16:creationId xmlns:a16="http://schemas.microsoft.com/office/drawing/2014/main" id="{052C2F0A-1772-416E-B965-5C58690AE247}"/>
            </a:ext>
          </a:extLst>
        </xdr:cNvPr>
        <xdr:cNvSpPr/>
      </xdr:nvSpPr>
      <xdr:spPr>
        <a:xfrm>
          <a:off x="7670800" y="1761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68580</xdr:rowOff>
    </xdr:to>
    <xdr:cxnSp macro="">
      <xdr:nvCxnSpPr>
        <xdr:cNvPr id="380" name="直線コネクタ 379">
          <a:extLst>
            <a:ext uri="{FF2B5EF4-FFF2-40B4-BE49-F238E27FC236}">
              <a16:creationId xmlns:a16="http://schemas.microsoft.com/office/drawing/2014/main" id="{5CB728B0-5BB1-4C64-A882-52EC8C25F9CC}"/>
            </a:ext>
          </a:extLst>
        </xdr:cNvPr>
        <xdr:cNvCxnSpPr/>
      </xdr:nvCxnSpPr>
      <xdr:spPr>
        <a:xfrm flipV="1">
          <a:off x="7713980" y="1765935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29211</xdr:rowOff>
    </xdr:from>
    <xdr:to>
      <xdr:col>41</xdr:col>
      <xdr:colOff>101600</xdr:colOff>
      <xdr:row>105</xdr:row>
      <xdr:rowOff>130811</xdr:rowOff>
    </xdr:to>
    <xdr:sp macro="" textlink="">
      <xdr:nvSpPr>
        <xdr:cNvPr id="381" name="楕円 380">
          <a:extLst>
            <a:ext uri="{FF2B5EF4-FFF2-40B4-BE49-F238E27FC236}">
              <a16:creationId xmlns:a16="http://schemas.microsoft.com/office/drawing/2014/main" id="{6008C9CE-B22A-400C-9EB9-E2DD50873CE0}"/>
            </a:ext>
          </a:extLst>
        </xdr:cNvPr>
        <xdr:cNvSpPr/>
      </xdr:nvSpPr>
      <xdr:spPr>
        <a:xfrm>
          <a:off x="687324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68580</xdr:rowOff>
    </xdr:from>
    <xdr:to>
      <xdr:col>45</xdr:col>
      <xdr:colOff>177800</xdr:colOff>
      <xdr:row>105</xdr:row>
      <xdr:rowOff>80011</xdr:rowOff>
    </xdr:to>
    <xdr:cxnSp macro="">
      <xdr:nvCxnSpPr>
        <xdr:cNvPr id="382" name="直線コネクタ 381">
          <a:extLst>
            <a:ext uri="{FF2B5EF4-FFF2-40B4-BE49-F238E27FC236}">
              <a16:creationId xmlns:a16="http://schemas.microsoft.com/office/drawing/2014/main" id="{2FC62FE3-752C-43F8-9C87-51E090130A13}"/>
            </a:ext>
          </a:extLst>
        </xdr:cNvPr>
        <xdr:cNvCxnSpPr/>
      </xdr:nvCxnSpPr>
      <xdr:spPr>
        <a:xfrm flipV="1">
          <a:off x="6924040" y="17670780"/>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383" name="楕円 382">
          <a:extLst>
            <a:ext uri="{FF2B5EF4-FFF2-40B4-BE49-F238E27FC236}">
              <a16:creationId xmlns:a16="http://schemas.microsoft.com/office/drawing/2014/main" id="{206BA381-BE8A-44FC-9007-56D9E86C42B6}"/>
            </a:ext>
          </a:extLst>
        </xdr:cNvPr>
        <xdr:cNvSpPr/>
      </xdr:nvSpPr>
      <xdr:spPr>
        <a:xfrm>
          <a:off x="609854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80011</xdr:rowOff>
    </xdr:from>
    <xdr:to>
      <xdr:col>41</xdr:col>
      <xdr:colOff>50800</xdr:colOff>
      <xdr:row>105</xdr:row>
      <xdr:rowOff>87630</xdr:rowOff>
    </xdr:to>
    <xdr:cxnSp macro="">
      <xdr:nvCxnSpPr>
        <xdr:cNvPr id="384" name="直線コネクタ 383">
          <a:extLst>
            <a:ext uri="{FF2B5EF4-FFF2-40B4-BE49-F238E27FC236}">
              <a16:creationId xmlns:a16="http://schemas.microsoft.com/office/drawing/2014/main" id="{4A75D063-4F48-4777-A0F4-3D0308E9C544}"/>
            </a:ext>
          </a:extLst>
        </xdr:cNvPr>
        <xdr:cNvCxnSpPr/>
      </xdr:nvCxnSpPr>
      <xdr:spPr>
        <a:xfrm flipV="1">
          <a:off x="6149340" y="17682211"/>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91457</xdr:rowOff>
    </xdr:from>
    <xdr:ext cx="469744" cy="259045"/>
    <xdr:sp macro="" textlink="">
      <xdr:nvSpPr>
        <xdr:cNvPr id="385" name="n_1aveValue【市民会館】&#10;一人当たり面積">
          <a:extLst>
            <a:ext uri="{FF2B5EF4-FFF2-40B4-BE49-F238E27FC236}">
              <a16:creationId xmlns:a16="http://schemas.microsoft.com/office/drawing/2014/main" id="{33DE5EE5-7E8B-4044-BAFC-E93E3C8931C6}"/>
            </a:ext>
          </a:extLst>
        </xdr:cNvPr>
        <xdr:cNvSpPr txBox="1"/>
      </xdr:nvSpPr>
      <xdr:spPr>
        <a:xfrm>
          <a:off x="827158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386" name="n_2aveValue【市民会館】&#10;一人当たり面積">
          <a:extLst>
            <a:ext uri="{FF2B5EF4-FFF2-40B4-BE49-F238E27FC236}">
              <a16:creationId xmlns:a16="http://schemas.microsoft.com/office/drawing/2014/main" id="{4998DE3F-06AD-48BB-BD29-F7618C69FA9B}"/>
            </a:ext>
          </a:extLst>
        </xdr:cNvPr>
        <xdr:cNvSpPr txBox="1"/>
      </xdr:nvSpPr>
      <xdr:spPr>
        <a:xfrm>
          <a:off x="750958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387" name="n_3aveValue【市民会館】&#10;一人当たり面積">
          <a:extLst>
            <a:ext uri="{FF2B5EF4-FFF2-40B4-BE49-F238E27FC236}">
              <a16:creationId xmlns:a16="http://schemas.microsoft.com/office/drawing/2014/main" id="{9775469B-833B-49BC-B59A-A8A6F608AA30}"/>
            </a:ext>
          </a:extLst>
        </xdr:cNvPr>
        <xdr:cNvSpPr txBox="1"/>
      </xdr:nvSpPr>
      <xdr:spPr>
        <a:xfrm>
          <a:off x="671202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388" name="n_4aveValue【市民会館】&#10;一人当たり面積">
          <a:extLst>
            <a:ext uri="{FF2B5EF4-FFF2-40B4-BE49-F238E27FC236}">
              <a16:creationId xmlns:a16="http://schemas.microsoft.com/office/drawing/2014/main" id="{27F0A6C1-F790-49AA-B911-0C23B779215E}"/>
            </a:ext>
          </a:extLst>
        </xdr:cNvPr>
        <xdr:cNvSpPr txBox="1"/>
      </xdr:nvSpPr>
      <xdr:spPr>
        <a:xfrm>
          <a:off x="5937327" y="178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124477</xdr:rowOff>
    </xdr:from>
    <xdr:ext cx="469744" cy="259045"/>
    <xdr:sp macro="" textlink="">
      <xdr:nvSpPr>
        <xdr:cNvPr id="389" name="n_1mainValue【市民会館】&#10;一人当たり面積">
          <a:extLst>
            <a:ext uri="{FF2B5EF4-FFF2-40B4-BE49-F238E27FC236}">
              <a16:creationId xmlns:a16="http://schemas.microsoft.com/office/drawing/2014/main" id="{E94E7C15-65B6-48F9-9B25-7387DBE8D652}"/>
            </a:ext>
          </a:extLst>
        </xdr:cNvPr>
        <xdr:cNvSpPr txBox="1"/>
      </xdr:nvSpPr>
      <xdr:spPr>
        <a:xfrm>
          <a:off x="827158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135907</xdr:rowOff>
    </xdr:from>
    <xdr:ext cx="469744" cy="259045"/>
    <xdr:sp macro="" textlink="">
      <xdr:nvSpPr>
        <xdr:cNvPr id="390" name="n_2mainValue【市民会館】&#10;一人当たり面積">
          <a:extLst>
            <a:ext uri="{FF2B5EF4-FFF2-40B4-BE49-F238E27FC236}">
              <a16:creationId xmlns:a16="http://schemas.microsoft.com/office/drawing/2014/main" id="{FAD8429B-4F81-4524-B6CC-EC108B21CA04}"/>
            </a:ext>
          </a:extLst>
        </xdr:cNvPr>
        <xdr:cNvSpPr txBox="1"/>
      </xdr:nvSpPr>
      <xdr:spPr>
        <a:xfrm>
          <a:off x="750958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147338</xdr:rowOff>
    </xdr:from>
    <xdr:ext cx="469744" cy="259045"/>
    <xdr:sp macro="" textlink="">
      <xdr:nvSpPr>
        <xdr:cNvPr id="391" name="n_3mainValue【市民会館】&#10;一人当たり面積">
          <a:extLst>
            <a:ext uri="{FF2B5EF4-FFF2-40B4-BE49-F238E27FC236}">
              <a16:creationId xmlns:a16="http://schemas.microsoft.com/office/drawing/2014/main" id="{BEFD776A-8598-4E48-9562-9DE426820E3B}"/>
            </a:ext>
          </a:extLst>
        </xdr:cNvPr>
        <xdr:cNvSpPr txBox="1"/>
      </xdr:nvSpPr>
      <xdr:spPr>
        <a:xfrm>
          <a:off x="671202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392" name="n_4mainValue【市民会館】&#10;一人当たり面積">
          <a:extLst>
            <a:ext uri="{FF2B5EF4-FFF2-40B4-BE49-F238E27FC236}">
              <a16:creationId xmlns:a16="http://schemas.microsoft.com/office/drawing/2014/main" id="{32A62DF3-1268-45C4-BB41-25BF1AB03983}"/>
            </a:ext>
          </a:extLst>
        </xdr:cNvPr>
        <xdr:cNvSpPr txBox="1"/>
      </xdr:nvSpPr>
      <xdr:spPr>
        <a:xfrm>
          <a:off x="59373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BD5A4796-AD58-4A90-AE2C-B77974722A8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035E7FD-0E23-4431-A218-DF7064998A5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55E4AC99-B4C9-451E-911B-D6E43A3C697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15B1198C-0111-43CD-8654-7BA70C2AA55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F8AFFCD2-141D-4DB9-BF14-1049C800DF0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B9B94B9D-C8DB-4210-AA38-1B5A33F2920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E1F0AD2D-4324-420D-BF44-124EC787468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97E54337-C6F7-41A0-A32E-CEA24747006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E3622889-BDF5-48EF-8730-8FCF4FF22A8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A24D175F-65D4-4316-95EA-BFE17C7EE54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B0F5793-2894-4E46-BFCF-F369A5E6E66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4DECA3BA-8F74-413F-8F34-419ED62A059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582687D-199A-402C-9D8A-3FC9E717B949}"/>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937F5B3E-2B7D-441F-9C48-203E9A6F5242}"/>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A82A619F-02C6-451C-B01B-AC15526E44C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2C37E2CD-4FEC-4199-8BBF-F2C3E530CF8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E1615D0A-8577-437F-96A5-8804445D64B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64FF5B6A-7FBE-45FC-869F-69EB5728EA6D}"/>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9B17A030-3097-44D4-B277-03360F6AEEE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5CEEBA3C-A987-438C-BE93-E236B9F9DD4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B6B3E251-B060-4A8E-BCB9-5F6E6D05CA4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99C275DF-D0A1-4A63-9AC2-8B763ABCBDA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6CF33278-B253-45B1-98AC-1AE4136D9F4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2DC02CF7-3849-4658-BF24-D448BD75F35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88FA1FD2-7661-4D21-A4C7-CDDD86341A9B}"/>
            </a:ext>
          </a:extLst>
        </xdr:cNvPr>
        <xdr:cNvCxnSpPr/>
      </xdr:nvCxnSpPr>
      <xdr:spPr>
        <a:xfrm flipV="1">
          <a:off x="14375764" y="5627370"/>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874FD5A2-845D-47D8-9083-5F29F6C4585A}"/>
            </a:ext>
          </a:extLst>
        </xdr:cNvPr>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CB2486E1-9272-4ACA-A19B-28C35F4F3580}"/>
            </a:ext>
          </a:extLst>
        </xdr:cNvPr>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05F6A80E-D4DC-47B3-B6DA-47D405733209}"/>
            </a:ext>
          </a:extLst>
        </xdr:cNvPr>
        <xdr:cNvSpPr txBox="1"/>
      </xdr:nvSpPr>
      <xdr:spPr>
        <a:xfrm>
          <a:off x="144145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1" name="直線コネクタ 420">
          <a:extLst>
            <a:ext uri="{FF2B5EF4-FFF2-40B4-BE49-F238E27FC236}">
              <a16:creationId xmlns:a16="http://schemas.microsoft.com/office/drawing/2014/main" id="{E830121F-68B7-45D6-AD2C-CAD83C96577A}"/>
            </a:ext>
          </a:extLst>
        </xdr:cNvPr>
        <xdr:cNvCxnSpPr/>
      </xdr:nvCxnSpPr>
      <xdr:spPr>
        <a:xfrm>
          <a:off x="142875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D22A4CF8-C9BD-41B4-B253-11CD4C7E0855}"/>
            </a:ext>
          </a:extLst>
        </xdr:cNvPr>
        <xdr:cNvSpPr txBox="1"/>
      </xdr:nvSpPr>
      <xdr:spPr>
        <a:xfrm>
          <a:off x="144145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23" name="フローチャート: 判断 422">
          <a:extLst>
            <a:ext uri="{FF2B5EF4-FFF2-40B4-BE49-F238E27FC236}">
              <a16:creationId xmlns:a16="http://schemas.microsoft.com/office/drawing/2014/main" id="{DAFEF67E-BF1B-47DF-AF80-718F7F10A5E6}"/>
            </a:ext>
          </a:extLst>
        </xdr:cNvPr>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424" name="フローチャート: 判断 423">
          <a:extLst>
            <a:ext uri="{FF2B5EF4-FFF2-40B4-BE49-F238E27FC236}">
              <a16:creationId xmlns:a16="http://schemas.microsoft.com/office/drawing/2014/main" id="{7C64766A-967F-4177-9569-CAAD3B61975D}"/>
            </a:ext>
          </a:extLst>
        </xdr:cNvPr>
        <xdr:cNvSpPr/>
      </xdr:nvSpPr>
      <xdr:spPr>
        <a:xfrm>
          <a:off x="1357884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425" name="フローチャート: 判断 424">
          <a:extLst>
            <a:ext uri="{FF2B5EF4-FFF2-40B4-BE49-F238E27FC236}">
              <a16:creationId xmlns:a16="http://schemas.microsoft.com/office/drawing/2014/main" id="{78C9854D-C7CA-4F2A-AF49-43EC3FDBAB42}"/>
            </a:ext>
          </a:extLst>
        </xdr:cNvPr>
        <xdr:cNvSpPr/>
      </xdr:nvSpPr>
      <xdr:spPr>
        <a:xfrm>
          <a:off x="1280414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6" name="フローチャート: 判断 425">
          <a:extLst>
            <a:ext uri="{FF2B5EF4-FFF2-40B4-BE49-F238E27FC236}">
              <a16:creationId xmlns:a16="http://schemas.microsoft.com/office/drawing/2014/main" id="{6E95BB3F-3B19-4360-B9A5-745EF7BE1ECB}"/>
            </a:ext>
          </a:extLst>
        </xdr:cNvPr>
        <xdr:cNvSpPr/>
      </xdr:nvSpPr>
      <xdr:spPr>
        <a:xfrm>
          <a:off x="1202944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427" name="フローチャート: 判断 426">
          <a:extLst>
            <a:ext uri="{FF2B5EF4-FFF2-40B4-BE49-F238E27FC236}">
              <a16:creationId xmlns:a16="http://schemas.microsoft.com/office/drawing/2014/main" id="{9F6FFCA9-5B27-43E3-984D-30E99AB283EB}"/>
            </a:ext>
          </a:extLst>
        </xdr:cNvPr>
        <xdr:cNvSpPr/>
      </xdr:nvSpPr>
      <xdr:spPr>
        <a:xfrm>
          <a:off x="1123188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05B1DA3-DD8B-4F1C-9197-CEA497BE845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1446998-E4CA-40CC-8789-394C37D5A16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9BE471C-2DF0-4FBB-865E-4A77A969900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369D22E-CA6B-4F98-9DC0-93B55D76695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7BFDFA8-192C-4037-B108-2BE2B51997A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86360</xdr:rowOff>
    </xdr:from>
    <xdr:to>
      <xdr:col>85</xdr:col>
      <xdr:colOff>177800</xdr:colOff>
      <xdr:row>41</xdr:row>
      <xdr:rowOff>16510</xdr:rowOff>
    </xdr:to>
    <xdr:sp macro="" textlink="">
      <xdr:nvSpPr>
        <xdr:cNvPr id="433" name="楕円 432">
          <a:extLst>
            <a:ext uri="{FF2B5EF4-FFF2-40B4-BE49-F238E27FC236}">
              <a16:creationId xmlns:a16="http://schemas.microsoft.com/office/drawing/2014/main" id="{7BFFC24C-6230-4D4A-86DB-47052CA63DB2}"/>
            </a:ext>
          </a:extLst>
        </xdr:cNvPr>
        <xdr:cNvSpPr/>
      </xdr:nvSpPr>
      <xdr:spPr>
        <a:xfrm>
          <a:off x="14325600" y="67919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64787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9D1613F7-E0D5-4AA6-874E-6840EB73DDE2}"/>
            </a:ext>
          </a:extLst>
        </xdr:cNvPr>
        <xdr:cNvSpPr txBox="1"/>
      </xdr:nvSpPr>
      <xdr:spPr>
        <a:xfrm>
          <a:off x="144145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69215</xdr:rowOff>
    </xdr:from>
    <xdr:to>
      <xdr:col>81</xdr:col>
      <xdr:colOff>101600</xdr:colOff>
      <xdr:row>40</xdr:row>
      <xdr:rowOff>170815</xdr:rowOff>
    </xdr:to>
    <xdr:sp macro="" textlink="">
      <xdr:nvSpPr>
        <xdr:cNvPr id="435" name="楕円 434">
          <a:extLst>
            <a:ext uri="{FF2B5EF4-FFF2-40B4-BE49-F238E27FC236}">
              <a16:creationId xmlns:a16="http://schemas.microsoft.com/office/drawing/2014/main" id="{81B21E2F-476A-428E-87D5-CBE71E507D20}"/>
            </a:ext>
          </a:extLst>
        </xdr:cNvPr>
        <xdr:cNvSpPr/>
      </xdr:nvSpPr>
      <xdr:spPr>
        <a:xfrm>
          <a:off x="1357884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120015</xdr:rowOff>
    </xdr:from>
    <xdr:to>
      <xdr:col>85</xdr:col>
      <xdr:colOff>127000</xdr:colOff>
      <xdr:row>40</xdr:row>
      <xdr:rowOff>137160</xdr:rowOff>
    </xdr:to>
    <xdr:cxnSp macro="">
      <xdr:nvCxnSpPr>
        <xdr:cNvPr id="436" name="直線コネクタ 435">
          <a:extLst>
            <a:ext uri="{FF2B5EF4-FFF2-40B4-BE49-F238E27FC236}">
              <a16:creationId xmlns:a16="http://schemas.microsoft.com/office/drawing/2014/main" id="{3BA8D1CB-A240-48CB-BC5A-DD57B651AC8D}"/>
            </a:ext>
          </a:extLst>
        </xdr:cNvPr>
        <xdr:cNvCxnSpPr/>
      </xdr:nvCxnSpPr>
      <xdr:spPr>
        <a:xfrm>
          <a:off x="13629640" y="6825615"/>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53975</xdr:rowOff>
    </xdr:from>
    <xdr:to>
      <xdr:col>76</xdr:col>
      <xdr:colOff>165100</xdr:colOff>
      <xdr:row>40</xdr:row>
      <xdr:rowOff>155575</xdr:rowOff>
    </xdr:to>
    <xdr:sp macro="" textlink="">
      <xdr:nvSpPr>
        <xdr:cNvPr id="437" name="楕円 436">
          <a:extLst>
            <a:ext uri="{FF2B5EF4-FFF2-40B4-BE49-F238E27FC236}">
              <a16:creationId xmlns:a16="http://schemas.microsoft.com/office/drawing/2014/main" id="{0A600C74-5CBF-4F85-B492-4D8A802BE929}"/>
            </a:ext>
          </a:extLst>
        </xdr:cNvPr>
        <xdr:cNvSpPr/>
      </xdr:nvSpPr>
      <xdr:spPr>
        <a:xfrm>
          <a:off x="1280414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104775</xdr:rowOff>
    </xdr:from>
    <xdr:to>
      <xdr:col>81</xdr:col>
      <xdr:colOff>50800</xdr:colOff>
      <xdr:row>40</xdr:row>
      <xdr:rowOff>120015</xdr:rowOff>
    </xdr:to>
    <xdr:cxnSp macro="">
      <xdr:nvCxnSpPr>
        <xdr:cNvPr id="438" name="直線コネクタ 437">
          <a:extLst>
            <a:ext uri="{FF2B5EF4-FFF2-40B4-BE49-F238E27FC236}">
              <a16:creationId xmlns:a16="http://schemas.microsoft.com/office/drawing/2014/main" id="{DFA9DA68-D360-459E-97BE-2BD113F84567}"/>
            </a:ext>
          </a:extLst>
        </xdr:cNvPr>
        <xdr:cNvCxnSpPr/>
      </xdr:nvCxnSpPr>
      <xdr:spPr>
        <a:xfrm>
          <a:off x="12854940" y="681037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40640</xdr:rowOff>
    </xdr:from>
    <xdr:to>
      <xdr:col>72</xdr:col>
      <xdr:colOff>38100</xdr:colOff>
      <xdr:row>40</xdr:row>
      <xdr:rowOff>142240</xdr:rowOff>
    </xdr:to>
    <xdr:sp macro="" textlink="">
      <xdr:nvSpPr>
        <xdr:cNvPr id="439" name="楕円 438">
          <a:extLst>
            <a:ext uri="{FF2B5EF4-FFF2-40B4-BE49-F238E27FC236}">
              <a16:creationId xmlns:a16="http://schemas.microsoft.com/office/drawing/2014/main" id="{AE29F221-5EB6-4F21-9FA7-CA396024765A}"/>
            </a:ext>
          </a:extLst>
        </xdr:cNvPr>
        <xdr:cNvSpPr/>
      </xdr:nvSpPr>
      <xdr:spPr>
        <a:xfrm>
          <a:off x="12029440" y="6746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91440</xdr:rowOff>
    </xdr:from>
    <xdr:to>
      <xdr:col>76</xdr:col>
      <xdr:colOff>114300</xdr:colOff>
      <xdr:row>40</xdr:row>
      <xdr:rowOff>104775</xdr:rowOff>
    </xdr:to>
    <xdr:cxnSp macro="">
      <xdr:nvCxnSpPr>
        <xdr:cNvPr id="440" name="直線コネクタ 439">
          <a:extLst>
            <a:ext uri="{FF2B5EF4-FFF2-40B4-BE49-F238E27FC236}">
              <a16:creationId xmlns:a16="http://schemas.microsoft.com/office/drawing/2014/main" id="{8B947B56-4830-4DDA-8B24-B64C7A671CB9}"/>
            </a:ext>
          </a:extLst>
        </xdr:cNvPr>
        <xdr:cNvCxnSpPr/>
      </xdr:nvCxnSpPr>
      <xdr:spPr>
        <a:xfrm>
          <a:off x="12072620" y="6797040"/>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50165</xdr:rowOff>
    </xdr:from>
    <xdr:to>
      <xdr:col>67</xdr:col>
      <xdr:colOff>101600</xdr:colOff>
      <xdr:row>40</xdr:row>
      <xdr:rowOff>151765</xdr:rowOff>
    </xdr:to>
    <xdr:sp macro="" textlink="">
      <xdr:nvSpPr>
        <xdr:cNvPr id="441" name="楕円 440">
          <a:extLst>
            <a:ext uri="{FF2B5EF4-FFF2-40B4-BE49-F238E27FC236}">
              <a16:creationId xmlns:a16="http://schemas.microsoft.com/office/drawing/2014/main" id="{5926CD5A-A7B8-4F6C-ABDA-1A7540E7CBF0}"/>
            </a:ext>
          </a:extLst>
        </xdr:cNvPr>
        <xdr:cNvSpPr/>
      </xdr:nvSpPr>
      <xdr:spPr>
        <a:xfrm>
          <a:off x="1123188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91440</xdr:rowOff>
    </xdr:from>
    <xdr:to>
      <xdr:col>71</xdr:col>
      <xdr:colOff>177800</xdr:colOff>
      <xdr:row>40</xdr:row>
      <xdr:rowOff>100965</xdr:rowOff>
    </xdr:to>
    <xdr:cxnSp macro="">
      <xdr:nvCxnSpPr>
        <xdr:cNvPr id="442" name="直線コネクタ 441">
          <a:extLst>
            <a:ext uri="{FF2B5EF4-FFF2-40B4-BE49-F238E27FC236}">
              <a16:creationId xmlns:a16="http://schemas.microsoft.com/office/drawing/2014/main" id="{18D5B5D5-0107-46B7-BA0B-1D882B1BCE23}"/>
            </a:ext>
          </a:extLst>
        </xdr:cNvPr>
        <xdr:cNvCxnSpPr/>
      </xdr:nvCxnSpPr>
      <xdr:spPr>
        <a:xfrm flipV="1">
          <a:off x="11282680" y="679704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A0F6EFCB-707E-4D32-9DF8-A96F7C475B23}"/>
            </a:ext>
          </a:extLst>
        </xdr:cNvPr>
        <xdr:cNvSpPr txBox="1"/>
      </xdr:nvSpPr>
      <xdr:spPr>
        <a:xfrm>
          <a:off x="134372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8C9366A0-D3EA-4C47-BD63-89EDE8E7CACC}"/>
            </a:ext>
          </a:extLst>
        </xdr:cNvPr>
        <xdr:cNvSpPr txBox="1"/>
      </xdr:nvSpPr>
      <xdr:spPr>
        <a:xfrm>
          <a:off x="126752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06FBD959-2680-4F8F-BBA1-0BB3ACFB194D}"/>
            </a:ext>
          </a:extLst>
        </xdr:cNvPr>
        <xdr:cNvSpPr txBox="1"/>
      </xdr:nvSpPr>
      <xdr:spPr>
        <a:xfrm>
          <a:off x="119005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7ADAB725-2E93-48C2-B272-29A68DFC8334}"/>
            </a:ext>
          </a:extLst>
        </xdr:cNvPr>
        <xdr:cNvSpPr txBox="1"/>
      </xdr:nvSpPr>
      <xdr:spPr>
        <a:xfrm>
          <a:off x="1110298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161942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EA881AB0-5A57-4656-BDEF-4BAA68FAEB74}"/>
            </a:ext>
          </a:extLst>
        </xdr:cNvPr>
        <xdr:cNvSpPr txBox="1"/>
      </xdr:nvSpPr>
      <xdr:spPr>
        <a:xfrm>
          <a:off x="134372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146702</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70F51CC0-8232-43D7-B30D-DBB7897132E2}"/>
            </a:ext>
          </a:extLst>
        </xdr:cNvPr>
        <xdr:cNvSpPr txBox="1"/>
      </xdr:nvSpPr>
      <xdr:spPr>
        <a:xfrm>
          <a:off x="126752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133367</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398B6526-B048-47AF-ABD5-183CB6A6D976}"/>
            </a:ext>
          </a:extLst>
        </xdr:cNvPr>
        <xdr:cNvSpPr txBox="1"/>
      </xdr:nvSpPr>
      <xdr:spPr>
        <a:xfrm>
          <a:off x="119005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142892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1C0BFD87-9458-45E9-98C6-FBA056CE9EA1}"/>
            </a:ext>
          </a:extLst>
        </xdr:cNvPr>
        <xdr:cNvSpPr txBox="1"/>
      </xdr:nvSpPr>
      <xdr:spPr>
        <a:xfrm>
          <a:off x="1110298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D2EC46CE-179A-47C5-93CD-5289D27111A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FB9071FE-225D-4F4C-B345-C3B03F85EF3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1F766D87-53F6-48AF-96D6-AEF00026D9F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6C000900-ED5B-40CA-A41D-2ED2387665A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9D8A7CC-BC20-40D4-8C6F-0B65E286A70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5A1DBD8A-F153-47FB-AD1C-1E578DB2614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5B3968A3-C007-4628-B9FA-F779E303E5C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99722823-63B4-47FE-BB0C-FBAAE047BB4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6CDB6C4C-1DB8-431A-AECF-5D329BBBDFA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5A5E5BE9-84AA-4AC2-A8CD-32645966443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63764AF1-1DE4-4477-886F-52C7407D722E}"/>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a:extLst>
            <a:ext uri="{FF2B5EF4-FFF2-40B4-BE49-F238E27FC236}">
              <a16:creationId xmlns:a16="http://schemas.microsoft.com/office/drawing/2014/main" id="{4AA9DD1E-B3C9-4B64-856E-BAAEF158656A}"/>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48F2C6C4-85AD-4930-A2DB-8E6DBEBCA6C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a:extLst>
            <a:ext uri="{FF2B5EF4-FFF2-40B4-BE49-F238E27FC236}">
              <a16:creationId xmlns:a16="http://schemas.microsoft.com/office/drawing/2014/main" id="{863E0924-C280-4D4C-822A-80ABD144B6FD}"/>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438A3125-BEE9-434C-8E37-9EE120041A29}"/>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a:extLst>
            <a:ext uri="{FF2B5EF4-FFF2-40B4-BE49-F238E27FC236}">
              <a16:creationId xmlns:a16="http://schemas.microsoft.com/office/drawing/2014/main" id="{68D4032A-8DEE-4C29-8DFD-6ED2C7903E66}"/>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3B7F283D-EC3E-4F74-A5B4-22C253A9A7A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a:extLst>
            <a:ext uri="{FF2B5EF4-FFF2-40B4-BE49-F238E27FC236}">
              <a16:creationId xmlns:a16="http://schemas.microsoft.com/office/drawing/2014/main" id="{B97C1ABF-18C8-494C-9A72-45EB0C5983FD}"/>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3B90C22E-C71B-4078-A854-BB47157261A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278C9EC3-516E-4F77-982E-D946D3DF6953}"/>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CBA65FEF-14CB-46DE-B00C-E03900AFC76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472" name="直線コネクタ 471">
          <a:extLst>
            <a:ext uri="{FF2B5EF4-FFF2-40B4-BE49-F238E27FC236}">
              <a16:creationId xmlns:a16="http://schemas.microsoft.com/office/drawing/2014/main" id="{7980E225-90DF-460C-B42D-F78B122185CE}"/>
            </a:ext>
          </a:extLst>
        </xdr:cNvPr>
        <xdr:cNvCxnSpPr/>
      </xdr:nvCxnSpPr>
      <xdr:spPr>
        <a:xfrm flipV="1">
          <a:off x="19509104" y="5721292"/>
          <a:ext cx="0" cy="127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D7BEC8AF-F94B-4FE9-87D1-C7C4E08F7F15}"/>
            </a:ext>
          </a:extLst>
        </xdr:cNvPr>
        <xdr:cNvSpPr txBox="1"/>
      </xdr:nvSpPr>
      <xdr:spPr>
        <a:xfrm>
          <a:off x="19547840" y="69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474" name="直線コネクタ 473">
          <a:extLst>
            <a:ext uri="{FF2B5EF4-FFF2-40B4-BE49-F238E27FC236}">
              <a16:creationId xmlns:a16="http://schemas.microsoft.com/office/drawing/2014/main" id="{DC30ED13-3D53-43F0-92A2-E46C5FD33A22}"/>
            </a:ext>
          </a:extLst>
        </xdr:cNvPr>
        <xdr:cNvCxnSpPr/>
      </xdr:nvCxnSpPr>
      <xdr:spPr>
        <a:xfrm>
          <a:off x="19443700" y="6994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0BD13D3A-69F1-4F43-A175-D421722FF5D6}"/>
            </a:ext>
          </a:extLst>
        </xdr:cNvPr>
        <xdr:cNvSpPr txBox="1"/>
      </xdr:nvSpPr>
      <xdr:spPr>
        <a:xfrm>
          <a:off x="19547840" y="550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476" name="直線コネクタ 475">
          <a:extLst>
            <a:ext uri="{FF2B5EF4-FFF2-40B4-BE49-F238E27FC236}">
              <a16:creationId xmlns:a16="http://schemas.microsoft.com/office/drawing/2014/main" id="{10B01B4E-5DD4-4AEA-AD4E-9EC8C5A68753}"/>
            </a:ext>
          </a:extLst>
        </xdr:cNvPr>
        <xdr:cNvCxnSpPr/>
      </xdr:nvCxnSpPr>
      <xdr:spPr>
        <a:xfrm>
          <a:off x="19443700" y="5721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1940BCFD-D7FD-4C28-85AE-C1704A1899FF}"/>
            </a:ext>
          </a:extLst>
        </xdr:cNvPr>
        <xdr:cNvSpPr txBox="1"/>
      </xdr:nvSpPr>
      <xdr:spPr>
        <a:xfrm>
          <a:off x="19547840" y="648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478" name="フローチャート: 判断 477">
          <a:extLst>
            <a:ext uri="{FF2B5EF4-FFF2-40B4-BE49-F238E27FC236}">
              <a16:creationId xmlns:a16="http://schemas.microsoft.com/office/drawing/2014/main" id="{7D4108DE-AE26-4E0B-A105-C1FF31B2A7AA}"/>
            </a:ext>
          </a:extLst>
        </xdr:cNvPr>
        <xdr:cNvSpPr/>
      </xdr:nvSpPr>
      <xdr:spPr>
        <a:xfrm>
          <a:off x="19458940" y="65108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479" name="フローチャート: 判断 478">
          <a:extLst>
            <a:ext uri="{FF2B5EF4-FFF2-40B4-BE49-F238E27FC236}">
              <a16:creationId xmlns:a16="http://schemas.microsoft.com/office/drawing/2014/main" id="{C08391E6-2EDA-49C3-ACE6-9EB998614E42}"/>
            </a:ext>
          </a:extLst>
        </xdr:cNvPr>
        <xdr:cNvSpPr/>
      </xdr:nvSpPr>
      <xdr:spPr>
        <a:xfrm>
          <a:off x="18735040" y="64885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480" name="フローチャート: 判断 479">
          <a:extLst>
            <a:ext uri="{FF2B5EF4-FFF2-40B4-BE49-F238E27FC236}">
              <a16:creationId xmlns:a16="http://schemas.microsoft.com/office/drawing/2014/main" id="{C13A2C84-C1F9-46CA-B96C-0072385835B0}"/>
            </a:ext>
          </a:extLst>
        </xdr:cNvPr>
        <xdr:cNvSpPr/>
      </xdr:nvSpPr>
      <xdr:spPr>
        <a:xfrm>
          <a:off x="17937480" y="653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481" name="フローチャート: 判断 480">
          <a:extLst>
            <a:ext uri="{FF2B5EF4-FFF2-40B4-BE49-F238E27FC236}">
              <a16:creationId xmlns:a16="http://schemas.microsoft.com/office/drawing/2014/main" id="{F8A09FFE-74E9-4B4A-8C9C-BE759987C85D}"/>
            </a:ext>
          </a:extLst>
        </xdr:cNvPr>
        <xdr:cNvSpPr/>
      </xdr:nvSpPr>
      <xdr:spPr>
        <a:xfrm>
          <a:off x="17162780" y="655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482" name="フローチャート: 判断 481">
          <a:extLst>
            <a:ext uri="{FF2B5EF4-FFF2-40B4-BE49-F238E27FC236}">
              <a16:creationId xmlns:a16="http://schemas.microsoft.com/office/drawing/2014/main" id="{DC264BDF-5BEF-42CC-96A7-BF817954F086}"/>
            </a:ext>
          </a:extLst>
        </xdr:cNvPr>
        <xdr:cNvSpPr/>
      </xdr:nvSpPr>
      <xdr:spPr>
        <a:xfrm>
          <a:off x="16388080" y="6573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679D84A-7AA4-4786-9250-880ACA6B4D9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340E30E-0377-4381-9D74-1DD151A8154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A58DF73-E379-4FCF-91CF-A7222B9179E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504EBC4-E0FF-4C74-AA5C-6ACF2122F98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C2D494D-DB8F-43A9-A06C-8458A9F519B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56513</xdr:rowOff>
    </xdr:from>
    <xdr:to>
      <xdr:col>116</xdr:col>
      <xdr:colOff>114300</xdr:colOff>
      <xdr:row>38</xdr:row>
      <xdr:rowOff>158113</xdr:rowOff>
    </xdr:to>
    <xdr:sp macro="" textlink="">
      <xdr:nvSpPr>
        <xdr:cNvPr id="488" name="楕円 487">
          <a:extLst>
            <a:ext uri="{FF2B5EF4-FFF2-40B4-BE49-F238E27FC236}">
              <a16:creationId xmlns:a16="http://schemas.microsoft.com/office/drawing/2014/main" id="{57458F6C-82FB-40A3-A1B8-0D8D898ABD42}"/>
            </a:ext>
          </a:extLst>
        </xdr:cNvPr>
        <xdr:cNvSpPr/>
      </xdr:nvSpPr>
      <xdr:spPr>
        <a:xfrm>
          <a:off x="19458940" y="64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79389</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DC5B303C-CB0E-4495-BD60-C30424DAD457}"/>
            </a:ext>
          </a:extLst>
        </xdr:cNvPr>
        <xdr:cNvSpPr txBox="1"/>
      </xdr:nvSpPr>
      <xdr:spPr>
        <a:xfrm>
          <a:off x="19547840" y="628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65588</xdr:rowOff>
    </xdr:from>
    <xdr:to>
      <xdr:col>112</xdr:col>
      <xdr:colOff>38100</xdr:colOff>
      <xdr:row>38</xdr:row>
      <xdr:rowOff>167188</xdr:rowOff>
    </xdr:to>
    <xdr:sp macro="" textlink="">
      <xdr:nvSpPr>
        <xdr:cNvPr id="490" name="楕円 489">
          <a:extLst>
            <a:ext uri="{FF2B5EF4-FFF2-40B4-BE49-F238E27FC236}">
              <a16:creationId xmlns:a16="http://schemas.microsoft.com/office/drawing/2014/main" id="{2E628B0B-3F15-41BF-8FAB-2F8D17C9916B}"/>
            </a:ext>
          </a:extLst>
        </xdr:cNvPr>
        <xdr:cNvSpPr/>
      </xdr:nvSpPr>
      <xdr:spPr>
        <a:xfrm>
          <a:off x="18735040" y="64359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107313</xdr:rowOff>
    </xdr:from>
    <xdr:to>
      <xdr:col>116</xdr:col>
      <xdr:colOff>63500</xdr:colOff>
      <xdr:row>38</xdr:row>
      <xdr:rowOff>116388</xdr:rowOff>
    </xdr:to>
    <xdr:cxnSp macro="">
      <xdr:nvCxnSpPr>
        <xdr:cNvPr id="491" name="直線コネクタ 490">
          <a:extLst>
            <a:ext uri="{FF2B5EF4-FFF2-40B4-BE49-F238E27FC236}">
              <a16:creationId xmlns:a16="http://schemas.microsoft.com/office/drawing/2014/main" id="{3FD983E0-47B6-478E-8EE4-F117494AC351}"/>
            </a:ext>
          </a:extLst>
        </xdr:cNvPr>
        <xdr:cNvCxnSpPr/>
      </xdr:nvCxnSpPr>
      <xdr:spPr>
        <a:xfrm flipV="1">
          <a:off x="18778220" y="6477633"/>
          <a:ext cx="73152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77576</xdr:rowOff>
    </xdr:from>
    <xdr:to>
      <xdr:col>107</xdr:col>
      <xdr:colOff>101600</xdr:colOff>
      <xdr:row>39</xdr:row>
      <xdr:rowOff>7726</xdr:rowOff>
    </xdr:to>
    <xdr:sp macro="" textlink="">
      <xdr:nvSpPr>
        <xdr:cNvPr id="492" name="楕円 491">
          <a:extLst>
            <a:ext uri="{FF2B5EF4-FFF2-40B4-BE49-F238E27FC236}">
              <a16:creationId xmlns:a16="http://schemas.microsoft.com/office/drawing/2014/main" id="{989944F6-454B-48B1-9879-3CFA3E2D4CFB}"/>
            </a:ext>
          </a:extLst>
        </xdr:cNvPr>
        <xdr:cNvSpPr/>
      </xdr:nvSpPr>
      <xdr:spPr>
        <a:xfrm>
          <a:off x="17937480" y="6447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116388</xdr:rowOff>
    </xdr:from>
    <xdr:to>
      <xdr:col>111</xdr:col>
      <xdr:colOff>177800</xdr:colOff>
      <xdr:row>38</xdr:row>
      <xdr:rowOff>128376</xdr:rowOff>
    </xdr:to>
    <xdr:cxnSp macro="">
      <xdr:nvCxnSpPr>
        <xdr:cNvPr id="493" name="直線コネクタ 492">
          <a:extLst>
            <a:ext uri="{FF2B5EF4-FFF2-40B4-BE49-F238E27FC236}">
              <a16:creationId xmlns:a16="http://schemas.microsoft.com/office/drawing/2014/main" id="{E0599F34-A87C-4A59-8B9C-2F6B22C37380}"/>
            </a:ext>
          </a:extLst>
        </xdr:cNvPr>
        <xdr:cNvCxnSpPr/>
      </xdr:nvCxnSpPr>
      <xdr:spPr>
        <a:xfrm flipV="1">
          <a:off x="17988280" y="6486708"/>
          <a:ext cx="78994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89043</xdr:rowOff>
    </xdr:from>
    <xdr:to>
      <xdr:col>102</xdr:col>
      <xdr:colOff>165100</xdr:colOff>
      <xdr:row>39</xdr:row>
      <xdr:rowOff>19193</xdr:rowOff>
    </xdr:to>
    <xdr:sp macro="" textlink="">
      <xdr:nvSpPr>
        <xdr:cNvPr id="494" name="楕円 493">
          <a:extLst>
            <a:ext uri="{FF2B5EF4-FFF2-40B4-BE49-F238E27FC236}">
              <a16:creationId xmlns:a16="http://schemas.microsoft.com/office/drawing/2014/main" id="{EA8C3329-8E06-41A2-A4BD-5659F2CD3D2B}"/>
            </a:ext>
          </a:extLst>
        </xdr:cNvPr>
        <xdr:cNvSpPr/>
      </xdr:nvSpPr>
      <xdr:spPr>
        <a:xfrm>
          <a:off x="17162780" y="6459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128376</xdr:rowOff>
    </xdr:from>
    <xdr:to>
      <xdr:col>107</xdr:col>
      <xdr:colOff>50800</xdr:colOff>
      <xdr:row>38</xdr:row>
      <xdr:rowOff>139843</xdr:rowOff>
    </xdr:to>
    <xdr:cxnSp macro="">
      <xdr:nvCxnSpPr>
        <xdr:cNvPr id="495" name="直線コネクタ 494">
          <a:extLst>
            <a:ext uri="{FF2B5EF4-FFF2-40B4-BE49-F238E27FC236}">
              <a16:creationId xmlns:a16="http://schemas.microsoft.com/office/drawing/2014/main" id="{7DCF8892-9C48-4028-A341-02638D17BA83}"/>
            </a:ext>
          </a:extLst>
        </xdr:cNvPr>
        <xdr:cNvCxnSpPr/>
      </xdr:nvCxnSpPr>
      <xdr:spPr>
        <a:xfrm flipV="1">
          <a:off x="17213580" y="6498696"/>
          <a:ext cx="7747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49947</xdr:rowOff>
    </xdr:from>
    <xdr:to>
      <xdr:col>98</xdr:col>
      <xdr:colOff>38100</xdr:colOff>
      <xdr:row>38</xdr:row>
      <xdr:rowOff>151547</xdr:rowOff>
    </xdr:to>
    <xdr:sp macro="" textlink="">
      <xdr:nvSpPr>
        <xdr:cNvPr id="496" name="楕円 495">
          <a:extLst>
            <a:ext uri="{FF2B5EF4-FFF2-40B4-BE49-F238E27FC236}">
              <a16:creationId xmlns:a16="http://schemas.microsoft.com/office/drawing/2014/main" id="{8BA8112A-5F0F-42AC-AF7B-05313A6BE4CD}"/>
            </a:ext>
          </a:extLst>
        </xdr:cNvPr>
        <xdr:cNvSpPr/>
      </xdr:nvSpPr>
      <xdr:spPr>
        <a:xfrm>
          <a:off x="16388080" y="64202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100747</xdr:rowOff>
    </xdr:from>
    <xdr:to>
      <xdr:col>102</xdr:col>
      <xdr:colOff>114300</xdr:colOff>
      <xdr:row>38</xdr:row>
      <xdr:rowOff>139843</xdr:rowOff>
    </xdr:to>
    <xdr:cxnSp macro="">
      <xdr:nvCxnSpPr>
        <xdr:cNvPr id="497" name="直線コネクタ 496">
          <a:extLst>
            <a:ext uri="{FF2B5EF4-FFF2-40B4-BE49-F238E27FC236}">
              <a16:creationId xmlns:a16="http://schemas.microsoft.com/office/drawing/2014/main" id="{720DF2A1-4D5D-4D38-A9EB-A63F5CAE6C5C}"/>
            </a:ext>
          </a:extLst>
        </xdr:cNvPr>
        <xdr:cNvCxnSpPr/>
      </xdr:nvCxnSpPr>
      <xdr:spPr>
        <a:xfrm>
          <a:off x="16431260" y="6471067"/>
          <a:ext cx="782320" cy="3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F09A0E43-55FC-4755-BB86-2EA4D05C643F}"/>
            </a:ext>
          </a:extLst>
        </xdr:cNvPr>
        <xdr:cNvSpPr txBox="1"/>
      </xdr:nvSpPr>
      <xdr:spPr>
        <a:xfrm>
          <a:off x="18496495" y="657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94554</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1982BC07-B2DB-47FC-95BB-17F97483AFEE}"/>
            </a:ext>
          </a:extLst>
        </xdr:cNvPr>
        <xdr:cNvSpPr txBox="1"/>
      </xdr:nvSpPr>
      <xdr:spPr>
        <a:xfrm>
          <a:off x="17766811" y="66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110249</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1D65362D-A34B-49F4-A5A8-2EB81CEBE051}"/>
            </a:ext>
          </a:extLst>
        </xdr:cNvPr>
        <xdr:cNvSpPr txBox="1"/>
      </xdr:nvSpPr>
      <xdr:spPr>
        <a:xfrm>
          <a:off x="16969251" y="66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127865</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5CCC1D26-6781-4161-8760-2F432D9DC033}"/>
            </a:ext>
          </a:extLst>
        </xdr:cNvPr>
        <xdr:cNvSpPr txBox="1"/>
      </xdr:nvSpPr>
      <xdr:spPr>
        <a:xfrm>
          <a:off x="16194551" y="666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12265</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9010A342-D4B8-457C-BDEE-FB3D88F39306}"/>
            </a:ext>
          </a:extLst>
        </xdr:cNvPr>
        <xdr:cNvSpPr txBox="1"/>
      </xdr:nvSpPr>
      <xdr:spPr>
        <a:xfrm>
          <a:off x="18496495" y="621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24252</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CEE87DA7-2BA9-4A99-AD74-E28BC13A5634}"/>
            </a:ext>
          </a:extLst>
        </xdr:cNvPr>
        <xdr:cNvSpPr txBox="1"/>
      </xdr:nvSpPr>
      <xdr:spPr>
        <a:xfrm>
          <a:off x="17734495" y="622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35719</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D27E5739-3E81-4E06-808B-0C1B7067A929}"/>
            </a:ext>
          </a:extLst>
        </xdr:cNvPr>
        <xdr:cNvSpPr txBox="1"/>
      </xdr:nvSpPr>
      <xdr:spPr>
        <a:xfrm>
          <a:off x="16936935" y="623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168074</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9E58DDA7-7451-4C41-8ADC-CF17B8648961}"/>
            </a:ext>
          </a:extLst>
        </xdr:cNvPr>
        <xdr:cNvSpPr txBox="1"/>
      </xdr:nvSpPr>
      <xdr:spPr>
        <a:xfrm>
          <a:off x="16162235" y="620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B0047534-AD40-44DC-98B1-B2181E7B747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1175972E-41F9-4A60-9D67-E67921E4CEA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DC708597-95E7-485F-A620-B51D1E96369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3FBE840B-DAAB-4DFB-BE8B-266A5854F7C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926E8357-1837-44C1-BCAD-E0EDDA2AD7F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A0F12E7A-F08C-4AC6-AC30-A820D0F30C2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DA9274AF-DC1D-427F-AC75-539B856270C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3CABD9F9-588D-42B1-852C-6E45D25BE14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2C57F61C-A9EC-40E0-852D-3BA2D409999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B193F02F-12F3-4511-AE0A-54BC31FC836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77B73A88-0AB7-4186-897C-4E7EB148D4B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20BE5893-892F-4B94-ABD8-99F32CB454C2}"/>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72D8B059-4397-4051-B278-08A63D804D49}"/>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F65DC81D-B2AF-47E6-8E74-9F14A48B2E1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FA78A6C2-605B-4011-9B7B-5861774C1D5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B492733A-3B18-4D9E-BE9E-788A88ECC82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41F32AA9-EFF0-4035-B4FB-8486FFA72511}"/>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9F3613FC-ACB4-476D-8501-9657B334F976}"/>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3B6DC1D0-2F84-4E46-B044-7861FC1B89CF}"/>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3D3B0574-561C-4744-8D3C-5E7E400FA04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612AE6E2-0951-4831-ABE4-600051D6F0B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E0DD65E7-20BF-49E9-B81B-E41F8A38021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C774CB9E-3A09-4FEB-9FD1-AE9EDE065DE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81A084DF-6DA0-42E9-9D7B-B38ECFFB15F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530" name="直線コネクタ 529">
          <a:extLst>
            <a:ext uri="{FF2B5EF4-FFF2-40B4-BE49-F238E27FC236}">
              <a16:creationId xmlns:a16="http://schemas.microsoft.com/office/drawing/2014/main" id="{D620C4B3-29D5-41A4-BA5F-95CBB3252DB8}"/>
            </a:ext>
          </a:extLst>
        </xdr:cNvPr>
        <xdr:cNvCxnSpPr/>
      </xdr:nvCxnSpPr>
      <xdr:spPr>
        <a:xfrm flipV="1">
          <a:off x="14375764" y="943927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531" name="【保健センター・保健所】&#10;有形固定資産減価償却率最小値テキスト">
          <a:extLst>
            <a:ext uri="{FF2B5EF4-FFF2-40B4-BE49-F238E27FC236}">
              <a16:creationId xmlns:a16="http://schemas.microsoft.com/office/drawing/2014/main" id="{356CB502-7921-40A9-9A4A-E8179633696F}"/>
            </a:ext>
          </a:extLst>
        </xdr:cNvPr>
        <xdr:cNvSpPr txBox="1"/>
      </xdr:nvSpPr>
      <xdr:spPr>
        <a:xfrm>
          <a:off x="14414500"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532" name="直線コネクタ 531">
          <a:extLst>
            <a:ext uri="{FF2B5EF4-FFF2-40B4-BE49-F238E27FC236}">
              <a16:creationId xmlns:a16="http://schemas.microsoft.com/office/drawing/2014/main" id="{EF6B5225-10C8-4B9F-B695-7E0728C0B7CE}"/>
            </a:ext>
          </a:extLst>
        </xdr:cNvPr>
        <xdr:cNvCxnSpPr/>
      </xdr:nvCxnSpPr>
      <xdr:spPr>
        <a:xfrm>
          <a:off x="14287500" y="1078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502A8418-1521-4DEC-9D8C-E5B8C9230CCE}"/>
            </a:ext>
          </a:extLst>
        </xdr:cNvPr>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34" name="直線コネクタ 533">
          <a:extLst>
            <a:ext uri="{FF2B5EF4-FFF2-40B4-BE49-F238E27FC236}">
              <a16:creationId xmlns:a16="http://schemas.microsoft.com/office/drawing/2014/main" id="{BB444BE7-B777-4F71-BBB3-9D01356167CF}"/>
            </a:ext>
          </a:extLst>
        </xdr:cNvPr>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00ED9F3C-F7AB-4E49-A496-3CE7B3D4B93F}"/>
            </a:ext>
          </a:extLst>
        </xdr:cNvPr>
        <xdr:cNvSpPr txBox="1"/>
      </xdr:nvSpPr>
      <xdr:spPr>
        <a:xfrm>
          <a:off x="14414500" y="9739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536" name="フローチャート: 判断 535">
          <a:extLst>
            <a:ext uri="{FF2B5EF4-FFF2-40B4-BE49-F238E27FC236}">
              <a16:creationId xmlns:a16="http://schemas.microsoft.com/office/drawing/2014/main" id="{75A27817-4FB9-4CE7-8193-52C816C31ABD}"/>
            </a:ext>
          </a:extLst>
        </xdr:cNvPr>
        <xdr:cNvSpPr/>
      </xdr:nvSpPr>
      <xdr:spPr>
        <a:xfrm>
          <a:off x="14325600" y="98875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37" name="フローチャート: 判断 536">
          <a:extLst>
            <a:ext uri="{FF2B5EF4-FFF2-40B4-BE49-F238E27FC236}">
              <a16:creationId xmlns:a16="http://schemas.microsoft.com/office/drawing/2014/main" id="{1B18CF8A-2EA0-4968-9306-54E4478063AF}"/>
            </a:ext>
          </a:extLst>
        </xdr:cNvPr>
        <xdr:cNvSpPr/>
      </xdr:nvSpPr>
      <xdr:spPr>
        <a:xfrm>
          <a:off x="135788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538" name="フローチャート: 判断 537">
          <a:extLst>
            <a:ext uri="{FF2B5EF4-FFF2-40B4-BE49-F238E27FC236}">
              <a16:creationId xmlns:a16="http://schemas.microsoft.com/office/drawing/2014/main" id="{9F82DE1D-FF8E-4D61-94C3-43C7AE44D4D2}"/>
            </a:ext>
          </a:extLst>
        </xdr:cNvPr>
        <xdr:cNvSpPr/>
      </xdr:nvSpPr>
      <xdr:spPr>
        <a:xfrm>
          <a:off x="1280414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39" name="フローチャート: 判断 538">
          <a:extLst>
            <a:ext uri="{FF2B5EF4-FFF2-40B4-BE49-F238E27FC236}">
              <a16:creationId xmlns:a16="http://schemas.microsoft.com/office/drawing/2014/main" id="{B88586F1-D022-4ACB-8DA9-4BE640F2BC08}"/>
            </a:ext>
          </a:extLst>
        </xdr:cNvPr>
        <xdr:cNvSpPr/>
      </xdr:nvSpPr>
      <xdr:spPr>
        <a:xfrm>
          <a:off x="12029440" y="9792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540" name="フローチャート: 判断 539">
          <a:extLst>
            <a:ext uri="{FF2B5EF4-FFF2-40B4-BE49-F238E27FC236}">
              <a16:creationId xmlns:a16="http://schemas.microsoft.com/office/drawing/2014/main" id="{CAAF4736-7927-476D-881D-B7366A25E797}"/>
            </a:ext>
          </a:extLst>
        </xdr:cNvPr>
        <xdr:cNvSpPr/>
      </xdr:nvSpPr>
      <xdr:spPr>
        <a:xfrm>
          <a:off x="1123188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372EB96-ACDE-4191-AC9C-C0CF4DCF757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B068B14-E40B-4713-8EDC-2B8ED02DD57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CFAEE02-A44C-49AE-A0A0-4973EAA06DB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25CE815-99A7-43EC-B71A-7A3CFE2D2B6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2A8ACA4-0FFC-4DD5-AE8A-B5691789D47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xdr:rowOff>
    </xdr:from>
    <xdr:to>
      <xdr:col>85</xdr:col>
      <xdr:colOff>177800</xdr:colOff>
      <xdr:row>59</xdr:row>
      <xdr:rowOff>117475</xdr:rowOff>
    </xdr:to>
    <xdr:sp macro="" textlink="">
      <xdr:nvSpPr>
        <xdr:cNvPr id="546" name="楕円 545">
          <a:extLst>
            <a:ext uri="{FF2B5EF4-FFF2-40B4-BE49-F238E27FC236}">
              <a16:creationId xmlns:a16="http://schemas.microsoft.com/office/drawing/2014/main" id="{8B48E6D2-6A77-44F4-B25E-18888EF65775}"/>
            </a:ext>
          </a:extLst>
        </xdr:cNvPr>
        <xdr:cNvSpPr/>
      </xdr:nvSpPr>
      <xdr:spPr>
        <a:xfrm>
          <a:off x="14325600" y="99066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165752</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D35B9EA9-BC51-42B8-9CC2-19007D52DB97}"/>
            </a:ext>
          </a:extLst>
        </xdr:cNvPr>
        <xdr:cNvSpPr txBox="1"/>
      </xdr:nvSpPr>
      <xdr:spPr>
        <a:xfrm>
          <a:off x="14414500" y="98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147320</xdr:rowOff>
    </xdr:from>
    <xdr:to>
      <xdr:col>81</xdr:col>
      <xdr:colOff>101600</xdr:colOff>
      <xdr:row>59</xdr:row>
      <xdr:rowOff>77470</xdr:rowOff>
    </xdr:to>
    <xdr:sp macro="" textlink="">
      <xdr:nvSpPr>
        <xdr:cNvPr id="548" name="楕円 547">
          <a:extLst>
            <a:ext uri="{FF2B5EF4-FFF2-40B4-BE49-F238E27FC236}">
              <a16:creationId xmlns:a16="http://schemas.microsoft.com/office/drawing/2014/main" id="{7E7DE55D-3EF5-4C38-AD20-6F78E0AE376E}"/>
            </a:ext>
          </a:extLst>
        </xdr:cNvPr>
        <xdr:cNvSpPr/>
      </xdr:nvSpPr>
      <xdr:spPr>
        <a:xfrm>
          <a:off x="13578840" y="987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26670</xdr:rowOff>
    </xdr:from>
    <xdr:to>
      <xdr:col>85</xdr:col>
      <xdr:colOff>127000</xdr:colOff>
      <xdr:row>59</xdr:row>
      <xdr:rowOff>66675</xdr:rowOff>
    </xdr:to>
    <xdr:cxnSp macro="">
      <xdr:nvCxnSpPr>
        <xdr:cNvPr id="549" name="直線コネクタ 548">
          <a:extLst>
            <a:ext uri="{FF2B5EF4-FFF2-40B4-BE49-F238E27FC236}">
              <a16:creationId xmlns:a16="http://schemas.microsoft.com/office/drawing/2014/main" id="{B54134AA-168B-435D-81B8-6436DCFBAABC}"/>
            </a:ext>
          </a:extLst>
        </xdr:cNvPr>
        <xdr:cNvCxnSpPr/>
      </xdr:nvCxnSpPr>
      <xdr:spPr>
        <a:xfrm>
          <a:off x="13629640" y="991743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50" name="楕円 549">
          <a:extLst>
            <a:ext uri="{FF2B5EF4-FFF2-40B4-BE49-F238E27FC236}">
              <a16:creationId xmlns:a16="http://schemas.microsoft.com/office/drawing/2014/main" id="{AA85E4D8-1D2D-4F3C-82D4-DA86709C879B}"/>
            </a:ext>
          </a:extLst>
        </xdr:cNvPr>
        <xdr:cNvSpPr/>
      </xdr:nvSpPr>
      <xdr:spPr>
        <a:xfrm>
          <a:off x="12804140" y="983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26670</xdr:rowOff>
    </xdr:to>
    <xdr:cxnSp macro="">
      <xdr:nvCxnSpPr>
        <xdr:cNvPr id="551" name="直線コネクタ 550">
          <a:extLst>
            <a:ext uri="{FF2B5EF4-FFF2-40B4-BE49-F238E27FC236}">
              <a16:creationId xmlns:a16="http://schemas.microsoft.com/office/drawing/2014/main" id="{BA32F0DE-9075-43FA-B690-F82CF7EDCA99}"/>
            </a:ext>
          </a:extLst>
        </xdr:cNvPr>
        <xdr:cNvCxnSpPr/>
      </xdr:nvCxnSpPr>
      <xdr:spPr>
        <a:xfrm>
          <a:off x="12854940" y="988314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52" name="楕円 551">
          <a:extLst>
            <a:ext uri="{FF2B5EF4-FFF2-40B4-BE49-F238E27FC236}">
              <a16:creationId xmlns:a16="http://schemas.microsoft.com/office/drawing/2014/main" id="{8733391C-CDB1-4B3B-AF32-317BF791D73A}"/>
            </a:ext>
          </a:extLst>
        </xdr:cNvPr>
        <xdr:cNvSpPr/>
      </xdr:nvSpPr>
      <xdr:spPr>
        <a:xfrm>
          <a:off x="12029440" y="9792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120015</xdr:rowOff>
    </xdr:from>
    <xdr:to>
      <xdr:col>76</xdr:col>
      <xdr:colOff>114300</xdr:colOff>
      <xdr:row>58</xdr:row>
      <xdr:rowOff>160020</xdr:rowOff>
    </xdr:to>
    <xdr:cxnSp macro="">
      <xdr:nvCxnSpPr>
        <xdr:cNvPr id="553" name="直線コネクタ 552">
          <a:extLst>
            <a:ext uri="{FF2B5EF4-FFF2-40B4-BE49-F238E27FC236}">
              <a16:creationId xmlns:a16="http://schemas.microsoft.com/office/drawing/2014/main" id="{F7A52D77-4251-4AAE-82FF-F462D4BE438D}"/>
            </a:ext>
          </a:extLst>
        </xdr:cNvPr>
        <xdr:cNvCxnSpPr/>
      </xdr:nvCxnSpPr>
      <xdr:spPr>
        <a:xfrm>
          <a:off x="12072620" y="984313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31115</xdr:rowOff>
    </xdr:from>
    <xdr:to>
      <xdr:col>67</xdr:col>
      <xdr:colOff>101600</xdr:colOff>
      <xdr:row>58</xdr:row>
      <xdr:rowOff>132715</xdr:rowOff>
    </xdr:to>
    <xdr:sp macro="" textlink="">
      <xdr:nvSpPr>
        <xdr:cNvPr id="554" name="楕円 553">
          <a:extLst>
            <a:ext uri="{FF2B5EF4-FFF2-40B4-BE49-F238E27FC236}">
              <a16:creationId xmlns:a16="http://schemas.microsoft.com/office/drawing/2014/main" id="{3262C0A0-DDB7-479B-85A5-87A5459C9671}"/>
            </a:ext>
          </a:extLst>
        </xdr:cNvPr>
        <xdr:cNvSpPr/>
      </xdr:nvSpPr>
      <xdr:spPr>
        <a:xfrm>
          <a:off x="1123188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81915</xdr:rowOff>
    </xdr:from>
    <xdr:to>
      <xdr:col>71</xdr:col>
      <xdr:colOff>177800</xdr:colOff>
      <xdr:row>58</xdr:row>
      <xdr:rowOff>120015</xdr:rowOff>
    </xdr:to>
    <xdr:cxnSp macro="">
      <xdr:nvCxnSpPr>
        <xdr:cNvPr id="555" name="直線コネクタ 554">
          <a:extLst>
            <a:ext uri="{FF2B5EF4-FFF2-40B4-BE49-F238E27FC236}">
              <a16:creationId xmlns:a16="http://schemas.microsoft.com/office/drawing/2014/main" id="{8171D22A-54EB-49ED-AB4C-B9D912861D15}"/>
            </a:ext>
          </a:extLst>
        </xdr:cNvPr>
        <xdr:cNvCxnSpPr/>
      </xdr:nvCxnSpPr>
      <xdr:spPr>
        <a:xfrm>
          <a:off x="11282680" y="980503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8412466B-FC19-488F-B4EF-F565FC13B283}"/>
            </a:ext>
          </a:extLst>
        </xdr:cNvPr>
        <xdr:cNvSpPr txBox="1"/>
      </xdr:nvSpPr>
      <xdr:spPr>
        <a:xfrm>
          <a:off x="13437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E147CA0A-6A4D-4276-A568-C4FA4D1201C4}"/>
            </a:ext>
          </a:extLst>
        </xdr:cNvPr>
        <xdr:cNvSpPr txBox="1"/>
      </xdr:nvSpPr>
      <xdr:spPr>
        <a:xfrm>
          <a:off x="126752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8B29017C-94E1-402A-BDCC-F7FD23C45A31}"/>
            </a:ext>
          </a:extLst>
        </xdr:cNvPr>
        <xdr:cNvSpPr txBox="1"/>
      </xdr:nvSpPr>
      <xdr:spPr>
        <a:xfrm>
          <a:off x="11900544" y="988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DF75D564-0580-43CE-941B-7E4B427B4142}"/>
            </a:ext>
          </a:extLst>
        </xdr:cNvPr>
        <xdr:cNvSpPr txBox="1"/>
      </xdr:nvSpPr>
      <xdr:spPr>
        <a:xfrm>
          <a:off x="11102984" y="986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68597</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8C3303BF-3B3E-4206-8067-4CEC7465ADBD}"/>
            </a:ext>
          </a:extLst>
        </xdr:cNvPr>
        <xdr:cNvSpPr txBox="1"/>
      </xdr:nvSpPr>
      <xdr:spPr>
        <a:xfrm>
          <a:off x="13437244" y="995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C8DAEF20-6DCC-4E48-A4F8-3A2D072523AC}"/>
            </a:ext>
          </a:extLst>
        </xdr:cNvPr>
        <xdr:cNvSpPr txBox="1"/>
      </xdr:nvSpPr>
      <xdr:spPr>
        <a:xfrm>
          <a:off x="126752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D18DA77A-7441-46D0-A300-66F185725EDB}"/>
            </a:ext>
          </a:extLst>
        </xdr:cNvPr>
        <xdr:cNvSpPr txBox="1"/>
      </xdr:nvSpPr>
      <xdr:spPr>
        <a:xfrm>
          <a:off x="119005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149242</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7CA649B3-FD48-45A3-BDD3-DD61B9296F26}"/>
            </a:ext>
          </a:extLst>
        </xdr:cNvPr>
        <xdr:cNvSpPr txBox="1"/>
      </xdr:nvSpPr>
      <xdr:spPr>
        <a:xfrm>
          <a:off x="1110298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3CC0CE53-02C2-44DD-AA46-1D22A50293C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12C50969-17EA-431D-98B9-DD3C98DF897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193F6487-14F2-4D95-BA27-0F20ED0F3AD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1DC306E0-4FDE-490E-B702-1C4233518DF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A3431025-2C44-44F0-8BCB-B06D8F8295D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BB4E0CFA-1453-41FA-860F-191CB74AA86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F5130CE-A72C-4769-8DCD-5E680367DCD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88DB6085-C8E9-4AE9-ACE8-7A598136263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84A317EB-053C-4056-B200-2FD8F95D39D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7E88C678-B937-41EF-98B7-606AAD3F860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6D964598-C4F7-4903-A0E2-EC1207DBD82F}"/>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5BBDD2C8-B6F4-4D3A-8A95-9A04EFC4B2F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1D1301A-75D4-44DB-B90A-671EB97FA40E}"/>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D95AE898-E9E7-40E8-A802-9CA46FB6685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7BB0A345-0E08-44C6-A877-DF3E046CAEB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B801AE67-41D7-4562-A844-197AFD1CB7D6}"/>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60B83200-32C4-4D89-91DA-20DD884BAEF3}"/>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64375F2D-AB20-4580-BA88-B21BA6CC4531}"/>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B241359E-BB98-4DCF-B66F-34A12BF0EFD7}"/>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C4F2FCAF-F853-4B7E-AC53-E080A9A6EB4D}"/>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E9914D1B-491C-4D2E-8BB5-75EE4AC14F0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FE12665B-E37F-49AE-AF3F-976141DB1B6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F2F5AB27-FAC5-4FDD-B8F0-2EA2868F66B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587" name="直線コネクタ 586">
          <a:extLst>
            <a:ext uri="{FF2B5EF4-FFF2-40B4-BE49-F238E27FC236}">
              <a16:creationId xmlns:a16="http://schemas.microsoft.com/office/drawing/2014/main" id="{9BB33A04-5D84-475E-BE6D-2C400DBB2CD2}"/>
            </a:ext>
          </a:extLst>
        </xdr:cNvPr>
        <xdr:cNvCxnSpPr/>
      </xdr:nvCxnSpPr>
      <xdr:spPr>
        <a:xfrm flipV="1">
          <a:off x="19509104" y="941070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5E8C99C7-0AEB-47A8-BB6A-30E90C7CBE67}"/>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89" name="直線コネクタ 588">
          <a:extLst>
            <a:ext uri="{FF2B5EF4-FFF2-40B4-BE49-F238E27FC236}">
              <a16:creationId xmlns:a16="http://schemas.microsoft.com/office/drawing/2014/main" id="{29D1B9F5-0532-466A-BEAB-6EF227EED370}"/>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E5BB9AA9-1531-4E0E-8080-5A4122CAD2E9}"/>
            </a:ext>
          </a:extLst>
        </xdr:cNvPr>
        <xdr:cNvSpPr txBox="1"/>
      </xdr:nvSpPr>
      <xdr:spPr>
        <a:xfrm>
          <a:off x="1954784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591" name="直線コネクタ 590">
          <a:extLst>
            <a:ext uri="{FF2B5EF4-FFF2-40B4-BE49-F238E27FC236}">
              <a16:creationId xmlns:a16="http://schemas.microsoft.com/office/drawing/2014/main" id="{2959C36C-6CD9-4024-BC29-98E989D054E3}"/>
            </a:ext>
          </a:extLst>
        </xdr:cNvPr>
        <xdr:cNvCxnSpPr/>
      </xdr:nvCxnSpPr>
      <xdr:spPr>
        <a:xfrm>
          <a:off x="194437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A7859B3F-A225-44D4-A3E0-B2F2D45FEED6}"/>
            </a:ext>
          </a:extLst>
        </xdr:cNvPr>
        <xdr:cNvSpPr txBox="1"/>
      </xdr:nvSpPr>
      <xdr:spPr>
        <a:xfrm>
          <a:off x="1954784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93" name="フローチャート: 判断 592">
          <a:extLst>
            <a:ext uri="{FF2B5EF4-FFF2-40B4-BE49-F238E27FC236}">
              <a16:creationId xmlns:a16="http://schemas.microsoft.com/office/drawing/2014/main" id="{E04F9C03-3AE7-4D7F-8350-9BC94064E290}"/>
            </a:ext>
          </a:extLst>
        </xdr:cNvPr>
        <xdr:cNvSpPr/>
      </xdr:nvSpPr>
      <xdr:spPr>
        <a:xfrm>
          <a:off x="194589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594" name="フローチャート: 判断 593">
          <a:extLst>
            <a:ext uri="{FF2B5EF4-FFF2-40B4-BE49-F238E27FC236}">
              <a16:creationId xmlns:a16="http://schemas.microsoft.com/office/drawing/2014/main" id="{E2EA33F0-94BF-4E7C-A929-BCABBED38D4B}"/>
            </a:ext>
          </a:extLst>
        </xdr:cNvPr>
        <xdr:cNvSpPr/>
      </xdr:nvSpPr>
      <xdr:spPr>
        <a:xfrm>
          <a:off x="1873504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95" name="フローチャート: 判断 594">
          <a:extLst>
            <a:ext uri="{FF2B5EF4-FFF2-40B4-BE49-F238E27FC236}">
              <a16:creationId xmlns:a16="http://schemas.microsoft.com/office/drawing/2014/main" id="{1CB6DDC6-E781-4671-BDB6-903D4CEE70EA}"/>
            </a:ext>
          </a:extLst>
        </xdr:cNvPr>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96" name="フローチャート: 判断 595">
          <a:extLst>
            <a:ext uri="{FF2B5EF4-FFF2-40B4-BE49-F238E27FC236}">
              <a16:creationId xmlns:a16="http://schemas.microsoft.com/office/drawing/2014/main" id="{F6106F2E-DCA3-4527-A2EA-78991CEF1ED1}"/>
            </a:ext>
          </a:extLst>
        </xdr:cNvPr>
        <xdr:cNvSpPr/>
      </xdr:nvSpPr>
      <xdr:spPr>
        <a:xfrm>
          <a:off x="171627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597" name="フローチャート: 判断 596">
          <a:extLst>
            <a:ext uri="{FF2B5EF4-FFF2-40B4-BE49-F238E27FC236}">
              <a16:creationId xmlns:a16="http://schemas.microsoft.com/office/drawing/2014/main" id="{C9BC7A5A-9819-443B-845C-AE55AA798C47}"/>
            </a:ext>
          </a:extLst>
        </xdr:cNvPr>
        <xdr:cNvSpPr/>
      </xdr:nvSpPr>
      <xdr:spPr>
        <a:xfrm>
          <a:off x="1638808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30BA363-4BD7-4F5D-9F54-F73871E8D75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7202887-C8D6-4B40-83D2-28D3EFF7B87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F17AB26-198A-4750-A828-123E86A3D5E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244A810-6D51-470F-A866-4BFA4C5F8B9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66FA1FE-B193-4551-825F-69C4089FF5B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52070</xdr:rowOff>
    </xdr:from>
    <xdr:to>
      <xdr:col>116</xdr:col>
      <xdr:colOff>114300</xdr:colOff>
      <xdr:row>59</xdr:row>
      <xdr:rowOff>153670</xdr:rowOff>
    </xdr:to>
    <xdr:sp macro="" textlink="">
      <xdr:nvSpPr>
        <xdr:cNvPr id="603" name="楕円 602">
          <a:extLst>
            <a:ext uri="{FF2B5EF4-FFF2-40B4-BE49-F238E27FC236}">
              <a16:creationId xmlns:a16="http://schemas.microsoft.com/office/drawing/2014/main" id="{1187E2B2-38FD-43E4-B10C-360B97CF7E80}"/>
            </a:ext>
          </a:extLst>
        </xdr:cNvPr>
        <xdr:cNvSpPr/>
      </xdr:nvSpPr>
      <xdr:spPr>
        <a:xfrm>
          <a:off x="1945894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74947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33A3F8DD-7FAC-414B-B1FD-3326FF970F41}"/>
            </a:ext>
          </a:extLst>
        </xdr:cNvPr>
        <xdr:cNvSpPr txBox="1"/>
      </xdr:nvSpPr>
      <xdr:spPr>
        <a:xfrm>
          <a:off x="19547840" y="97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67310</xdr:rowOff>
    </xdr:from>
    <xdr:to>
      <xdr:col>112</xdr:col>
      <xdr:colOff>38100</xdr:colOff>
      <xdr:row>59</xdr:row>
      <xdr:rowOff>168910</xdr:rowOff>
    </xdr:to>
    <xdr:sp macro="" textlink="">
      <xdr:nvSpPr>
        <xdr:cNvPr id="605" name="楕円 604">
          <a:extLst>
            <a:ext uri="{FF2B5EF4-FFF2-40B4-BE49-F238E27FC236}">
              <a16:creationId xmlns:a16="http://schemas.microsoft.com/office/drawing/2014/main" id="{32A132BD-40D7-4460-9955-F8286B755764}"/>
            </a:ext>
          </a:extLst>
        </xdr:cNvPr>
        <xdr:cNvSpPr/>
      </xdr:nvSpPr>
      <xdr:spPr>
        <a:xfrm>
          <a:off x="18735040" y="9958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118110</xdr:rowOff>
    </xdr:to>
    <xdr:cxnSp macro="">
      <xdr:nvCxnSpPr>
        <xdr:cNvPr id="606" name="直線コネクタ 605">
          <a:extLst>
            <a:ext uri="{FF2B5EF4-FFF2-40B4-BE49-F238E27FC236}">
              <a16:creationId xmlns:a16="http://schemas.microsoft.com/office/drawing/2014/main" id="{C68B42A6-5BE1-443F-824C-25EA28963E12}"/>
            </a:ext>
          </a:extLst>
        </xdr:cNvPr>
        <xdr:cNvCxnSpPr/>
      </xdr:nvCxnSpPr>
      <xdr:spPr>
        <a:xfrm flipV="1">
          <a:off x="18778220" y="999363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82550</xdr:rowOff>
    </xdr:from>
    <xdr:to>
      <xdr:col>107</xdr:col>
      <xdr:colOff>101600</xdr:colOff>
      <xdr:row>60</xdr:row>
      <xdr:rowOff>12700</xdr:rowOff>
    </xdr:to>
    <xdr:sp macro="" textlink="">
      <xdr:nvSpPr>
        <xdr:cNvPr id="607" name="楕円 606">
          <a:extLst>
            <a:ext uri="{FF2B5EF4-FFF2-40B4-BE49-F238E27FC236}">
              <a16:creationId xmlns:a16="http://schemas.microsoft.com/office/drawing/2014/main" id="{663A4FC8-8D17-438D-AA1C-8B202E16E3F0}"/>
            </a:ext>
          </a:extLst>
        </xdr:cNvPr>
        <xdr:cNvSpPr/>
      </xdr:nvSpPr>
      <xdr:spPr>
        <a:xfrm>
          <a:off x="17937480" y="997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118110</xdr:rowOff>
    </xdr:from>
    <xdr:to>
      <xdr:col>111</xdr:col>
      <xdr:colOff>177800</xdr:colOff>
      <xdr:row>59</xdr:row>
      <xdr:rowOff>133350</xdr:rowOff>
    </xdr:to>
    <xdr:cxnSp macro="">
      <xdr:nvCxnSpPr>
        <xdr:cNvPr id="608" name="直線コネクタ 607">
          <a:extLst>
            <a:ext uri="{FF2B5EF4-FFF2-40B4-BE49-F238E27FC236}">
              <a16:creationId xmlns:a16="http://schemas.microsoft.com/office/drawing/2014/main" id="{909B4AE1-6E50-4D00-BFDF-1CEB2D6F55DF}"/>
            </a:ext>
          </a:extLst>
        </xdr:cNvPr>
        <xdr:cNvCxnSpPr/>
      </xdr:nvCxnSpPr>
      <xdr:spPr>
        <a:xfrm flipV="1">
          <a:off x="17988280" y="1000887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09" name="楕円 608">
          <a:extLst>
            <a:ext uri="{FF2B5EF4-FFF2-40B4-BE49-F238E27FC236}">
              <a16:creationId xmlns:a16="http://schemas.microsoft.com/office/drawing/2014/main" id="{0F28D086-764F-4A96-827B-4465883EB702}"/>
            </a:ext>
          </a:extLst>
        </xdr:cNvPr>
        <xdr:cNvSpPr/>
      </xdr:nvSpPr>
      <xdr:spPr>
        <a:xfrm>
          <a:off x="17162780" y="998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133350</xdr:rowOff>
    </xdr:from>
    <xdr:to>
      <xdr:col>107</xdr:col>
      <xdr:colOff>50800</xdr:colOff>
      <xdr:row>59</xdr:row>
      <xdr:rowOff>148590</xdr:rowOff>
    </xdr:to>
    <xdr:cxnSp macro="">
      <xdr:nvCxnSpPr>
        <xdr:cNvPr id="610" name="直線コネクタ 609">
          <a:extLst>
            <a:ext uri="{FF2B5EF4-FFF2-40B4-BE49-F238E27FC236}">
              <a16:creationId xmlns:a16="http://schemas.microsoft.com/office/drawing/2014/main" id="{F6CF1F0E-6172-4AE3-BE8F-9F04A684269B}"/>
            </a:ext>
          </a:extLst>
        </xdr:cNvPr>
        <xdr:cNvCxnSpPr/>
      </xdr:nvCxnSpPr>
      <xdr:spPr>
        <a:xfrm flipV="1">
          <a:off x="17213580" y="1002411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105410</xdr:rowOff>
    </xdr:from>
    <xdr:to>
      <xdr:col>98</xdr:col>
      <xdr:colOff>38100</xdr:colOff>
      <xdr:row>60</xdr:row>
      <xdr:rowOff>35560</xdr:rowOff>
    </xdr:to>
    <xdr:sp macro="" textlink="">
      <xdr:nvSpPr>
        <xdr:cNvPr id="611" name="楕円 610">
          <a:extLst>
            <a:ext uri="{FF2B5EF4-FFF2-40B4-BE49-F238E27FC236}">
              <a16:creationId xmlns:a16="http://schemas.microsoft.com/office/drawing/2014/main" id="{21D04D03-4858-44C0-8B25-1B520AF7FB86}"/>
            </a:ext>
          </a:extLst>
        </xdr:cNvPr>
        <xdr:cNvSpPr/>
      </xdr:nvSpPr>
      <xdr:spPr>
        <a:xfrm>
          <a:off x="16388080" y="9996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148590</xdr:rowOff>
    </xdr:from>
    <xdr:to>
      <xdr:col>102</xdr:col>
      <xdr:colOff>114300</xdr:colOff>
      <xdr:row>59</xdr:row>
      <xdr:rowOff>156210</xdr:rowOff>
    </xdr:to>
    <xdr:cxnSp macro="">
      <xdr:nvCxnSpPr>
        <xdr:cNvPr id="612" name="直線コネクタ 611">
          <a:extLst>
            <a:ext uri="{FF2B5EF4-FFF2-40B4-BE49-F238E27FC236}">
              <a16:creationId xmlns:a16="http://schemas.microsoft.com/office/drawing/2014/main" id="{1379F486-7D94-4692-B773-63F44F25E74B}"/>
            </a:ext>
          </a:extLst>
        </xdr:cNvPr>
        <xdr:cNvCxnSpPr/>
      </xdr:nvCxnSpPr>
      <xdr:spPr>
        <a:xfrm flipV="1">
          <a:off x="16431260" y="100393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613" name="n_1aveValue【保健センター・保健所】&#10;一人当たり面積">
          <a:extLst>
            <a:ext uri="{FF2B5EF4-FFF2-40B4-BE49-F238E27FC236}">
              <a16:creationId xmlns:a16="http://schemas.microsoft.com/office/drawing/2014/main" id="{BE390404-3E0D-4DE7-AD85-2BA7E91548CC}"/>
            </a:ext>
          </a:extLst>
        </xdr:cNvPr>
        <xdr:cNvSpPr txBox="1"/>
      </xdr:nvSpPr>
      <xdr:spPr>
        <a:xfrm>
          <a:off x="185611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14" name="n_2aveValue【保健センター・保健所】&#10;一人当たり面積">
          <a:extLst>
            <a:ext uri="{FF2B5EF4-FFF2-40B4-BE49-F238E27FC236}">
              <a16:creationId xmlns:a16="http://schemas.microsoft.com/office/drawing/2014/main" id="{37FABB7C-A066-4CC8-85DF-5A57C12140CB}"/>
            </a:ext>
          </a:extLst>
        </xdr:cNvPr>
        <xdr:cNvSpPr txBox="1"/>
      </xdr:nvSpPr>
      <xdr:spPr>
        <a:xfrm>
          <a:off x="177762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15" name="n_3aveValue【保健センター・保健所】&#10;一人当たり面積">
          <a:extLst>
            <a:ext uri="{FF2B5EF4-FFF2-40B4-BE49-F238E27FC236}">
              <a16:creationId xmlns:a16="http://schemas.microsoft.com/office/drawing/2014/main" id="{027D8D70-62F0-4422-992A-18CB3DACFB4E}"/>
            </a:ext>
          </a:extLst>
        </xdr:cNvPr>
        <xdr:cNvSpPr txBox="1"/>
      </xdr:nvSpPr>
      <xdr:spPr>
        <a:xfrm>
          <a:off x="170015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616" name="n_4aveValue【保健センター・保健所】&#10;一人当たり面積">
          <a:extLst>
            <a:ext uri="{FF2B5EF4-FFF2-40B4-BE49-F238E27FC236}">
              <a16:creationId xmlns:a16="http://schemas.microsoft.com/office/drawing/2014/main" id="{BDC4C27E-1297-40B5-879E-7C70D77429B1}"/>
            </a:ext>
          </a:extLst>
        </xdr:cNvPr>
        <xdr:cNvSpPr txBox="1"/>
      </xdr:nvSpPr>
      <xdr:spPr>
        <a:xfrm>
          <a:off x="162268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13987</xdr:rowOff>
    </xdr:from>
    <xdr:ext cx="469744" cy="259045"/>
    <xdr:sp macro="" textlink="">
      <xdr:nvSpPr>
        <xdr:cNvPr id="617" name="n_1mainValue【保健センター・保健所】&#10;一人当たり面積">
          <a:extLst>
            <a:ext uri="{FF2B5EF4-FFF2-40B4-BE49-F238E27FC236}">
              <a16:creationId xmlns:a16="http://schemas.microsoft.com/office/drawing/2014/main" id="{B1354AF3-07D7-4857-9A0B-9104E764B7A6}"/>
            </a:ext>
          </a:extLst>
        </xdr:cNvPr>
        <xdr:cNvSpPr txBox="1"/>
      </xdr:nvSpPr>
      <xdr:spPr>
        <a:xfrm>
          <a:off x="185611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29227</xdr:rowOff>
    </xdr:from>
    <xdr:ext cx="469744" cy="259045"/>
    <xdr:sp macro="" textlink="">
      <xdr:nvSpPr>
        <xdr:cNvPr id="618" name="n_2mainValue【保健センター・保健所】&#10;一人当たり面積">
          <a:extLst>
            <a:ext uri="{FF2B5EF4-FFF2-40B4-BE49-F238E27FC236}">
              <a16:creationId xmlns:a16="http://schemas.microsoft.com/office/drawing/2014/main" id="{0059864A-636E-4468-A98F-12EAB020AB44}"/>
            </a:ext>
          </a:extLst>
        </xdr:cNvPr>
        <xdr:cNvSpPr txBox="1"/>
      </xdr:nvSpPr>
      <xdr:spPr>
        <a:xfrm>
          <a:off x="1777626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619" name="n_3mainValue【保健センター・保健所】&#10;一人当たり面積">
          <a:extLst>
            <a:ext uri="{FF2B5EF4-FFF2-40B4-BE49-F238E27FC236}">
              <a16:creationId xmlns:a16="http://schemas.microsoft.com/office/drawing/2014/main" id="{70531003-ABA0-4B0E-A0EE-7D1F8C48B444}"/>
            </a:ext>
          </a:extLst>
        </xdr:cNvPr>
        <xdr:cNvSpPr txBox="1"/>
      </xdr:nvSpPr>
      <xdr:spPr>
        <a:xfrm>
          <a:off x="1700156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52087</xdr:rowOff>
    </xdr:from>
    <xdr:ext cx="469744" cy="259045"/>
    <xdr:sp macro="" textlink="">
      <xdr:nvSpPr>
        <xdr:cNvPr id="620" name="n_4mainValue【保健センター・保健所】&#10;一人当たり面積">
          <a:extLst>
            <a:ext uri="{FF2B5EF4-FFF2-40B4-BE49-F238E27FC236}">
              <a16:creationId xmlns:a16="http://schemas.microsoft.com/office/drawing/2014/main" id="{E217F441-EDC7-4123-9640-5F697C2CEC86}"/>
            </a:ext>
          </a:extLst>
        </xdr:cNvPr>
        <xdr:cNvSpPr txBox="1"/>
      </xdr:nvSpPr>
      <xdr:spPr>
        <a:xfrm>
          <a:off x="16226867"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F8E59FC7-BD4C-4CAC-A30D-CAE8704A19A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D0564048-45BE-417B-86F0-883340F7DBF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447DEBEB-3D5C-424C-BEC5-A05B97E6D33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79A7E882-9C87-4AC4-9910-F77288E5C59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54F2E609-9A80-4998-9018-AFA80E93D2F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B301DD23-D7C6-403B-918C-D2FE3B73450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D26F4A2F-4BC0-4B62-8C38-E46A4AC3FBC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C2158ABD-9A76-4825-9D8D-64EFA45BF64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4EB5171A-CD64-48AF-8D62-9546C4CFEC8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725253C1-36AA-4668-91E7-A7C0CE19505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12E3C7AE-C139-4572-B98A-2304BAEB8C2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FCB990D5-CB3A-4F6E-BA0E-E51E6D523E8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9CE6B510-25DE-4E20-A158-EC5900E109E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D2199C61-CA97-4013-818F-9165232E1DCA}"/>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21D7C5DE-09F9-405A-B82C-5F1BD4FE2909}"/>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1F818F13-85F2-4443-B548-CC86375EC53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0DC0BC8A-0A79-4CD6-97A8-58279B02515E}"/>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3698EEC8-3802-419F-A2AB-84F0E28CB209}"/>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EBD6D33A-1307-4495-BF75-D43EA6A64169}"/>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484CD6F9-9DA3-44F7-B392-E9104FA32FD1}"/>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A77A54DB-4608-4DD8-872E-C1C59B08C61C}"/>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8E880D91-BBF0-4FFC-98A0-56BB3521005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1EC403FC-5383-4177-B028-D4D64A509B93}"/>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88FD0A4D-0ECE-4AE4-9206-8635E970DF6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645" name="直線コネクタ 644">
          <a:extLst>
            <a:ext uri="{FF2B5EF4-FFF2-40B4-BE49-F238E27FC236}">
              <a16:creationId xmlns:a16="http://schemas.microsoft.com/office/drawing/2014/main" id="{4F77D35B-E43B-43AB-818A-04A82E5A6269}"/>
            </a:ext>
          </a:extLst>
        </xdr:cNvPr>
        <xdr:cNvCxnSpPr/>
      </xdr:nvCxnSpPr>
      <xdr:spPr>
        <a:xfrm flipV="1">
          <a:off x="14375764" y="12938760"/>
          <a:ext cx="0" cy="1352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6E36CE4C-BD3F-4AC4-BA52-01006BDCD0A5}"/>
            </a:ext>
          </a:extLst>
        </xdr:cNvPr>
        <xdr:cNvSpPr txBox="1"/>
      </xdr:nvSpPr>
      <xdr:spPr>
        <a:xfrm>
          <a:off x="144145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47" name="直線コネクタ 646">
          <a:extLst>
            <a:ext uri="{FF2B5EF4-FFF2-40B4-BE49-F238E27FC236}">
              <a16:creationId xmlns:a16="http://schemas.microsoft.com/office/drawing/2014/main" id="{D058EA7B-11B5-481C-861C-1E29D25D77A0}"/>
            </a:ext>
          </a:extLst>
        </xdr:cNvPr>
        <xdr:cNvCxnSpPr/>
      </xdr:nvCxnSpPr>
      <xdr:spPr>
        <a:xfrm>
          <a:off x="14287500" y="14291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5D642E96-7442-40D5-9C3B-BC14DAA41EA2}"/>
            </a:ext>
          </a:extLst>
        </xdr:cNvPr>
        <xdr:cNvSpPr txBox="1"/>
      </xdr:nvSpPr>
      <xdr:spPr>
        <a:xfrm>
          <a:off x="1441450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49" name="直線コネクタ 648">
          <a:extLst>
            <a:ext uri="{FF2B5EF4-FFF2-40B4-BE49-F238E27FC236}">
              <a16:creationId xmlns:a16="http://schemas.microsoft.com/office/drawing/2014/main" id="{50B1A562-E340-4DCF-BBB5-C04FCD574241}"/>
            </a:ext>
          </a:extLst>
        </xdr:cNvPr>
        <xdr:cNvCxnSpPr/>
      </xdr:nvCxnSpPr>
      <xdr:spPr>
        <a:xfrm>
          <a:off x="14287500" y="12938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CF557CA2-51A3-417A-8456-38A8E8876875}"/>
            </a:ext>
          </a:extLst>
        </xdr:cNvPr>
        <xdr:cNvSpPr txBox="1"/>
      </xdr:nvSpPr>
      <xdr:spPr>
        <a:xfrm>
          <a:off x="14414500" y="1375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651" name="フローチャート: 判断 650">
          <a:extLst>
            <a:ext uri="{FF2B5EF4-FFF2-40B4-BE49-F238E27FC236}">
              <a16:creationId xmlns:a16="http://schemas.microsoft.com/office/drawing/2014/main" id="{445E31EE-65F9-42AE-A3B1-BA2094A2AA19}"/>
            </a:ext>
          </a:extLst>
        </xdr:cNvPr>
        <xdr:cNvSpPr/>
      </xdr:nvSpPr>
      <xdr:spPr>
        <a:xfrm>
          <a:off x="14325600" y="137737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652" name="フローチャート: 判断 651">
          <a:extLst>
            <a:ext uri="{FF2B5EF4-FFF2-40B4-BE49-F238E27FC236}">
              <a16:creationId xmlns:a16="http://schemas.microsoft.com/office/drawing/2014/main" id="{C834D7CE-4235-4BE0-BB62-563771B8B66D}"/>
            </a:ext>
          </a:extLst>
        </xdr:cNvPr>
        <xdr:cNvSpPr/>
      </xdr:nvSpPr>
      <xdr:spPr>
        <a:xfrm>
          <a:off x="1357884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653" name="フローチャート: 判断 652">
          <a:extLst>
            <a:ext uri="{FF2B5EF4-FFF2-40B4-BE49-F238E27FC236}">
              <a16:creationId xmlns:a16="http://schemas.microsoft.com/office/drawing/2014/main" id="{6F488494-854E-4087-B277-DD8549D956E9}"/>
            </a:ext>
          </a:extLst>
        </xdr:cNvPr>
        <xdr:cNvSpPr/>
      </xdr:nvSpPr>
      <xdr:spPr>
        <a:xfrm>
          <a:off x="128041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654" name="フローチャート: 判断 653">
          <a:extLst>
            <a:ext uri="{FF2B5EF4-FFF2-40B4-BE49-F238E27FC236}">
              <a16:creationId xmlns:a16="http://schemas.microsoft.com/office/drawing/2014/main" id="{9AF86B1A-9EAE-4BDC-8451-2CA4B57F2C4F}"/>
            </a:ext>
          </a:extLst>
        </xdr:cNvPr>
        <xdr:cNvSpPr/>
      </xdr:nvSpPr>
      <xdr:spPr>
        <a:xfrm>
          <a:off x="12029440" y="1368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655" name="フローチャート: 判断 654">
          <a:extLst>
            <a:ext uri="{FF2B5EF4-FFF2-40B4-BE49-F238E27FC236}">
              <a16:creationId xmlns:a16="http://schemas.microsoft.com/office/drawing/2014/main" id="{938CF235-5100-4981-8FDE-6F9CFCD0D78A}"/>
            </a:ext>
          </a:extLst>
        </xdr:cNvPr>
        <xdr:cNvSpPr/>
      </xdr:nvSpPr>
      <xdr:spPr>
        <a:xfrm>
          <a:off x="1123188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2C8C1DB7-20FB-406E-82B9-73601AA7959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AEBE4B3-4BF5-4147-A5C0-FB39C3D9B53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20CB5C3-BCD4-43DE-A5D7-4B16D1894F2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D41FF0A-5DEA-4E66-8C39-7CB6AD98882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F7DB669-6A97-44B9-AD0D-A751F81E453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661" name="楕円 660">
          <a:extLst>
            <a:ext uri="{FF2B5EF4-FFF2-40B4-BE49-F238E27FC236}">
              <a16:creationId xmlns:a16="http://schemas.microsoft.com/office/drawing/2014/main" id="{35880989-ECD3-4D5E-9D51-C817875A4914}"/>
            </a:ext>
          </a:extLst>
        </xdr:cNvPr>
        <xdr:cNvSpPr/>
      </xdr:nvSpPr>
      <xdr:spPr>
        <a:xfrm>
          <a:off x="14325600" y="134480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59707</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27AB8B94-9B91-475C-85D5-337A753ECE37}"/>
            </a:ext>
          </a:extLst>
        </xdr:cNvPr>
        <xdr:cNvSpPr txBox="1"/>
      </xdr:nvSpPr>
      <xdr:spPr>
        <a:xfrm>
          <a:off x="14414500" y="1330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170180</xdr:rowOff>
    </xdr:from>
    <xdr:to>
      <xdr:col>81</xdr:col>
      <xdr:colOff>101600</xdr:colOff>
      <xdr:row>80</xdr:row>
      <xdr:rowOff>100330</xdr:rowOff>
    </xdr:to>
    <xdr:sp macro="" textlink="">
      <xdr:nvSpPr>
        <xdr:cNvPr id="663" name="楕円 662">
          <a:extLst>
            <a:ext uri="{FF2B5EF4-FFF2-40B4-BE49-F238E27FC236}">
              <a16:creationId xmlns:a16="http://schemas.microsoft.com/office/drawing/2014/main" id="{3729F84D-699D-4BB0-9ABE-81ED1E506B95}"/>
            </a:ext>
          </a:extLst>
        </xdr:cNvPr>
        <xdr:cNvSpPr/>
      </xdr:nvSpPr>
      <xdr:spPr>
        <a:xfrm>
          <a:off x="13578840" y="13413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49530</xdr:rowOff>
    </xdr:from>
    <xdr:to>
      <xdr:col>85</xdr:col>
      <xdr:colOff>127000</xdr:colOff>
      <xdr:row>80</xdr:row>
      <xdr:rowOff>87630</xdr:rowOff>
    </xdr:to>
    <xdr:cxnSp macro="">
      <xdr:nvCxnSpPr>
        <xdr:cNvPr id="664" name="直線コネクタ 663">
          <a:extLst>
            <a:ext uri="{FF2B5EF4-FFF2-40B4-BE49-F238E27FC236}">
              <a16:creationId xmlns:a16="http://schemas.microsoft.com/office/drawing/2014/main" id="{97FBC73D-11B2-4D12-B26B-27D8296C8E88}"/>
            </a:ext>
          </a:extLst>
        </xdr:cNvPr>
        <xdr:cNvCxnSpPr/>
      </xdr:nvCxnSpPr>
      <xdr:spPr>
        <a:xfrm>
          <a:off x="13629640" y="1346073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132080</xdr:rowOff>
    </xdr:from>
    <xdr:to>
      <xdr:col>76</xdr:col>
      <xdr:colOff>165100</xdr:colOff>
      <xdr:row>80</xdr:row>
      <xdr:rowOff>62230</xdr:rowOff>
    </xdr:to>
    <xdr:sp macro="" textlink="">
      <xdr:nvSpPr>
        <xdr:cNvPr id="665" name="楕円 664">
          <a:extLst>
            <a:ext uri="{FF2B5EF4-FFF2-40B4-BE49-F238E27FC236}">
              <a16:creationId xmlns:a16="http://schemas.microsoft.com/office/drawing/2014/main" id="{04CD542E-CC92-4027-8687-1FE130420F0C}"/>
            </a:ext>
          </a:extLst>
        </xdr:cNvPr>
        <xdr:cNvSpPr/>
      </xdr:nvSpPr>
      <xdr:spPr>
        <a:xfrm>
          <a:off x="12804140" y="13375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11430</xdr:rowOff>
    </xdr:from>
    <xdr:to>
      <xdr:col>81</xdr:col>
      <xdr:colOff>50800</xdr:colOff>
      <xdr:row>80</xdr:row>
      <xdr:rowOff>49530</xdr:rowOff>
    </xdr:to>
    <xdr:cxnSp macro="">
      <xdr:nvCxnSpPr>
        <xdr:cNvPr id="666" name="直線コネクタ 665">
          <a:extLst>
            <a:ext uri="{FF2B5EF4-FFF2-40B4-BE49-F238E27FC236}">
              <a16:creationId xmlns:a16="http://schemas.microsoft.com/office/drawing/2014/main" id="{19C52092-9442-4C17-832C-157E8D085064}"/>
            </a:ext>
          </a:extLst>
        </xdr:cNvPr>
        <xdr:cNvCxnSpPr/>
      </xdr:nvCxnSpPr>
      <xdr:spPr>
        <a:xfrm>
          <a:off x="12854940" y="1342263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95886</xdr:rowOff>
    </xdr:from>
    <xdr:to>
      <xdr:col>72</xdr:col>
      <xdr:colOff>38100</xdr:colOff>
      <xdr:row>80</xdr:row>
      <xdr:rowOff>26036</xdr:rowOff>
    </xdr:to>
    <xdr:sp macro="" textlink="">
      <xdr:nvSpPr>
        <xdr:cNvPr id="667" name="楕円 666">
          <a:extLst>
            <a:ext uri="{FF2B5EF4-FFF2-40B4-BE49-F238E27FC236}">
              <a16:creationId xmlns:a16="http://schemas.microsoft.com/office/drawing/2014/main" id="{0B332595-C9DA-4C33-A424-B13B42065EE7}"/>
            </a:ext>
          </a:extLst>
        </xdr:cNvPr>
        <xdr:cNvSpPr/>
      </xdr:nvSpPr>
      <xdr:spPr>
        <a:xfrm>
          <a:off x="12029440" y="13339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146686</xdr:rowOff>
    </xdr:from>
    <xdr:to>
      <xdr:col>76</xdr:col>
      <xdr:colOff>114300</xdr:colOff>
      <xdr:row>80</xdr:row>
      <xdr:rowOff>11430</xdr:rowOff>
    </xdr:to>
    <xdr:cxnSp macro="">
      <xdr:nvCxnSpPr>
        <xdr:cNvPr id="668" name="直線コネクタ 667">
          <a:extLst>
            <a:ext uri="{FF2B5EF4-FFF2-40B4-BE49-F238E27FC236}">
              <a16:creationId xmlns:a16="http://schemas.microsoft.com/office/drawing/2014/main" id="{098EC824-3606-4EB4-9E57-7B23C9510F2E}"/>
            </a:ext>
          </a:extLst>
        </xdr:cNvPr>
        <xdr:cNvCxnSpPr/>
      </xdr:nvCxnSpPr>
      <xdr:spPr>
        <a:xfrm>
          <a:off x="12072620" y="13390246"/>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57786</xdr:rowOff>
    </xdr:from>
    <xdr:to>
      <xdr:col>67</xdr:col>
      <xdr:colOff>101600</xdr:colOff>
      <xdr:row>79</xdr:row>
      <xdr:rowOff>159386</xdr:rowOff>
    </xdr:to>
    <xdr:sp macro="" textlink="">
      <xdr:nvSpPr>
        <xdr:cNvPr id="669" name="楕円 668">
          <a:extLst>
            <a:ext uri="{FF2B5EF4-FFF2-40B4-BE49-F238E27FC236}">
              <a16:creationId xmlns:a16="http://schemas.microsoft.com/office/drawing/2014/main" id="{00033CCA-5A40-42DE-8CF6-23CB38F55D89}"/>
            </a:ext>
          </a:extLst>
        </xdr:cNvPr>
        <xdr:cNvSpPr/>
      </xdr:nvSpPr>
      <xdr:spPr>
        <a:xfrm>
          <a:off x="11231880" y="133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108586</xdr:rowOff>
    </xdr:from>
    <xdr:to>
      <xdr:col>71</xdr:col>
      <xdr:colOff>177800</xdr:colOff>
      <xdr:row>79</xdr:row>
      <xdr:rowOff>146686</xdr:rowOff>
    </xdr:to>
    <xdr:cxnSp macro="">
      <xdr:nvCxnSpPr>
        <xdr:cNvPr id="670" name="直線コネクタ 669">
          <a:extLst>
            <a:ext uri="{FF2B5EF4-FFF2-40B4-BE49-F238E27FC236}">
              <a16:creationId xmlns:a16="http://schemas.microsoft.com/office/drawing/2014/main" id="{CDC024D6-AF0D-4C7A-9286-8C96570A993F}"/>
            </a:ext>
          </a:extLst>
        </xdr:cNvPr>
        <xdr:cNvCxnSpPr/>
      </xdr:nvCxnSpPr>
      <xdr:spPr>
        <a:xfrm>
          <a:off x="11282680" y="13352146"/>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671" name="n_1aveValue【消防施設】&#10;有形固定資産減価償却率">
          <a:extLst>
            <a:ext uri="{FF2B5EF4-FFF2-40B4-BE49-F238E27FC236}">
              <a16:creationId xmlns:a16="http://schemas.microsoft.com/office/drawing/2014/main" id="{07A825FE-58D7-4CEE-B6BD-89877E0D9E5C}"/>
            </a:ext>
          </a:extLst>
        </xdr:cNvPr>
        <xdr:cNvSpPr txBox="1"/>
      </xdr:nvSpPr>
      <xdr:spPr>
        <a:xfrm>
          <a:off x="13437244" y="1383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672" name="n_2aveValue【消防施設】&#10;有形固定資産減価償却率">
          <a:extLst>
            <a:ext uri="{FF2B5EF4-FFF2-40B4-BE49-F238E27FC236}">
              <a16:creationId xmlns:a16="http://schemas.microsoft.com/office/drawing/2014/main" id="{E8CC6319-0431-4A19-8BE4-E95D929820F4}"/>
            </a:ext>
          </a:extLst>
        </xdr:cNvPr>
        <xdr:cNvSpPr txBox="1"/>
      </xdr:nvSpPr>
      <xdr:spPr>
        <a:xfrm>
          <a:off x="12675244"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673" name="n_3aveValue【消防施設】&#10;有形固定資産減価償却率">
          <a:extLst>
            <a:ext uri="{FF2B5EF4-FFF2-40B4-BE49-F238E27FC236}">
              <a16:creationId xmlns:a16="http://schemas.microsoft.com/office/drawing/2014/main" id="{CDBA9EF6-E739-4D44-BC32-03CBD69E752F}"/>
            </a:ext>
          </a:extLst>
        </xdr:cNvPr>
        <xdr:cNvSpPr txBox="1"/>
      </xdr:nvSpPr>
      <xdr:spPr>
        <a:xfrm>
          <a:off x="11900544" y="1377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674" name="n_4aveValue【消防施設】&#10;有形固定資産減価償却率">
          <a:extLst>
            <a:ext uri="{FF2B5EF4-FFF2-40B4-BE49-F238E27FC236}">
              <a16:creationId xmlns:a16="http://schemas.microsoft.com/office/drawing/2014/main" id="{F0E18059-FFE5-410E-BF44-FB8B5640E517}"/>
            </a:ext>
          </a:extLst>
        </xdr:cNvPr>
        <xdr:cNvSpPr txBox="1"/>
      </xdr:nvSpPr>
      <xdr:spPr>
        <a:xfrm>
          <a:off x="11102984" y="1377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116857</xdr:rowOff>
    </xdr:from>
    <xdr:ext cx="405111" cy="259045"/>
    <xdr:sp macro="" textlink="">
      <xdr:nvSpPr>
        <xdr:cNvPr id="675" name="n_1mainValue【消防施設】&#10;有形固定資産減価償却率">
          <a:extLst>
            <a:ext uri="{FF2B5EF4-FFF2-40B4-BE49-F238E27FC236}">
              <a16:creationId xmlns:a16="http://schemas.microsoft.com/office/drawing/2014/main" id="{54195A36-CA32-441D-BEAB-FC32E0F01064}"/>
            </a:ext>
          </a:extLst>
        </xdr:cNvPr>
        <xdr:cNvSpPr txBox="1"/>
      </xdr:nvSpPr>
      <xdr:spPr>
        <a:xfrm>
          <a:off x="134372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78757</xdr:rowOff>
    </xdr:from>
    <xdr:ext cx="405111" cy="259045"/>
    <xdr:sp macro="" textlink="">
      <xdr:nvSpPr>
        <xdr:cNvPr id="676" name="n_2mainValue【消防施設】&#10;有形固定資産減価償却率">
          <a:extLst>
            <a:ext uri="{FF2B5EF4-FFF2-40B4-BE49-F238E27FC236}">
              <a16:creationId xmlns:a16="http://schemas.microsoft.com/office/drawing/2014/main" id="{B65D0496-2D75-499B-9921-06486F546347}"/>
            </a:ext>
          </a:extLst>
        </xdr:cNvPr>
        <xdr:cNvSpPr txBox="1"/>
      </xdr:nvSpPr>
      <xdr:spPr>
        <a:xfrm>
          <a:off x="1267524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42563</xdr:rowOff>
    </xdr:from>
    <xdr:ext cx="405111" cy="259045"/>
    <xdr:sp macro="" textlink="">
      <xdr:nvSpPr>
        <xdr:cNvPr id="677" name="n_3mainValue【消防施設】&#10;有形固定資産減価償却率">
          <a:extLst>
            <a:ext uri="{FF2B5EF4-FFF2-40B4-BE49-F238E27FC236}">
              <a16:creationId xmlns:a16="http://schemas.microsoft.com/office/drawing/2014/main" id="{46EC0D46-1D5D-4F03-B77A-4AFC80DD9B91}"/>
            </a:ext>
          </a:extLst>
        </xdr:cNvPr>
        <xdr:cNvSpPr txBox="1"/>
      </xdr:nvSpPr>
      <xdr:spPr>
        <a:xfrm>
          <a:off x="11900544" y="1311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4463</xdr:rowOff>
    </xdr:from>
    <xdr:ext cx="405111" cy="259045"/>
    <xdr:sp macro="" textlink="">
      <xdr:nvSpPr>
        <xdr:cNvPr id="678" name="n_4mainValue【消防施設】&#10;有形固定資産減価償却率">
          <a:extLst>
            <a:ext uri="{FF2B5EF4-FFF2-40B4-BE49-F238E27FC236}">
              <a16:creationId xmlns:a16="http://schemas.microsoft.com/office/drawing/2014/main" id="{F885B04D-095F-4A75-A57F-4A0D7A3A6F12}"/>
            </a:ext>
          </a:extLst>
        </xdr:cNvPr>
        <xdr:cNvSpPr txBox="1"/>
      </xdr:nvSpPr>
      <xdr:spPr>
        <a:xfrm>
          <a:off x="11102984" y="1308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A61CE624-F40B-46ED-B260-87E3EC85A2F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1CD21FA0-ECC8-45CF-B1E5-277A813C41C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C6FEDBE1-FA10-4FF3-A36B-C0F1275F117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4C4C5BFA-0D22-4A7A-845D-205E82B56F4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88810030-DFDA-4B09-83EE-64530F651EB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3982880E-EA08-4733-9A24-F6109A6C8E2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155A9410-39D8-4617-8B24-38B94859E7A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444DCFCA-5664-4F8D-92E8-0D770B67C25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EEC5325E-CF5E-4D4B-9A5A-20CD61506A4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29799006-B1E5-457A-B566-3E04264D495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4D4B7708-2C81-40EA-8047-B82E8489F122}"/>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F096736F-BE5D-4B7F-A575-108AAC9B3E7A}"/>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8FBE1E10-249C-4F6A-B73E-E7EB7B66F36B}"/>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31422395-6F29-4A56-864F-A758EDE94FAC}"/>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80DADB8A-FA8B-4BFA-AFA0-7B42E5F321CA}"/>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1EB8F6DD-A14E-42AA-9B19-F7D161DDD902}"/>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CEFB1BC7-8233-4494-94B0-4E9EB5FAC647}"/>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961D1B45-0571-4EB6-A12C-B37B685A66B7}"/>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17F6B194-EDA6-478E-B377-13E60B761A3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6C87D0A7-F007-4BAD-B8D7-E72ED43CCF44}"/>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BCC03819-AAE9-41F0-81D8-6EA21E3D647B}"/>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6E9DBE6D-4A86-462E-8BB5-6A70D59ABC36}"/>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8BB931B6-48DE-432D-9986-19D0ACCFEFD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23135BA5-2F97-40D7-A3EF-1765F5FF735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ED0E7D87-DC79-47B6-8458-3E01BEA5EF9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704" name="直線コネクタ 703">
          <a:extLst>
            <a:ext uri="{FF2B5EF4-FFF2-40B4-BE49-F238E27FC236}">
              <a16:creationId xmlns:a16="http://schemas.microsoft.com/office/drawing/2014/main" id="{57485D83-0860-483E-B424-59309A7087B1}"/>
            </a:ext>
          </a:extLst>
        </xdr:cNvPr>
        <xdr:cNvCxnSpPr/>
      </xdr:nvCxnSpPr>
      <xdr:spPr>
        <a:xfrm flipV="1">
          <a:off x="19509104" y="13172802"/>
          <a:ext cx="0" cy="118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705" name="【消防施設】&#10;一人当たり面積最小値テキスト">
          <a:extLst>
            <a:ext uri="{FF2B5EF4-FFF2-40B4-BE49-F238E27FC236}">
              <a16:creationId xmlns:a16="http://schemas.microsoft.com/office/drawing/2014/main" id="{352486FB-F9AC-4C49-8EF5-C499F8AE16C3}"/>
            </a:ext>
          </a:extLst>
        </xdr:cNvPr>
        <xdr:cNvSpPr txBox="1"/>
      </xdr:nvSpPr>
      <xdr:spPr>
        <a:xfrm>
          <a:off x="1954784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706" name="直線コネクタ 705">
          <a:extLst>
            <a:ext uri="{FF2B5EF4-FFF2-40B4-BE49-F238E27FC236}">
              <a16:creationId xmlns:a16="http://schemas.microsoft.com/office/drawing/2014/main" id="{96518E58-2FA2-4F81-A761-9CF0638BB9A3}"/>
            </a:ext>
          </a:extLst>
        </xdr:cNvPr>
        <xdr:cNvCxnSpPr/>
      </xdr:nvCxnSpPr>
      <xdr:spPr>
        <a:xfrm>
          <a:off x="19443700" y="14360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707" name="【消防施設】&#10;一人当たり面積最大値テキスト">
          <a:extLst>
            <a:ext uri="{FF2B5EF4-FFF2-40B4-BE49-F238E27FC236}">
              <a16:creationId xmlns:a16="http://schemas.microsoft.com/office/drawing/2014/main" id="{57285CE5-92FA-4E2E-8B6B-292312311585}"/>
            </a:ext>
          </a:extLst>
        </xdr:cNvPr>
        <xdr:cNvSpPr txBox="1"/>
      </xdr:nvSpPr>
      <xdr:spPr>
        <a:xfrm>
          <a:off x="19547840" y="1295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708" name="直線コネクタ 707">
          <a:extLst>
            <a:ext uri="{FF2B5EF4-FFF2-40B4-BE49-F238E27FC236}">
              <a16:creationId xmlns:a16="http://schemas.microsoft.com/office/drawing/2014/main" id="{CE3A8902-0687-4B6C-9F0E-343A1F899DA7}"/>
            </a:ext>
          </a:extLst>
        </xdr:cNvPr>
        <xdr:cNvCxnSpPr/>
      </xdr:nvCxnSpPr>
      <xdr:spPr>
        <a:xfrm>
          <a:off x="1944370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709" name="【消防施設】&#10;一人当たり面積平均値テキスト">
          <a:extLst>
            <a:ext uri="{FF2B5EF4-FFF2-40B4-BE49-F238E27FC236}">
              <a16:creationId xmlns:a16="http://schemas.microsoft.com/office/drawing/2014/main" id="{7811219D-B736-4CCA-9219-1DAA85186497}"/>
            </a:ext>
          </a:extLst>
        </xdr:cNvPr>
        <xdr:cNvSpPr txBox="1"/>
      </xdr:nvSpPr>
      <xdr:spPr>
        <a:xfrm>
          <a:off x="19547840" y="13777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710" name="フローチャート: 判断 709">
          <a:extLst>
            <a:ext uri="{FF2B5EF4-FFF2-40B4-BE49-F238E27FC236}">
              <a16:creationId xmlns:a16="http://schemas.microsoft.com/office/drawing/2014/main" id="{3849DFB8-22A9-47F5-AB2A-00ED99783C4B}"/>
            </a:ext>
          </a:extLst>
        </xdr:cNvPr>
        <xdr:cNvSpPr/>
      </xdr:nvSpPr>
      <xdr:spPr>
        <a:xfrm>
          <a:off x="1945894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711" name="フローチャート: 判断 710">
          <a:extLst>
            <a:ext uri="{FF2B5EF4-FFF2-40B4-BE49-F238E27FC236}">
              <a16:creationId xmlns:a16="http://schemas.microsoft.com/office/drawing/2014/main" id="{217D206C-08AC-422A-9F3E-2B624FBF3F9F}"/>
            </a:ext>
          </a:extLst>
        </xdr:cNvPr>
        <xdr:cNvSpPr/>
      </xdr:nvSpPr>
      <xdr:spPr>
        <a:xfrm>
          <a:off x="1873504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12" name="フローチャート: 判断 711">
          <a:extLst>
            <a:ext uri="{FF2B5EF4-FFF2-40B4-BE49-F238E27FC236}">
              <a16:creationId xmlns:a16="http://schemas.microsoft.com/office/drawing/2014/main" id="{26197904-4DED-4867-9C59-6F969E90E3BE}"/>
            </a:ext>
          </a:extLst>
        </xdr:cNvPr>
        <xdr:cNvSpPr/>
      </xdr:nvSpPr>
      <xdr:spPr>
        <a:xfrm>
          <a:off x="179374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13" name="フローチャート: 判断 712">
          <a:extLst>
            <a:ext uri="{FF2B5EF4-FFF2-40B4-BE49-F238E27FC236}">
              <a16:creationId xmlns:a16="http://schemas.microsoft.com/office/drawing/2014/main" id="{14A4D5A0-4DA2-44D6-8905-9610474BFF8D}"/>
            </a:ext>
          </a:extLst>
        </xdr:cNvPr>
        <xdr:cNvSpPr/>
      </xdr:nvSpPr>
      <xdr:spPr>
        <a:xfrm>
          <a:off x="171627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714" name="フローチャート: 判断 713">
          <a:extLst>
            <a:ext uri="{FF2B5EF4-FFF2-40B4-BE49-F238E27FC236}">
              <a16:creationId xmlns:a16="http://schemas.microsoft.com/office/drawing/2014/main" id="{B913AFC6-39B1-407D-828A-2FF9E1B02668}"/>
            </a:ext>
          </a:extLst>
        </xdr:cNvPr>
        <xdr:cNvSpPr/>
      </xdr:nvSpPr>
      <xdr:spPr>
        <a:xfrm>
          <a:off x="16388080" y="139035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C520D22-7B9B-47D8-BE0F-8660EAE6FF8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F0CD34C-2782-4BD5-B7A6-FCF6F62D656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B4D199E-6220-4A0A-B16F-4467576CC59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666060D-AF22-46D1-85D0-932214B9287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236E5FC-21C1-45CB-AB6E-7F9211762CD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64044</xdr:rowOff>
    </xdr:from>
    <xdr:to>
      <xdr:col>116</xdr:col>
      <xdr:colOff>114300</xdr:colOff>
      <xdr:row>79</xdr:row>
      <xdr:rowOff>165644</xdr:rowOff>
    </xdr:to>
    <xdr:sp macro="" textlink="">
      <xdr:nvSpPr>
        <xdr:cNvPr id="720" name="楕円 719">
          <a:extLst>
            <a:ext uri="{FF2B5EF4-FFF2-40B4-BE49-F238E27FC236}">
              <a16:creationId xmlns:a16="http://schemas.microsoft.com/office/drawing/2014/main" id="{B4429925-1C07-4910-9E54-082DDBE274E3}"/>
            </a:ext>
          </a:extLst>
        </xdr:cNvPr>
        <xdr:cNvSpPr/>
      </xdr:nvSpPr>
      <xdr:spPr>
        <a:xfrm>
          <a:off x="19458940" y="1330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86921</xdr:rowOff>
    </xdr:from>
    <xdr:ext cx="469744" cy="259045"/>
    <xdr:sp macro="" textlink="">
      <xdr:nvSpPr>
        <xdr:cNvPr id="721" name="【消防施設】&#10;一人当たり面積該当値テキスト">
          <a:extLst>
            <a:ext uri="{FF2B5EF4-FFF2-40B4-BE49-F238E27FC236}">
              <a16:creationId xmlns:a16="http://schemas.microsoft.com/office/drawing/2014/main" id="{9F0D8964-841A-431C-BF19-8F5190F86626}"/>
            </a:ext>
          </a:extLst>
        </xdr:cNvPr>
        <xdr:cNvSpPr txBox="1"/>
      </xdr:nvSpPr>
      <xdr:spPr>
        <a:xfrm>
          <a:off x="19547840" y="131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90170</xdr:rowOff>
    </xdr:from>
    <xdr:to>
      <xdr:col>112</xdr:col>
      <xdr:colOff>38100</xdr:colOff>
      <xdr:row>80</xdr:row>
      <xdr:rowOff>20320</xdr:rowOff>
    </xdr:to>
    <xdr:sp macro="" textlink="">
      <xdr:nvSpPr>
        <xdr:cNvPr id="722" name="楕円 721">
          <a:extLst>
            <a:ext uri="{FF2B5EF4-FFF2-40B4-BE49-F238E27FC236}">
              <a16:creationId xmlns:a16="http://schemas.microsoft.com/office/drawing/2014/main" id="{05DF366D-D8E1-42BE-AD35-E5DEBA8BABEC}"/>
            </a:ext>
          </a:extLst>
        </xdr:cNvPr>
        <xdr:cNvSpPr/>
      </xdr:nvSpPr>
      <xdr:spPr>
        <a:xfrm>
          <a:off x="18735040" y="1333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114844</xdr:rowOff>
    </xdr:from>
    <xdr:to>
      <xdr:col>116</xdr:col>
      <xdr:colOff>63500</xdr:colOff>
      <xdr:row>79</xdr:row>
      <xdr:rowOff>140970</xdr:rowOff>
    </xdr:to>
    <xdr:cxnSp macro="">
      <xdr:nvCxnSpPr>
        <xdr:cNvPr id="723" name="直線コネクタ 722">
          <a:extLst>
            <a:ext uri="{FF2B5EF4-FFF2-40B4-BE49-F238E27FC236}">
              <a16:creationId xmlns:a16="http://schemas.microsoft.com/office/drawing/2014/main" id="{1DE36A89-FA32-448B-9806-BE529440CFFC}"/>
            </a:ext>
          </a:extLst>
        </xdr:cNvPr>
        <xdr:cNvCxnSpPr/>
      </xdr:nvCxnSpPr>
      <xdr:spPr>
        <a:xfrm flipV="1">
          <a:off x="18778220" y="13358404"/>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109764</xdr:rowOff>
    </xdr:from>
    <xdr:to>
      <xdr:col>107</xdr:col>
      <xdr:colOff>101600</xdr:colOff>
      <xdr:row>80</xdr:row>
      <xdr:rowOff>39914</xdr:rowOff>
    </xdr:to>
    <xdr:sp macro="" textlink="">
      <xdr:nvSpPr>
        <xdr:cNvPr id="724" name="楕円 723">
          <a:extLst>
            <a:ext uri="{FF2B5EF4-FFF2-40B4-BE49-F238E27FC236}">
              <a16:creationId xmlns:a16="http://schemas.microsoft.com/office/drawing/2014/main" id="{DF57CE74-65AD-477E-A97F-F212CC08E9A9}"/>
            </a:ext>
          </a:extLst>
        </xdr:cNvPr>
        <xdr:cNvSpPr/>
      </xdr:nvSpPr>
      <xdr:spPr>
        <a:xfrm>
          <a:off x="17937480" y="13353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140970</xdr:rowOff>
    </xdr:from>
    <xdr:to>
      <xdr:col>111</xdr:col>
      <xdr:colOff>177800</xdr:colOff>
      <xdr:row>79</xdr:row>
      <xdr:rowOff>160564</xdr:rowOff>
    </xdr:to>
    <xdr:cxnSp macro="">
      <xdr:nvCxnSpPr>
        <xdr:cNvPr id="725" name="直線コネクタ 724">
          <a:extLst>
            <a:ext uri="{FF2B5EF4-FFF2-40B4-BE49-F238E27FC236}">
              <a16:creationId xmlns:a16="http://schemas.microsoft.com/office/drawing/2014/main" id="{913FB0B5-27CD-41FF-BE6A-23C0B21764CD}"/>
            </a:ext>
          </a:extLst>
        </xdr:cNvPr>
        <xdr:cNvCxnSpPr/>
      </xdr:nvCxnSpPr>
      <xdr:spPr>
        <a:xfrm flipV="1">
          <a:off x="17988280" y="13384530"/>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129358</xdr:rowOff>
    </xdr:from>
    <xdr:to>
      <xdr:col>102</xdr:col>
      <xdr:colOff>165100</xdr:colOff>
      <xdr:row>80</xdr:row>
      <xdr:rowOff>59508</xdr:rowOff>
    </xdr:to>
    <xdr:sp macro="" textlink="">
      <xdr:nvSpPr>
        <xdr:cNvPr id="726" name="楕円 725">
          <a:extLst>
            <a:ext uri="{FF2B5EF4-FFF2-40B4-BE49-F238E27FC236}">
              <a16:creationId xmlns:a16="http://schemas.microsoft.com/office/drawing/2014/main" id="{630C8102-92A5-4CB1-A38D-8E86D66A5D40}"/>
            </a:ext>
          </a:extLst>
        </xdr:cNvPr>
        <xdr:cNvSpPr/>
      </xdr:nvSpPr>
      <xdr:spPr>
        <a:xfrm>
          <a:off x="17162780" y="13372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160564</xdr:rowOff>
    </xdr:from>
    <xdr:to>
      <xdr:col>107</xdr:col>
      <xdr:colOff>50800</xdr:colOff>
      <xdr:row>80</xdr:row>
      <xdr:rowOff>8708</xdr:rowOff>
    </xdr:to>
    <xdr:cxnSp macro="">
      <xdr:nvCxnSpPr>
        <xdr:cNvPr id="727" name="直線コネクタ 726">
          <a:extLst>
            <a:ext uri="{FF2B5EF4-FFF2-40B4-BE49-F238E27FC236}">
              <a16:creationId xmlns:a16="http://schemas.microsoft.com/office/drawing/2014/main" id="{104B9B0C-8CBB-4828-A66F-B05A1FA76874}"/>
            </a:ext>
          </a:extLst>
        </xdr:cNvPr>
        <xdr:cNvCxnSpPr/>
      </xdr:nvCxnSpPr>
      <xdr:spPr>
        <a:xfrm flipV="1">
          <a:off x="17213580" y="13404124"/>
          <a:ext cx="7747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148952</xdr:rowOff>
    </xdr:from>
    <xdr:to>
      <xdr:col>98</xdr:col>
      <xdr:colOff>38100</xdr:colOff>
      <xdr:row>80</xdr:row>
      <xdr:rowOff>79102</xdr:rowOff>
    </xdr:to>
    <xdr:sp macro="" textlink="">
      <xdr:nvSpPr>
        <xdr:cNvPr id="728" name="楕円 727">
          <a:extLst>
            <a:ext uri="{FF2B5EF4-FFF2-40B4-BE49-F238E27FC236}">
              <a16:creationId xmlns:a16="http://schemas.microsoft.com/office/drawing/2014/main" id="{0B867C27-6D4B-49F6-9363-19D2C8A89C51}"/>
            </a:ext>
          </a:extLst>
        </xdr:cNvPr>
        <xdr:cNvSpPr/>
      </xdr:nvSpPr>
      <xdr:spPr>
        <a:xfrm>
          <a:off x="16388080" y="13392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8708</xdr:rowOff>
    </xdr:from>
    <xdr:to>
      <xdr:col>102</xdr:col>
      <xdr:colOff>114300</xdr:colOff>
      <xdr:row>80</xdr:row>
      <xdr:rowOff>28302</xdr:rowOff>
    </xdr:to>
    <xdr:cxnSp macro="">
      <xdr:nvCxnSpPr>
        <xdr:cNvPr id="729" name="直線コネクタ 728">
          <a:extLst>
            <a:ext uri="{FF2B5EF4-FFF2-40B4-BE49-F238E27FC236}">
              <a16:creationId xmlns:a16="http://schemas.microsoft.com/office/drawing/2014/main" id="{651BE83C-2E30-4C26-A570-E50C16FF1C42}"/>
            </a:ext>
          </a:extLst>
        </xdr:cNvPr>
        <xdr:cNvCxnSpPr/>
      </xdr:nvCxnSpPr>
      <xdr:spPr>
        <a:xfrm flipV="1">
          <a:off x="16431260" y="13419908"/>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730" name="n_1aveValue【消防施設】&#10;一人当たり面積">
          <a:extLst>
            <a:ext uri="{FF2B5EF4-FFF2-40B4-BE49-F238E27FC236}">
              <a16:creationId xmlns:a16="http://schemas.microsoft.com/office/drawing/2014/main" id="{81EC2C9E-BF86-4573-BC76-DBE322B1F61E}"/>
            </a:ext>
          </a:extLst>
        </xdr:cNvPr>
        <xdr:cNvSpPr txBox="1"/>
      </xdr:nvSpPr>
      <xdr:spPr>
        <a:xfrm>
          <a:off x="18561127" y="1389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731" name="n_2aveValue【消防施設】&#10;一人当たり面積">
          <a:extLst>
            <a:ext uri="{FF2B5EF4-FFF2-40B4-BE49-F238E27FC236}">
              <a16:creationId xmlns:a16="http://schemas.microsoft.com/office/drawing/2014/main" id="{E46A11C1-49C0-4B3B-A72F-8A9CD4942248}"/>
            </a:ext>
          </a:extLst>
        </xdr:cNvPr>
        <xdr:cNvSpPr txBox="1"/>
      </xdr:nvSpPr>
      <xdr:spPr>
        <a:xfrm>
          <a:off x="17776267"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732" name="n_3aveValue【消防施設】&#10;一人当たり面積">
          <a:extLst>
            <a:ext uri="{FF2B5EF4-FFF2-40B4-BE49-F238E27FC236}">
              <a16:creationId xmlns:a16="http://schemas.microsoft.com/office/drawing/2014/main" id="{73645D0C-5199-4C05-A9F5-FF491A8E647E}"/>
            </a:ext>
          </a:extLst>
        </xdr:cNvPr>
        <xdr:cNvSpPr txBox="1"/>
      </xdr:nvSpPr>
      <xdr:spPr>
        <a:xfrm>
          <a:off x="17001567"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78395</xdr:rowOff>
    </xdr:from>
    <xdr:ext cx="469744" cy="259045"/>
    <xdr:sp macro="" textlink="">
      <xdr:nvSpPr>
        <xdr:cNvPr id="733" name="n_4aveValue【消防施設】&#10;一人当たり面積">
          <a:extLst>
            <a:ext uri="{FF2B5EF4-FFF2-40B4-BE49-F238E27FC236}">
              <a16:creationId xmlns:a16="http://schemas.microsoft.com/office/drawing/2014/main" id="{FD9AC75A-BD78-425E-8FEE-31DAB594685F}"/>
            </a:ext>
          </a:extLst>
        </xdr:cNvPr>
        <xdr:cNvSpPr txBox="1"/>
      </xdr:nvSpPr>
      <xdr:spPr>
        <a:xfrm>
          <a:off x="16226867" y="1399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36847</xdr:rowOff>
    </xdr:from>
    <xdr:ext cx="469744" cy="259045"/>
    <xdr:sp macro="" textlink="">
      <xdr:nvSpPr>
        <xdr:cNvPr id="734" name="n_1mainValue【消防施設】&#10;一人当たり面積">
          <a:extLst>
            <a:ext uri="{FF2B5EF4-FFF2-40B4-BE49-F238E27FC236}">
              <a16:creationId xmlns:a16="http://schemas.microsoft.com/office/drawing/2014/main" id="{10E7DDA7-3C5C-4E19-82E4-9C0C0ECDA2D0}"/>
            </a:ext>
          </a:extLst>
        </xdr:cNvPr>
        <xdr:cNvSpPr txBox="1"/>
      </xdr:nvSpPr>
      <xdr:spPr>
        <a:xfrm>
          <a:off x="18561127" y="1311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56441</xdr:rowOff>
    </xdr:from>
    <xdr:ext cx="469744" cy="259045"/>
    <xdr:sp macro="" textlink="">
      <xdr:nvSpPr>
        <xdr:cNvPr id="735" name="n_2mainValue【消防施設】&#10;一人当たり面積">
          <a:extLst>
            <a:ext uri="{FF2B5EF4-FFF2-40B4-BE49-F238E27FC236}">
              <a16:creationId xmlns:a16="http://schemas.microsoft.com/office/drawing/2014/main" id="{950FAF28-327D-48DC-AECA-2A8DF93BA4BB}"/>
            </a:ext>
          </a:extLst>
        </xdr:cNvPr>
        <xdr:cNvSpPr txBox="1"/>
      </xdr:nvSpPr>
      <xdr:spPr>
        <a:xfrm>
          <a:off x="17776267" y="1313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76035</xdr:rowOff>
    </xdr:from>
    <xdr:ext cx="469744" cy="259045"/>
    <xdr:sp macro="" textlink="">
      <xdr:nvSpPr>
        <xdr:cNvPr id="736" name="n_3mainValue【消防施設】&#10;一人当たり面積">
          <a:extLst>
            <a:ext uri="{FF2B5EF4-FFF2-40B4-BE49-F238E27FC236}">
              <a16:creationId xmlns:a16="http://schemas.microsoft.com/office/drawing/2014/main" id="{9027556B-02D4-42DF-9AD2-21C236F76BF9}"/>
            </a:ext>
          </a:extLst>
        </xdr:cNvPr>
        <xdr:cNvSpPr txBox="1"/>
      </xdr:nvSpPr>
      <xdr:spPr>
        <a:xfrm>
          <a:off x="17001567" y="1315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95629</xdr:rowOff>
    </xdr:from>
    <xdr:ext cx="469744" cy="259045"/>
    <xdr:sp macro="" textlink="">
      <xdr:nvSpPr>
        <xdr:cNvPr id="737" name="n_4mainValue【消防施設】&#10;一人当たり面積">
          <a:extLst>
            <a:ext uri="{FF2B5EF4-FFF2-40B4-BE49-F238E27FC236}">
              <a16:creationId xmlns:a16="http://schemas.microsoft.com/office/drawing/2014/main" id="{95137879-9055-40F4-9659-A3D1D3AE3A66}"/>
            </a:ext>
          </a:extLst>
        </xdr:cNvPr>
        <xdr:cNvSpPr txBox="1"/>
      </xdr:nvSpPr>
      <xdr:spPr>
        <a:xfrm>
          <a:off x="16226867" y="1317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4455897A-1804-456A-9CB3-C96F8D01DE8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4279178C-1509-4FED-8D22-8090D13694B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DAB71BCE-ADB6-4771-8CF1-324CA199834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B43D10AF-DDF6-4B08-B6DE-F4A1BF98AF1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9C4FD112-6BCD-4F98-A670-8554A10CB07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2CDE0EC4-6AF4-4B89-943D-4A389448C70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F7E39D20-28FF-4D9B-AF8A-17F23750EB0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39546A7F-21C2-4350-8233-D2C96806826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119986B8-6235-4C15-926C-204B5257DE8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CA14E647-287B-421D-A82E-73E81D96CDC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C4132DD2-6EDB-4B49-BE3E-4F69300AC7B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8DA04C3F-AE19-4B9E-A7A3-FD966DA4C4C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37CA1294-C46E-484D-AC11-63E087A164A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2E434811-1D09-43DE-A92C-2D202A21E49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EEC1129D-3888-4ADA-B0E7-5B027653358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AAA5A241-4960-405D-993A-2FF43DAFA54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F2DABA46-25F0-4237-B220-8D9DF750CAE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F2AC9A4B-D0F1-481E-80E3-5C4F388F1A0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7973A1CB-D956-4237-ADF2-10BB734694D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6532C196-A745-4AAB-9295-88479B9AA34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E7D734B7-7223-4273-8F31-FE15DD32D83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D667D292-A56C-4980-AA8F-FC7347EB163C}"/>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90281116-BBC8-48C8-BE41-85559FDA91B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51133AE8-FF6C-4F35-8A9F-2F996E87617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8ADF97FA-E776-47C8-8FCC-863AE6911B0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763" name="直線コネクタ 762">
          <a:extLst>
            <a:ext uri="{FF2B5EF4-FFF2-40B4-BE49-F238E27FC236}">
              <a16:creationId xmlns:a16="http://schemas.microsoft.com/office/drawing/2014/main" id="{C3357261-4020-4639-905B-48EE674425B4}"/>
            </a:ext>
          </a:extLst>
        </xdr:cNvPr>
        <xdr:cNvCxnSpPr/>
      </xdr:nvCxnSpPr>
      <xdr:spPr>
        <a:xfrm flipV="1">
          <a:off x="14375764" y="16900616"/>
          <a:ext cx="0" cy="12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764" name="【庁舎】&#10;有形固定資産減価償却率最小値テキスト">
          <a:extLst>
            <a:ext uri="{FF2B5EF4-FFF2-40B4-BE49-F238E27FC236}">
              <a16:creationId xmlns:a16="http://schemas.microsoft.com/office/drawing/2014/main" id="{0A400AF7-028C-4857-815B-02FA2C329F36}"/>
            </a:ext>
          </a:extLst>
        </xdr:cNvPr>
        <xdr:cNvSpPr txBox="1"/>
      </xdr:nvSpPr>
      <xdr:spPr>
        <a:xfrm>
          <a:off x="14414500" y="1813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765" name="直線コネクタ 764">
          <a:extLst>
            <a:ext uri="{FF2B5EF4-FFF2-40B4-BE49-F238E27FC236}">
              <a16:creationId xmlns:a16="http://schemas.microsoft.com/office/drawing/2014/main" id="{B8EB959A-6206-4AE2-B490-BFAB872C883C}"/>
            </a:ext>
          </a:extLst>
        </xdr:cNvPr>
        <xdr:cNvCxnSpPr/>
      </xdr:nvCxnSpPr>
      <xdr:spPr>
        <a:xfrm>
          <a:off x="14287500" y="18129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66" name="【庁舎】&#10;有形固定資産減価償却率最大値テキスト">
          <a:extLst>
            <a:ext uri="{FF2B5EF4-FFF2-40B4-BE49-F238E27FC236}">
              <a16:creationId xmlns:a16="http://schemas.microsoft.com/office/drawing/2014/main" id="{F3173117-7A12-4349-83F9-9715D7858EE2}"/>
            </a:ext>
          </a:extLst>
        </xdr:cNvPr>
        <xdr:cNvSpPr txBox="1"/>
      </xdr:nvSpPr>
      <xdr:spPr>
        <a:xfrm>
          <a:off x="1441450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67" name="直線コネクタ 766">
          <a:extLst>
            <a:ext uri="{FF2B5EF4-FFF2-40B4-BE49-F238E27FC236}">
              <a16:creationId xmlns:a16="http://schemas.microsoft.com/office/drawing/2014/main" id="{7715434F-DC15-4F17-95AA-76DEE6CD3051}"/>
            </a:ext>
          </a:extLst>
        </xdr:cNvPr>
        <xdr:cNvCxnSpPr/>
      </xdr:nvCxnSpPr>
      <xdr:spPr>
        <a:xfrm>
          <a:off x="1428750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68" name="【庁舎】&#10;有形固定資産減価償却率平均値テキスト">
          <a:extLst>
            <a:ext uri="{FF2B5EF4-FFF2-40B4-BE49-F238E27FC236}">
              <a16:creationId xmlns:a16="http://schemas.microsoft.com/office/drawing/2014/main" id="{4C6546B7-171B-49A2-B425-83C4C3B6841A}"/>
            </a:ext>
          </a:extLst>
        </xdr:cNvPr>
        <xdr:cNvSpPr txBox="1"/>
      </xdr:nvSpPr>
      <xdr:spPr>
        <a:xfrm>
          <a:off x="14414500" y="17243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69" name="フローチャート: 判断 768">
          <a:extLst>
            <a:ext uri="{FF2B5EF4-FFF2-40B4-BE49-F238E27FC236}">
              <a16:creationId xmlns:a16="http://schemas.microsoft.com/office/drawing/2014/main" id="{AED0DEF4-2170-45CA-890F-5C83E646A416}"/>
            </a:ext>
          </a:extLst>
        </xdr:cNvPr>
        <xdr:cNvSpPr/>
      </xdr:nvSpPr>
      <xdr:spPr>
        <a:xfrm>
          <a:off x="14325600" y="173886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70" name="フローチャート: 判断 769">
          <a:extLst>
            <a:ext uri="{FF2B5EF4-FFF2-40B4-BE49-F238E27FC236}">
              <a16:creationId xmlns:a16="http://schemas.microsoft.com/office/drawing/2014/main" id="{D7184AB5-1973-4EFB-B43B-091C0DB5728C}"/>
            </a:ext>
          </a:extLst>
        </xdr:cNvPr>
        <xdr:cNvSpPr/>
      </xdr:nvSpPr>
      <xdr:spPr>
        <a:xfrm>
          <a:off x="13578840" y="17354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1" name="フローチャート: 判断 770">
          <a:extLst>
            <a:ext uri="{FF2B5EF4-FFF2-40B4-BE49-F238E27FC236}">
              <a16:creationId xmlns:a16="http://schemas.microsoft.com/office/drawing/2014/main" id="{4FB5D2DC-A342-404A-B24B-07A375B2C52A}"/>
            </a:ext>
          </a:extLst>
        </xdr:cNvPr>
        <xdr:cNvSpPr/>
      </xdr:nvSpPr>
      <xdr:spPr>
        <a:xfrm>
          <a:off x="128041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772" name="フローチャート: 判断 771">
          <a:extLst>
            <a:ext uri="{FF2B5EF4-FFF2-40B4-BE49-F238E27FC236}">
              <a16:creationId xmlns:a16="http://schemas.microsoft.com/office/drawing/2014/main" id="{A2D460B7-980A-4B8E-87FE-E63F2279197F}"/>
            </a:ext>
          </a:extLst>
        </xdr:cNvPr>
        <xdr:cNvSpPr/>
      </xdr:nvSpPr>
      <xdr:spPr>
        <a:xfrm>
          <a:off x="12029440" y="17390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773" name="フローチャート: 判断 772">
          <a:extLst>
            <a:ext uri="{FF2B5EF4-FFF2-40B4-BE49-F238E27FC236}">
              <a16:creationId xmlns:a16="http://schemas.microsoft.com/office/drawing/2014/main" id="{B34C9583-FA3D-43B6-AD36-D790525064F7}"/>
            </a:ext>
          </a:extLst>
        </xdr:cNvPr>
        <xdr:cNvSpPr/>
      </xdr:nvSpPr>
      <xdr:spPr>
        <a:xfrm>
          <a:off x="1123188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52804F9-E64D-436C-A5EA-4C6B9356424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D4F8CB4-3B3F-437B-8420-74C32FDE08E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8A93E68-98B1-45EB-90B1-90A22567468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34940BB-ED42-4699-99C7-38244D1AAE1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ABB5BCB-3B53-43AE-B50D-C157851F31F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87449</xdr:rowOff>
    </xdr:from>
    <xdr:to>
      <xdr:col>85</xdr:col>
      <xdr:colOff>177800</xdr:colOff>
      <xdr:row>107</xdr:row>
      <xdr:rowOff>17599</xdr:rowOff>
    </xdr:to>
    <xdr:sp macro="" textlink="">
      <xdr:nvSpPr>
        <xdr:cNvPr id="779" name="楕円 778">
          <a:extLst>
            <a:ext uri="{FF2B5EF4-FFF2-40B4-BE49-F238E27FC236}">
              <a16:creationId xmlns:a16="http://schemas.microsoft.com/office/drawing/2014/main" id="{7868DFB3-5CE1-4D8E-B45C-5D2504F0CB24}"/>
            </a:ext>
          </a:extLst>
        </xdr:cNvPr>
        <xdr:cNvSpPr/>
      </xdr:nvSpPr>
      <xdr:spPr>
        <a:xfrm>
          <a:off x="14325600" y="1785728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65876</xdr:rowOff>
    </xdr:from>
    <xdr:ext cx="405111" cy="259045"/>
    <xdr:sp macro="" textlink="">
      <xdr:nvSpPr>
        <xdr:cNvPr id="780" name="【庁舎】&#10;有形固定資産減価償却率該当値テキスト">
          <a:extLst>
            <a:ext uri="{FF2B5EF4-FFF2-40B4-BE49-F238E27FC236}">
              <a16:creationId xmlns:a16="http://schemas.microsoft.com/office/drawing/2014/main" id="{DE4A6492-2E82-44ED-963F-2F96D2FCA4FA}"/>
            </a:ext>
          </a:extLst>
        </xdr:cNvPr>
        <xdr:cNvSpPr txBox="1"/>
      </xdr:nvSpPr>
      <xdr:spPr>
        <a:xfrm>
          <a:off x="14414500" y="1783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54792</xdr:rowOff>
    </xdr:from>
    <xdr:to>
      <xdr:col>81</xdr:col>
      <xdr:colOff>101600</xdr:colOff>
      <xdr:row>106</xdr:row>
      <xdr:rowOff>156392</xdr:rowOff>
    </xdr:to>
    <xdr:sp macro="" textlink="">
      <xdr:nvSpPr>
        <xdr:cNvPr id="781" name="楕円 780">
          <a:extLst>
            <a:ext uri="{FF2B5EF4-FFF2-40B4-BE49-F238E27FC236}">
              <a16:creationId xmlns:a16="http://schemas.microsoft.com/office/drawing/2014/main" id="{D0379048-EDC4-49AF-9EF1-865D1716F898}"/>
            </a:ext>
          </a:extLst>
        </xdr:cNvPr>
        <xdr:cNvSpPr/>
      </xdr:nvSpPr>
      <xdr:spPr>
        <a:xfrm>
          <a:off x="13578840" y="178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105592</xdr:rowOff>
    </xdr:from>
    <xdr:to>
      <xdr:col>85</xdr:col>
      <xdr:colOff>127000</xdr:colOff>
      <xdr:row>106</xdr:row>
      <xdr:rowOff>138249</xdr:rowOff>
    </xdr:to>
    <xdr:cxnSp macro="">
      <xdr:nvCxnSpPr>
        <xdr:cNvPr id="782" name="直線コネクタ 781">
          <a:extLst>
            <a:ext uri="{FF2B5EF4-FFF2-40B4-BE49-F238E27FC236}">
              <a16:creationId xmlns:a16="http://schemas.microsoft.com/office/drawing/2014/main" id="{11FCA7FD-B62B-4757-8CDF-71C77F7E9A8F}"/>
            </a:ext>
          </a:extLst>
        </xdr:cNvPr>
        <xdr:cNvCxnSpPr/>
      </xdr:nvCxnSpPr>
      <xdr:spPr>
        <a:xfrm>
          <a:off x="13629640" y="17875432"/>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56424</xdr:rowOff>
    </xdr:from>
    <xdr:to>
      <xdr:col>76</xdr:col>
      <xdr:colOff>165100</xdr:colOff>
      <xdr:row>107</xdr:row>
      <xdr:rowOff>158024</xdr:rowOff>
    </xdr:to>
    <xdr:sp macro="" textlink="">
      <xdr:nvSpPr>
        <xdr:cNvPr id="783" name="楕円 782">
          <a:extLst>
            <a:ext uri="{FF2B5EF4-FFF2-40B4-BE49-F238E27FC236}">
              <a16:creationId xmlns:a16="http://schemas.microsoft.com/office/drawing/2014/main" id="{40512FF8-C847-4202-9459-3509A81E82AE}"/>
            </a:ext>
          </a:extLst>
        </xdr:cNvPr>
        <xdr:cNvSpPr/>
      </xdr:nvSpPr>
      <xdr:spPr>
        <a:xfrm>
          <a:off x="12804140" y="179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105592</xdr:rowOff>
    </xdr:from>
    <xdr:to>
      <xdr:col>81</xdr:col>
      <xdr:colOff>50800</xdr:colOff>
      <xdr:row>107</xdr:row>
      <xdr:rowOff>107224</xdr:rowOff>
    </xdr:to>
    <xdr:cxnSp macro="">
      <xdr:nvCxnSpPr>
        <xdr:cNvPr id="784" name="直線コネクタ 783">
          <a:extLst>
            <a:ext uri="{FF2B5EF4-FFF2-40B4-BE49-F238E27FC236}">
              <a16:creationId xmlns:a16="http://schemas.microsoft.com/office/drawing/2014/main" id="{BFD84B1B-7F4B-408B-A8C2-4E86E229FEBA}"/>
            </a:ext>
          </a:extLst>
        </xdr:cNvPr>
        <xdr:cNvCxnSpPr/>
      </xdr:nvCxnSpPr>
      <xdr:spPr>
        <a:xfrm flipV="1">
          <a:off x="12854940" y="17875432"/>
          <a:ext cx="774700" cy="16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xdr:rowOff>
    </xdr:from>
    <xdr:to>
      <xdr:col>72</xdr:col>
      <xdr:colOff>38100</xdr:colOff>
      <xdr:row>107</xdr:row>
      <xdr:rowOff>117202</xdr:rowOff>
    </xdr:to>
    <xdr:sp macro="" textlink="">
      <xdr:nvSpPr>
        <xdr:cNvPr id="785" name="楕円 784">
          <a:extLst>
            <a:ext uri="{FF2B5EF4-FFF2-40B4-BE49-F238E27FC236}">
              <a16:creationId xmlns:a16="http://schemas.microsoft.com/office/drawing/2014/main" id="{DFAD8178-B27A-44FD-8EB2-CE863B793337}"/>
            </a:ext>
          </a:extLst>
        </xdr:cNvPr>
        <xdr:cNvSpPr/>
      </xdr:nvSpPr>
      <xdr:spPr>
        <a:xfrm>
          <a:off x="12029440" y="179530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66402</xdr:rowOff>
    </xdr:from>
    <xdr:to>
      <xdr:col>76</xdr:col>
      <xdr:colOff>114300</xdr:colOff>
      <xdr:row>107</xdr:row>
      <xdr:rowOff>107224</xdr:rowOff>
    </xdr:to>
    <xdr:cxnSp macro="">
      <xdr:nvCxnSpPr>
        <xdr:cNvPr id="786" name="直線コネクタ 785">
          <a:extLst>
            <a:ext uri="{FF2B5EF4-FFF2-40B4-BE49-F238E27FC236}">
              <a16:creationId xmlns:a16="http://schemas.microsoft.com/office/drawing/2014/main" id="{D12D41EE-DEB8-413F-92C3-A2579432995A}"/>
            </a:ext>
          </a:extLst>
        </xdr:cNvPr>
        <xdr:cNvCxnSpPr/>
      </xdr:nvCxnSpPr>
      <xdr:spPr>
        <a:xfrm>
          <a:off x="12072620" y="18003882"/>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15602</xdr:rowOff>
    </xdr:from>
    <xdr:to>
      <xdr:col>67</xdr:col>
      <xdr:colOff>101600</xdr:colOff>
      <xdr:row>107</xdr:row>
      <xdr:rowOff>117202</xdr:rowOff>
    </xdr:to>
    <xdr:sp macro="" textlink="">
      <xdr:nvSpPr>
        <xdr:cNvPr id="787" name="楕円 786">
          <a:extLst>
            <a:ext uri="{FF2B5EF4-FFF2-40B4-BE49-F238E27FC236}">
              <a16:creationId xmlns:a16="http://schemas.microsoft.com/office/drawing/2014/main" id="{5A4F9495-7FD5-48C4-9FC5-09874601FBD7}"/>
            </a:ext>
          </a:extLst>
        </xdr:cNvPr>
        <xdr:cNvSpPr/>
      </xdr:nvSpPr>
      <xdr:spPr>
        <a:xfrm>
          <a:off x="11231880" y="17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66402</xdr:rowOff>
    </xdr:from>
    <xdr:to>
      <xdr:col>71</xdr:col>
      <xdr:colOff>177800</xdr:colOff>
      <xdr:row>107</xdr:row>
      <xdr:rowOff>66402</xdr:rowOff>
    </xdr:to>
    <xdr:cxnSp macro="">
      <xdr:nvCxnSpPr>
        <xdr:cNvPr id="788" name="直線コネクタ 787">
          <a:extLst>
            <a:ext uri="{FF2B5EF4-FFF2-40B4-BE49-F238E27FC236}">
              <a16:creationId xmlns:a16="http://schemas.microsoft.com/office/drawing/2014/main" id="{74533432-BA14-4DC6-AB5F-45DF388EF879}"/>
            </a:ext>
          </a:extLst>
        </xdr:cNvPr>
        <xdr:cNvCxnSpPr/>
      </xdr:nvCxnSpPr>
      <xdr:spPr>
        <a:xfrm>
          <a:off x="11282680" y="1800388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789" name="n_1aveValue【庁舎】&#10;有形固定資産減価償却率">
          <a:extLst>
            <a:ext uri="{FF2B5EF4-FFF2-40B4-BE49-F238E27FC236}">
              <a16:creationId xmlns:a16="http://schemas.microsoft.com/office/drawing/2014/main" id="{6D10C6B6-7BA6-4208-9A12-E3A6F3BBBFC3}"/>
            </a:ext>
          </a:extLst>
        </xdr:cNvPr>
        <xdr:cNvSpPr txBox="1"/>
      </xdr:nvSpPr>
      <xdr:spPr>
        <a:xfrm>
          <a:off x="134372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0" name="n_2aveValue【庁舎】&#10;有形固定資産減価償却率">
          <a:extLst>
            <a:ext uri="{FF2B5EF4-FFF2-40B4-BE49-F238E27FC236}">
              <a16:creationId xmlns:a16="http://schemas.microsoft.com/office/drawing/2014/main" id="{6364CC69-A94C-484B-81E1-E45BAAC84819}"/>
            </a:ext>
          </a:extLst>
        </xdr:cNvPr>
        <xdr:cNvSpPr txBox="1"/>
      </xdr:nvSpPr>
      <xdr:spPr>
        <a:xfrm>
          <a:off x="126752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791" name="n_3aveValue【庁舎】&#10;有形固定資産減価償却率">
          <a:extLst>
            <a:ext uri="{FF2B5EF4-FFF2-40B4-BE49-F238E27FC236}">
              <a16:creationId xmlns:a16="http://schemas.microsoft.com/office/drawing/2014/main" id="{22101914-7F39-433A-9851-5419287018B4}"/>
            </a:ext>
          </a:extLst>
        </xdr:cNvPr>
        <xdr:cNvSpPr txBox="1"/>
      </xdr:nvSpPr>
      <xdr:spPr>
        <a:xfrm>
          <a:off x="119005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792" name="n_4aveValue【庁舎】&#10;有形固定資産減価償却率">
          <a:extLst>
            <a:ext uri="{FF2B5EF4-FFF2-40B4-BE49-F238E27FC236}">
              <a16:creationId xmlns:a16="http://schemas.microsoft.com/office/drawing/2014/main" id="{BF12F50E-B1FA-45F1-8F95-BD3144E114A7}"/>
            </a:ext>
          </a:extLst>
        </xdr:cNvPr>
        <xdr:cNvSpPr txBox="1"/>
      </xdr:nvSpPr>
      <xdr:spPr>
        <a:xfrm>
          <a:off x="1110298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147519</xdr:rowOff>
    </xdr:from>
    <xdr:ext cx="405111" cy="259045"/>
    <xdr:sp macro="" textlink="">
      <xdr:nvSpPr>
        <xdr:cNvPr id="793" name="n_1mainValue【庁舎】&#10;有形固定資産減価償却率">
          <a:extLst>
            <a:ext uri="{FF2B5EF4-FFF2-40B4-BE49-F238E27FC236}">
              <a16:creationId xmlns:a16="http://schemas.microsoft.com/office/drawing/2014/main" id="{B0E41260-1D88-40BF-B406-8D4A701DC99E}"/>
            </a:ext>
          </a:extLst>
        </xdr:cNvPr>
        <xdr:cNvSpPr txBox="1"/>
      </xdr:nvSpPr>
      <xdr:spPr>
        <a:xfrm>
          <a:off x="13437244" y="1791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149151</xdr:rowOff>
    </xdr:from>
    <xdr:ext cx="405111" cy="259045"/>
    <xdr:sp macro="" textlink="">
      <xdr:nvSpPr>
        <xdr:cNvPr id="794" name="n_2mainValue【庁舎】&#10;有形固定資産減価償却率">
          <a:extLst>
            <a:ext uri="{FF2B5EF4-FFF2-40B4-BE49-F238E27FC236}">
              <a16:creationId xmlns:a16="http://schemas.microsoft.com/office/drawing/2014/main" id="{6567BEA4-319F-4BC4-B546-07A0238101F3}"/>
            </a:ext>
          </a:extLst>
        </xdr:cNvPr>
        <xdr:cNvSpPr txBox="1"/>
      </xdr:nvSpPr>
      <xdr:spPr>
        <a:xfrm>
          <a:off x="12675244" y="1808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108329</xdr:rowOff>
    </xdr:from>
    <xdr:ext cx="405111" cy="259045"/>
    <xdr:sp macro="" textlink="">
      <xdr:nvSpPr>
        <xdr:cNvPr id="795" name="n_3mainValue【庁舎】&#10;有形固定資産減価償却率">
          <a:extLst>
            <a:ext uri="{FF2B5EF4-FFF2-40B4-BE49-F238E27FC236}">
              <a16:creationId xmlns:a16="http://schemas.microsoft.com/office/drawing/2014/main" id="{38D14970-970A-4AE2-B670-094BC7EDF5F4}"/>
            </a:ext>
          </a:extLst>
        </xdr:cNvPr>
        <xdr:cNvSpPr txBox="1"/>
      </xdr:nvSpPr>
      <xdr:spPr>
        <a:xfrm>
          <a:off x="11900544" y="18045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108329</xdr:rowOff>
    </xdr:from>
    <xdr:ext cx="405111" cy="259045"/>
    <xdr:sp macro="" textlink="">
      <xdr:nvSpPr>
        <xdr:cNvPr id="796" name="n_4mainValue【庁舎】&#10;有形固定資産減価償却率">
          <a:extLst>
            <a:ext uri="{FF2B5EF4-FFF2-40B4-BE49-F238E27FC236}">
              <a16:creationId xmlns:a16="http://schemas.microsoft.com/office/drawing/2014/main" id="{1B4FB589-056D-4887-B66C-450FE90A1CA0}"/>
            </a:ext>
          </a:extLst>
        </xdr:cNvPr>
        <xdr:cNvSpPr txBox="1"/>
      </xdr:nvSpPr>
      <xdr:spPr>
        <a:xfrm>
          <a:off x="11102984" y="18045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D6912AC6-B101-4A8F-9254-D487C1D8D35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46DCAC8E-EAB8-4755-99E0-2C2F32B5E5D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7F71F917-5943-4116-85BD-53E63AD1728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49ED7A7C-FCC9-4C89-8A21-232AE487776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FB4D1652-60E9-4F05-B747-94DE80EAAAB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83403DDD-DCFF-4DCB-834F-8A7F3D6AA06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C657D60E-F023-42FB-B315-AF328AD08D7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AC8BFA86-18ED-4B6C-8606-FD4734DEF7D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F813B2F5-4E93-4174-8827-9671492B3ED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FA205E03-BBBC-4594-A441-5371568573E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AB038D04-CCA0-4904-83B4-4FEA5DFB94C2}"/>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B019143B-2101-4A65-BA43-39DAB68A70F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8A5E07CE-249B-4863-A47E-8E774D300E6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BA251FF1-A6C1-4A03-AAFF-7895DCED3EDA}"/>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66009AA3-6A15-4A20-B15D-75D94DBBCF3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39DE0688-D755-41C1-ADCB-C971C219CFEE}"/>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7AC3616F-8500-4DB6-9A92-59BDF082F50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BFD090DC-3BFB-4A82-81DB-97B72968F6BF}"/>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18CEB960-DBDF-4901-A1F6-3D1733A1784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9D6BA4DE-D0A7-48E3-8657-4AB82A32038E}"/>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B4FC852E-507F-4ECA-9148-882C74E334C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429FA597-90DA-4E53-97FB-9A5C6204C1E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0AD568FA-BE08-4BB3-AB9E-7CAF4CA8E76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820" name="直線コネクタ 819">
          <a:extLst>
            <a:ext uri="{FF2B5EF4-FFF2-40B4-BE49-F238E27FC236}">
              <a16:creationId xmlns:a16="http://schemas.microsoft.com/office/drawing/2014/main" id="{4075F0A2-EB07-413B-AEA3-BF0ABEBF200B}"/>
            </a:ext>
          </a:extLst>
        </xdr:cNvPr>
        <xdr:cNvCxnSpPr/>
      </xdr:nvCxnSpPr>
      <xdr:spPr>
        <a:xfrm flipV="1">
          <a:off x="19509104" y="16931640"/>
          <a:ext cx="0" cy="11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821" name="【庁舎】&#10;一人当たり面積最小値テキスト">
          <a:extLst>
            <a:ext uri="{FF2B5EF4-FFF2-40B4-BE49-F238E27FC236}">
              <a16:creationId xmlns:a16="http://schemas.microsoft.com/office/drawing/2014/main" id="{C4B99238-BF2D-496B-81FA-EB98AE385F90}"/>
            </a:ext>
          </a:extLst>
        </xdr:cNvPr>
        <xdr:cNvSpPr txBox="1"/>
      </xdr:nvSpPr>
      <xdr:spPr>
        <a:xfrm>
          <a:off x="19547840" y="1813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822" name="直線コネクタ 821">
          <a:extLst>
            <a:ext uri="{FF2B5EF4-FFF2-40B4-BE49-F238E27FC236}">
              <a16:creationId xmlns:a16="http://schemas.microsoft.com/office/drawing/2014/main" id="{DA33BFC6-CE71-40E4-96D3-038AF480C8DE}"/>
            </a:ext>
          </a:extLst>
        </xdr:cNvPr>
        <xdr:cNvCxnSpPr/>
      </xdr:nvCxnSpPr>
      <xdr:spPr>
        <a:xfrm>
          <a:off x="19443700" y="18129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23" name="【庁舎】&#10;一人当たり面積最大値テキスト">
          <a:extLst>
            <a:ext uri="{FF2B5EF4-FFF2-40B4-BE49-F238E27FC236}">
              <a16:creationId xmlns:a16="http://schemas.microsoft.com/office/drawing/2014/main" id="{98351CC4-CF0F-4438-8583-AFABDE29C066}"/>
            </a:ext>
          </a:extLst>
        </xdr:cNvPr>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24" name="直線コネクタ 823">
          <a:extLst>
            <a:ext uri="{FF2B5EF4-FFF2-40B4-BE49-F238E27FC236}">
              <a16:creationId xmlns:a16="http://schemas.microsoft.com/office/drawing/2014/main" id="{BAFB8209-FB05-4BE8-9DEE-61F3B65307D0}"/>
            </a:ext>
          </a:extLst>
        </xdr:cNvPr>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825" name="【庁舎】&#10;一人当たり面積平均値テキスト">
          <a:extLst>
            <a:ext uri="{FF2B5EF4-FFF2-40B4-BE49-F238E27FC236}">
              <a16:creationId xmlns:a16="http://schemas.microsoft.com/office/drawing/2014/main" id="{2109185B-BFB1-4EAA-A196-16C71EA6F2E7}"/>
            </a:ext>
          </a:extLst>
        </xdr:cNvPr>
        <xdr:cNvSpPr txBox="1"/>
      </xdr:nvSpPr>
      <xdr:spPr>
        <a:xfrm>
          <a:off x="19547840" y="1746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826" name="フローチャート: 判断 825">
          <a:extLst>
            <a:ext uri="{FF2B5EF4-FFF2-40B4-BE49-F238E27FC236}">
              <a16:creationId xmlns:a16="http://schemas.microsoft.com/office/drawing/2014/main" id="{69778D05-C80F-46B8-9A0D-09176F13B238}"/>
            </a:ext>
          </a:extLst>
        </xdr:cNvPr>
        <xdr:cNvSpPr/>
      </xdr:nvSpPr>
      <xdr:spPr>
        <a:xfrm>
          <a:off x="194589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827" name="フローチャート: 判断 826">
          <a:extLst>
            <a:ext uri="{FF2B5EF4-FFF2-40B4-BE49-F238E27FC236}">
              <a16:creationId xmlns:a16="http://schemas.microsoft.com/office/drawing/2014/main" id="{53B2709E-954A-425E-9613-BD831E0EEB29}"/>
            </a:ext>
          </a:extLst>
        </xdr:cNvPr>
        <xdr:cNvSpPr/>
      </xdr:nvSpPr>
      <xdr:spPr>
        <a:xfrm>
          <a:off x="18735040" y="176218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828" name="フローチャート: 判断 827">
          <a:extLst>
            <a:ext uri="{FF2B5EF4-FFF2-40B4-BE49-F238E27FC236}">
              <a16:creationId xmlns:a16="http://schemas.microsoft.com/office/drawing/2014/main" id="{10D525CD-D121-49F1-8C0B-9A6A678C53DF}"/>
            </a:ext>
          </a:extLst>
        </xdr:cNvPr>
        <xdr:cNvSpPr/>
      </xdr:nvSpPr>
      <xdr:spPr>
        <a:xfrm>
          <a:off x="1793748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829" name="フローチャート: 判断 828">
          <a:extLst>
            <a:ext uri="{FF2B5EF4-FFF2-40B4-BE49-F238E27FC236}">
              <a16:creationId xmlns:a16="http://schemas.microsoft.com/office/drawing/2014/main" id="{30C0BD87-08AC-4DAC-9AA5-85FD04812C4B}"/>
            </a:ext>
          </a:extLst>
        </xdr:cNvPr>
        <xdr:cNvSpPr/>
      </xdr:nvSpPr>
      <xdr:spPr>
        <a:xfrm>
          <a:off x="17162780" y="17690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830" name="フローチャート: 判断 829">
          <a:extLst>
            <a:ext uri="{FF2B5EF4-FFF2-40B4-BE49-F238E27FC236}">
              <a16:creationId xmlns:a16="http://schemas.microsoft.com/office/drawing/2014/main" id="{691E7F28-C4AF-484F-AF48-7A658AEDD359}"/>
            </a:ext>
          </a:extLst>
        </xdr:cNvPr>
        <xdr:cNvSpPr/>
      </xdr:nvSpPr>
      <xdr:spPr>
        <a:xfrm>
          <a:off x="16388080" y="17709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D4400EE-8107-4B3A-BF77-7EE7E2990DD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BA699B5-CC85-417A-B120-5A1DEB61D32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DDDF4B5-23AE-4C15-89EB-64925DCC6C2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CF1A08D-D0AF-4D19-8E42-57FCB82C38E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549FE4F-4B4C-4FA3-B6DD-6D7DD8A57D7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135889</xdr:rowOff>
    </xdr:from>
    <xdr:to>
      <xdr:col>116</xdr:col>
      <xdr:colOff>114300</xdr:colOff>
      <xdr:row>108</xdr:row>
      <xdr:rowOff>66039</xdr:rowOff>
    </xdr:to>
    <xdr:sp macro="" textlink="">
      <xdr:nvSpPr>
        <xdr:cNvPr id="836" name="楕円 835">
          <a:extLst>
            <a:ext uri="{FF2B5EF4-FFF2-40B4-BE49-F238E27FC236}">
              <a16:creationId xmlns:a16="http://schemas.microsoft.com/office/drawing/2014/main" id="{4B5D399A-44DD-4702-8DFB-352DECA748B0}"/>
            </a:ext>
          </a:extLst>
        </xdr:cNvPr>
        <xdr:cNvSpPr/>
      </xdr:nvSpPr>
      <xdr:spPr>
        <a:xfrm>
          <a:off x="19458940" y="18073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50816</xdr:rowOff>
    </xdr:from>
    <xdr:ext cx="469744" cy="259045"/>
    <xdr:sp macro="" textlink="">
      <xdr:nvSpPr>
        <xdr:cNvPr id="837" name="【庁舎】&#10;一人当たり面積該当値テキスト">
          <a:extLst>
            <a:ext uri="{FF2B5EF4-FFF2-40B4-BE49-F238E27FC236}">
              <a16:creationId xmlns:a16="http://schemas.microsoft.com/office/drawing/2014/main" id="{4A79FF1B-6E9E-483E-AC98-961EC9D8B016}"/>
            </a:ext>
          </a:extLst>
        </xdr:cNvPr>
        <xdr:cNvSpPr txBox="1"/>
      </xdr:nvSpPr>
      <xdr:spPr>
        <a:xfrm>
          <a:off x="19547840" y="1798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139700</xdr:rowOff>
    </xdr:from>
    <xdr:to>
      <xdr:col>112</xdr:col>
      <xdr:colOff>38100</xdr:colOff>
      <xdr:row>108</xdr:row>
      <xdr:rowOff>69850</xdr:rowOff>
    </xdr:to>
    <xdr:sp macro="" textlink="">
      <xdr:nvSpPr>
        <xdr:cNvPr id="838" name="楕円 837">
          <a:extLst>
            <a:ext uri="{FF2B5EF4-FFF2-40B4-BE49-F238E27FC236}">
              <a16:creationId xmlns:a16="http://schemas.microsoft.com/office/drawing/2014/main" id="{09B846E6-A04B-4EB9-9B1A-0C616358E456}"/>
            </a:ext>
          </a:extLst>
        </xdr:cNvPr>
        <xdr:cNvSpPr/>
      </xdr:nvSpPr>
      <xdr:spPr>
        <a:xfrm>
          <a:off x="18735040" y="1807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19050</xdr:rowOff>
    </xdr:to>
    <xdr:cxnSp macro="">
      <xdr:nvCxnSpPr>
        <xdr:cNvPr id="839" name="直線コネクタ 838">
          <a:extLst>
            <a:ext uri="{FF2B5EF4-FFF2-40B4-BE49-F238E27FC236}">
              <a16:creationId xmlns:a16="http://schemas.microsoft.com/office/drawing/2014/main" id="{54144D87-7696-4C1E-90FE-8A736155AD54}"/>
            </a:ext>
          </a:extLst>
        </xdr:cNvPr>
        <xdr:cNvCxnSpPr/>
      </xdr:nvCxnSpPr>
      <xdr:spPr>
        <a:xfrm flipV="1">
          <a:off x="18778220" y="18120359"/>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34925</xdr:rowOff>
    </xdr:from>
    <xdr:to>
      <xdr:col>107</xdr:col>
      <xdr:colOff>101600</xdr:colOff>
      <xdr:row>107</xdr:row>
      <xdr:rowOff>136525</xdr:rowOff>
    </xdr:to>
    <xdr:sp macro="" textlink="">
      <xdr:nvSpPr>
        <xdr:cNvPr id="840" name="楕円 839">
          <a:extLst>
            <a:ext uri="{FF2B5EF4-FFF2-40B4-BE49-F238E27FC236}">
              <a16:creationId xmlns:a16="http://schemas.microsoft.com/office/drawing/2014/main" id="{234DEA74-4CC1-4671-ABE6-4EC9F9DC7140}"/>
            </a:ext>
          </a:extLst>
        </xdr:cNvPr>
        <xdr:cNvSpPr/>
      </xdr:nvSpPr>
      <xdr:spPr>
        <a:xfrm>
          <a:off x="1793748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85725</xdr:rowOff>
    </xdr:from>
    <xdr:to>
      <xdr:col>111</xdr:col>
      <xdr:colOff>177800</xdr:colOff>
      <xdr:row>108</xdr:row>
      <xdr:rowOff>19050</xdr:rowOff>
    </xdr:to>
    <xdr:cxnSp macro="">
      <xdr:nvCxnSpPr>
        <xdr:cNvPr id="841" name="直線コネクタ 840">
          <a:extLst>
            <a:ext uri="{FF2B5EF4-FFF2-40B4-BE49-F238E27FC236}">
              <a16:creationId xmlns:a16="http://schemas.microsoft.com/office/drawing/2014/main" id="{FA82A2CC-7BC0-4BC7-B355-335B152E51FE}"/>
            </a:ext>
          </a:extLst>
        </xdr:cNvPr>
        <xdr:cNvCxnSpPr/>
      </xdr:nvCxnSpPr>
      <xdr:spPr>
        <a:xfrm>
          <a:off x="17988280" y="18023205"/>
          <a:ext cx="78994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34925</xdr:rowOff>
    </xdr:from>
    <xdr:to>
      <xdr:col>102</xdr:col>
      <xdr:colOff>165100</xdr:colOff>
      <xdr:row>107</xdr:row>
      <xdr:rowOff>136525</xdr:rowOff>
    </xdr:to>
    <xdr:sp macro="" textlink="">
      <xdr:nvSpPr>
        <xdr:cNvPr id="842" name="楕円 841">
          <a:extLst>
            <a:ext uri="{FF2B5EF4-FFF2-40B4-BE49-F238E27FC236}">
              <a16:creationId xmlns:a16="http://schemas.microsoft.com/office/drawing/2014/main" id="{2CFFAD69-9813-492E-BC6A-7FD79B4F41A0}"/>
            </a:ext>
          </a:extLst>
        </xdr:cNvPr>
        <xdr:cNvSpPr/>
      </xdr:nvSpPr>
      <xdr:spPr>
        <a:xfrm>
          <a:off x="1716278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85725</xdr:rowOff>
    </xdr:from>
    <xdr:to>
      <xdr:col>107</xdr:col>
      <xdr:colOff>50800</xdr:colOff>
      <xdr:row>107</xdr:row>
      <xdr:rowOff>85725</xdr:rowOff>
    </xdr:to>
    <xdr:cxnSp macro="">
      <xdr:nvCxnSpPr>
        <xdr:cNvPr id="843" name="直線コネクタ 842">
          <a:extLst>
            <a:ext uri="{FF2B5EF4-FFF2-40B4-BE49-F238E27FC236}">
              <a16:creationId xmlns:a16="http://schemas.microsoft.com/office/drawing/2014/main" id="{355407A4-8642-45CE-868B-999907BFF1EC}"/>
            </a:ext>
          </a:extLst>
        </xdr:cNvPr>
        <xdr:cNvCxnSpPr/>
      </xdr:nvCxnSpPr>
      <xdr:spPr>
        <a:xfrm>
          <a:off x="17213580" y="1802320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38736</xdr:rowOff>
    </xdr:from>
    <xdr:to>
      <xdr:col>98</xdr:col>
      <xdr:colOff>38100</xdr:colOff>
      <xdr:row>107</xdr:row>
      <xdr:rowOff>140336</xdr:rowOff>
    </xdr:to>
    <xdr:sp macro="" textlink="">
      <xdr:nvSpPr>
        <xdr:cNvPr id="844" name="楕円 843">
          <a:extLst>
            <a:ext uri="{FF2B5EF4-FFF2-40B4-BE49-F238E27FC236}">
              <a16:creationId xmlns:a16="http://schemas.microsoft.com/office/drawing/2014/main" id="{F88307E2-F1D5-4EE9-B6CA-C8DBB15D9EE7}"/>
            </a:ext>
          </a:extLst>
        </xdr:cNvPr>
        <xdr:cNvSpPr/>
      </xdr:nvSpPr>
      <xdr:spPr>
        <a:xfrm>
          <a:off x="16388080" y="179762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85725</xdr:rowOff>
    </xdr:from>
    <xdr:to>
      <xdr:col>102</xdr:col>
      <xdr:colOff>114300</xdr:colOff>
      <xdr:row>107</xdr:row>
      <xdr:rowOff>89536</xdr:rowOff>
    </xdr:to>
    <xdr:cxnSp macro="">
      <xdr:nvCxnSpPr>
        <xdr:cNvPr id="845" name="直線コネクタ 844">
          <a:extLst>
            <a:ext uri="{FF2B5EF4-FFF2-40B4-BE49-F238E27FC236}">
              <a16:creationId xmlns:a16="http://schemas.microsoft.com/office/drawing/2014/main" id="{93FAAB77-8BFE-4A74-9770-1984F7A95A35}"/>
            </a:ext>
          </a:extLst>
        </xdr:cNvPr>
        <xdr:cNvCxnSpPr/>
      </xdr:nvCxnSpPr>
      <xdr:spPr>
        <a:xfrm flipV="1">
          <a:off x="16431260" y="18023205"/>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846" name="n_1aveValue【庁舎】&#10;一人当たり面積">
          <a:extLst>
            <a:ext uri="{FF2B5EF4-FFF2-40B4-BE49-F238E27FC236}">
              <a16:creationId xmlns:a16="http://schemas.microsoft.com/office/drawing/2014/main" id="{58AFB0BB-5F1E-4CB4-97A1-20F923AFA43C}"/>
            </a:ext>
          </a:extLst>
        </xdr:cNvPr>
        <xdr:cNvSpPr txBox="1"/>
      </xdr:nvSpPr>
      <xdr:spPr>
        <a:xfrm>
          <a:off x="185611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46372</xdr:rowOff>
    </xdr:from>
    <xdr:ext cx="469744" cy="259045"/>
    <xdr:sp macro="" textlink="">
      <xdr:nvSpPr>
        <xdr:cNvPr id="847" name="n_2aveValue【庁舎】&#10;一人当たり面積">
          <a:extLst>
            <a:ext uri="{FF2B5EF4-FFF2-40B4-BE49-F238E27FC236}">
              <a16:creationId xmlns:a16="http://schemas.microsoft.com/office/drawing/2014/main" id="{3C42547E-A44C-4FD7-B686-816CDA99D6DC}"/>
            </a:ext>
          </a:extLst>
        </xdr:cNvPr>
        <xdr:cNvSpPr txBox="1"/>
      </xdr:nvSpPr>
      <xdr:spPr>
        <a:xfrm>
          <a:off x="17776267"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848" name="n_3aveValue【庁舎】&#10;一人当たり面積">
          <a:extLst>
            <a:ext uri="{FF2B5EF4-FFF2-40B4-BE49-F238E27FC236}">
              <a16:creationId xmlns:a16="http://schemas.microsoft.com/office/drawing/2014/main" id="{E9AE977E-8510-4841-8948-6AF9042FE2AA}"/>
            </a:ext>
          </a:extLst>
        </xdr:cNvPr>
        <xdr:cNvSpPr txBox="1"/>
      </xdr:nvSpPr>
      <xdr:spPr>
        <a:xfrm>
          <a:off x="17001567" y="1746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53991</xdr:rowOff>
    </xdr:from>
    <xdr:ext cx="469744" cy="259045"/>
    <xdr:sp macro="" textlink="">
      <xdr:nvSpPr>
        <xdr:cNvPr id="849" name="n_4aveValue【庁舎】&#10;一人当たり面積">
          <a:extLst>
            <a:ext uri="{FF2B5EF4-FFF2-40B4-BE49-F238E27FC236}">
              <a16:creationId xmlns:a16="http://schemas.microsoft.com/office/drawing/2014/main" id="{848E749E-5323-481F-A5A1-B7A5A7F246BA}"/>
            </a:ext>
          </a:extLst>
        </xdr:cNvPr>
        <xdr:cNvSpPr txBox="1"/>
      </xdr:nvSpPr>
      <xdr:spPr>
        <a:xfrm>
          <a:off x="16226867" y="174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60977</xdr:rowOff>
    </xdr:from>
    <xdr:ext cx="469744" cy="259045"/>
    <xdr:sp macro="" textlink="">
      <xdr:nvSpPr>
        <xdr:cNvPr id="850" name="n_1mainValue【庁舎】&#10;一人当たり面積">
          <a:extLst>
            <a:ext uri="{FF2B5EF4-FFF2-40B4-BE49-F238E27FC236}">
              <a16:creationId xmlns:a16="http://schemas.microsoft.com/office/drawing/2014/main" id="{0F19ACED-2D23-4B67-AC9D-7E89BB788A65}"/>
            </a:ext>
          </a:extLst>
        </xdr:cNvPr>
        <xdr:cNvSpPr txBox="1"/>
      </xdr:nvSpPr>
      <xdr:spPr>
        <a:xfrm>
          <a:off x="185611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127652</xdr:rowOff>
    </xdr:from>
    <xdr:ext cx="469744" cy="259045"/>
    <xdr:sp macro="" textlink="">
      <xdr:nvSpPr>
        <xdr:cNvPr id="851" name="n_2mainValue【庁舎】&#10;一人当たり面積">
          <a:extLst>
            <a:ext uri="{FF2B5EF4-FFF2-40B4-BE49-F238E27FC236}">
              <a16:creationId xmlns:a16="http://schemas.microsoft.com/office/drawing/2014/main" id="{0AA4ECF6-287A-4424-A4DA-F17B66CE3EA1}"/>
            </a:ext>
          </a:extLst>
        </xdr:cNvPr>
        <xdr:cNvSpPr txBox="1"/>
      </xdr:nvSpPr>
      <xdr:spPr>
        <a:xfrm>
          <a:off x="17776267" y="1806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127652</xdr:rowOff>
    </xdr:from>
    <xdr:ext cx="469744" cy="259045"/>
    <xdr:sp macro="" textlink="">
      <xdr:nvSpPr>
        <xdr:cNvPr id="852" name="n_3mainValue【庁舎】&#10;一人当たり面積">
          <a:extLst>
            <a:ext uri="{FF2B5EF4-FFF2-40B4-BE49-F238E27FC236}">
              <a16:creationId xmlns:a16="http://schemas.microsoft.com/office/drawing/2014/main" id="{284E3A07-52C2-4A6F-8FAA-462561D9A8CE}"/>
            </a:ext>
          </a:extLst>
        </xdr:cNvPr>
        <xdr:cNvSpPr txBox="1"/>
      </xdr:nvSpPr>
      <xdr:spPr>
        <a:xfrm>
          <a:off x="17001567" y="1806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131463</xdr:rowOff>
    </xdr:from>
    <xdr:ext cx="469744" cy="259045"/>
    <xdr:sp macro="" textlink="">
      <xdr:nvSpPr>
        <xdr:cNvPr id="853" name="n_4mainValue【庁舎】&#10;一人当たり面積">
          <a:extLst>
            <a:ext uri="{FF2B5EF4-FFF2-40B4-BE49-F238E27FC236}">
              <a16:creationId xmlns:a16="http://schemas.microsoft.com/office/drawing/2014/main" id="{7CE49C0B-9E82-4955-B5B2-8773484A3DAB}"/>
            </a:ext>
          </a:extLst>
        </xdr:cNvPr>
        <xdr:cNvSpPr txBox="1"/>
      </xdr:nvSpPr>
      <xdr:spPr>
        <a:xfrm>
          <a:off x="16226867" y="180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EACFF0DE-6CB4-4FD5-AB4C-2C9849DB5AE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8BF7486D-0208-4FF1-BA96-903FC4A04B1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AC483628-24BC-41DF-811D-DF6A724739C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類似団体平均と比較して有形固定資産減価償却率が特に高くなっているのは市民会館、図書館、庁舎、一般廃棄物処理施設であり、低くなっているのは消防施設である。</a:t>
          </a:r>
          <a:endParaRPr lang="ja-JP" altLang="ja-JP" sz="1400">
            <a:effectLst/>
          </a:endParaRPr>
        </a:p>
        <a:p>
          <a:r>
            <a:rPr kumimoji="1" lang="ja-JP" altLang="ja-JP" sz="1100">
              <a:solidFill>
                <a:schemeClr val="dk1"/>
              </a:solidFill>
              <a:effectLst/>
              <a:latin typeface="+mn-lt"/>
              <a:ea typeface="+mn-ea"/>
              <a:cs typeface="+mn-cs"/>
            </a:rPr>
            <a:t>市民会館については、日南市文化センターが築</a:t>
          </a:r>
          <a:r>
            <a:rPr kumimoji="1" lang="ja-JP" altLang="en-US" sz="1100">
              <a:solidFill>
                <a:schemeClr val="dk1"/>
              </a:solidFill>
              <a:effectLst/>
              <a:latin typeface="+mn-lt"/>
              <a:ea typeface="+mn-ea"/>
              <a:cs typeface="+mn-cs"/>
            </a:rPr>
            <a:t>６０</a:t>
          </a:r>
          <a:r>
            <a:rPr kumimoji="1" lang="ja-JP" altLang="ja-JP" sz="1100">
              <a:solidFill>
                <a:schemeClr val="dk1"/>
              </a:solidFill>
              <a:effectLst/>
              <a:latin typeface="+mn-lt"/>
              <a:ea typeface="+mn-ea"/>
              <a:cs typeface="+mn-cs"/>
            </a:rPr>
            <a:t>年経過しており有形固定資産償却率が高くなっているが、令和元年度に策定した個別計画に基づき、適切に改修等を行っていく予定としている。</a:t>
          </a:r>
          <a:endParaRPr lang="ja-JP" altLang="ja-JP" sz="1400">
            <a:effectLst/>
          </a:endParaRPr>
        </a:p>
        <a:p>
          <a:r>
            <a:rPr kumimoji="1" lang="ja-JP" altLang="ja-JP" sz="1100">
              <a:solidFill>
                <a:schemeClr val="dk1"/>
              </a:solidFill>
              <a:effectLst/>
              <a:latin typeface="+mn-lt"/>
              <a:ea typeface="+mn-ea"/>
              <a:cs typeface="+mn-cs"/>
            </a:rPr>
            <a:t>図書館については、昭和５７年度に取得した飫肥図書館や昭和６３年度に取得した北郷図書館の老朽化により、有形固定資産減価償却率が高くなっているが、長寿命化計画に基づき、適正に改修等を行っていく予定としている。</a:t>
          </a:r>
          <a:endParaRPr lang="ja-JP" altLang="ja-JP" sz="1400">
            <a:effectLst/>
          </a:endParaRPr>
        </a:p>
        <a:p>
          <a:r>
            <a:rPr kumimoji="1" lang="ja-JP" altLang="ja-JP" sz="1100">
              <a:solidFill>
                <a:schemeClr val="dk1"/>
              </a:solidFill>
              <a:effectLst/>
              <a:latin typeface="+mn-lt"/>
              <a:ea typeface="+mn-ea"/>
              <a:cs typeface="+mn-cs"/>
            </a:rPr>
            <a:t>庁舎については、昭和３０年に建築した本庁舎を令和２年度に解体し、令和５年度の</a:t>
          </a:r>
          <a:r>
            <a:rPr kumimoji="1" lang="ja-JP" altLang="en-US" sz="1100">
              <a:solidFill>
                <a:schemeClr val="dk1"/>
              </a:solidFill>
              <a:effectLst/>
              <a:latin typeface="+mn-lt"/>
              <a:ea typeface="+mn-ea"/>
              <a:cs typeface="+mn-cs"/>
            </a:rPr>
            <a:t>供用開始（令和４年度末に新庁舎完成）</a:t>
          </a:r>
          <a:r>
            <a:rPr kumimoji="1" lang="ja-JP" altLang="ja-JP" sz="1100">
              <a:solidFill>
                <a:schemeClr val="dk1"/>
              </a:solidFill>
              <a:effectLst/>
              <a:latin typeface="+mn-lt"/>
              <a:ea typeface="+mn-ea"/>
              <a:cs typeface="+mn-cs"/>
            </a:rPr>
            <a:t>に向けて、</a:t>
          </a:r>
          <a:r>
            <a:rPr kumimoji="1" lang="ja-JP" altLang="en-US" sz="1100">
              <a:solidFill>
                <a:schemeClr val="dk1"/>
              </a:solidFill>
              <a:effectLst/>
              <a:latin typeface="+mn-lt"/>
              <a:ea typeface="+mn-ea"/>
              <a:cs typeface="+mn-cs"/>
            </a:rPr>
            <a:t>外構等含め</a:t>
          </a:r>
          <a:r>
            <a:rPr kumimoji="1" lang="ja-JP" altLang="ja-JP" sz="1100">
              <a:solidFill>
                <a:schemeClr val="dk1"/>
              </a:solidFill>
              <a:effectLst/>
              <a:latin typeface="+mn-lt"/>
              <a:ea typeface="+mn-ea"/>
              <a:cs typeface="+mn-cs"/>
            </a:rPr>
            <a:t>整備を進めているところである。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平成１０年度に取得したクリーンセンターや昭和５７年度に取得した衛生センターの老朽化により、有形固定資産減価償却率が高くなっているが、長寿命化計画に基づき、適正に改修等を行っていく予定としている。</a:t>
          </a:r>
          <a:endParaRPr lang="ja-JP" altLang="ja-JP" sz="1400">
            <a:effectLst/>
          </a:endParaRPr>
        </a:p>
        <a:p>
          <a:r>
            <a:rPr kumimoji="1" lang="ja-JP" altLang="ja-JP" sz="1100">
              <a:solidFill>
                <a:schemeClr val="dk1"/>
              </a:solidFill>
              <a:effectLst/>
              <a:latin typeface="+mn-lt"/>
              <a:ea typeface="+mn-ea"/>
              <a:cs typeface="+mn-cs"/>
            </a:rPr>
            <a:t>消防施設については、平成２５年度に消防本部を移転・施設整備を行ったため、有形固定資産減価償却率は類似団体平均より低くなっている。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HICHOSON-ZAI\disk1\03-04%20&#12304;&#27770;&#12288;&#31639;&#12305;&#36001;&#25919;&#29366;&#27841;&#36039;&#26009;&#38598;(H24&#65374;)\&#36001;&#25919;&#29366;&#27841;&#36039;&#26009;&#38598;(R04&#24180;&#24230;&#27770;&#31639;&#20998;)\03&#25552;&#20986;&#65288;&#24066;&#30010;&#26449;&#8594;&#30476;&#65289;\2&#22238;&#30446;\04&#26085;&#21335;&#24066;&#9745;\&#12304;&#36001;&#25919;&#29366;&#27841;&#36039;&#26009;&#38598;&#12305;_452041_&#26085;&#21335;&#24066;_2023.xlsx" TargetMode="External"/><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04&#26085;&#21335;&#24066;&#9745;/&#12304;&#36001;&#25919;&#29366;&#27841;&#36039;&#26009;&#38598;&#12305;_452041_&#26085;&#21335;&#240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82.3</v>
          </cell>
          <cell r="BX51">
            <v>76.900000000000006</v>
          </cell>
          <cell r="CF51">
            <v>70.2</v>
          </cell>
          <cell r="CN51">
            <v>53.2</v>
          </cell>
          <cell r="CV51">
            <v>61.7</v>
          </cell>
        </row>
        <row r="53">
          <cell r="BP53">
            <v>57.8</v>
          </cell>
          <cell r="BX53">
            <v>59.1</v>
          </cell>
          <cell r="CF53">
            <v>60.7</v>
          </cell>
          <cell r="CN53">
            <v>62</v>
          </cell>
          <cell r="CV53">
            <v>62.3</v>
          </cell>
        </row>
        <row r="55">
          <cell r="AN55" t="str">
            <v>類似団体内平均値</v>
          </cell>
          <cell r="BP55">
            <v>25.4</v>
          </cell>
          <cell r="BX55">
            <v>23</v>
          </cell>
          <cell r="CF55">
            <v>28</v>
          </cell>
          <cell r="CN55">
            <v>19.2</v>
          </cell>
          <cell r="CV55">
            <v>4</v>
          </cell>
        </row>
        <row r="57">
          <cell r="BP57">
            <v>60</v>
          </cell>
          <cell r="BX57">
            <v>60.6</v>
          </cell>
          <cell r="CF57">
            <v>62.3</v>
          </cell>
          <cell r="CN57">
            <v>62.2</v>
          </cell>
          <cell r="CV57">
            <v>63.5</v>
          </cell>
        </row>
        <row r="72">
          <cell r="BP72" t="str">
            <v>H30</v>
          </cell>
          <cell r="BX72" t="str">
            <v>R01</v>
          </cell>
          <cell r="CF72" t="str">
            <v>R02</v>
          </cell>
          <cell r="CN72" t="str">
            <v>R03</v>
          </cell>
          <cell r="CV72" t="str">
            <v>R04</v>
          </cell>
        </row>
        <row r="73">
          <cell r="AN73" t="str">
            <v>当該団体値</v>
          </cell>
          <cell r="BP73">
            <v>82.3</v>
          </cell>
          <cell r="BX73">
            <v>76.900000000000006</v>
          </cell>
          <cell r="CF73">
            <v>70.2</v>
          </cell>
          <cell r="CN73">
            <v>53.2</v>
          </cell>
          <cell r="CV73">
            <v>61.7</v>
          </cell>
        </row>
        <row r="75">
          <cell r="BP75">
            <v>9.8000000000000007</v>
          </cell>
          <cell r="BX75">
            <v>9.5</v>
          </cell>
          <cell r="CF75">
            <v>9.1999999999999993</v>
          </cell>
          <cell r="CN75">
            <v>9.3000000000000007</v>
          </cell>
          <cell r="CV75">
            <v>9.6</v>
          </cell>
        </row>
        <row r="77">
          <cell r="AN77" t="str">
            <v>類似団体内平均値</v>
          </cell>
          <cell r="BP77">
            <v>25.4</v>
          </cell>
          <cell r="BX77">
            <v>23</v>
          </cell>
          <cell r="CF77">
            <v>28</v>
          </cell>
          <cell r="CN77">
            <v>19.2</v>
          </cell>
          <cell r="CV77">
            <v>4</v>
          </cell>
        </row>
        <row r="79">
          <cell r="BP79">
            <v>7.8</v>
          </cell>
          <cell r="BX79">
            <v>7.7</v>
          </cell>
          <cell r="CF79">
            <v>7.5</v>
          </cell>
          <cell r="CN79">
            <v>8</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0" customWidth="1"/>
    <col min="12" max="12" width="2.21875" style="170" customWidth="1"/>
    <col min="13" max="17" width="2.33203125" style="170" customWidth="1"/>
    <col min="18" max="119" width="2.109375" style="170" customWidth="1"/>
    <col min="120" max="16384" width="0" style="170" hidden="1"/>
  </cols>
  <sheetData>
    <row r="1" spans="1:119" ht="33" customHeight="1" x14ac:dyDescent="0.2">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1"/>
      <c r="DK1" s="171"/>
      <c r="DL1" s="171"/>
      <c r="DM1" s="171"/>
      <c r="DN1" s="171"/>
      <c r="DO1" s="171"/>
    </row>
    <row r="2" spans="1:119" ht="24" thickBot="1" x14ac:dyDescent="0.25">
      <c r="B2" s="172" t="s">
        <v>82</v>
      </c>
      <c r="C2" s="172"/>
      <c r="D2" s="173"/>
    </row>
    <row r="3" spans="1:119" ht="18.75" customHeight="1" thickBot="1" x14ac:dyDescent="0.25">
      <c r="A3" s="171"/>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x14ac:dyDescent="0.2">
      <c r="A4" s="171"/>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92</v>
      </c>
      <c r="AZ4" s="433"/>
      <c r="BA4" s="433"/>
      <c r="BB4" s="433"/>
      <c r="BC4" s="433"/>
      <c r="BD4" s="433"/>
      <c r="BE4" s="433"/>
      <c r="BF4" s="433"/>
      <c r="BG4" s="433"/>
      <c r="BH4" s="433"/>
      <c r="BI4" s="433"/>
      <c r="BJ4" s="433"/>
      <c r="BK4" s="433"/>
      <c r="BL4" s="433"/>
      <c r="BM4" s="434"/>
      <c r="BN4" s="435">
        <v>37362336</v>
      </c>
      <c r="BO4" s="436"/>
      <c r="BP4" s="436"/>
      <c r="BQ4" s="436"/>
      <c r="BR4" s="436"/>
      <c r="BS4" s="436"/>
      <c r="BT4" s="436"/>
      <c r="BU4" s="437"/>
      <c r="BV4" s="435">
        <v>38285538</v>
      </c>
      <c r="BW4" s="436"/>
      <c r="BX4" s="436"/>
      <c r="BY4" s="436"/>
      <c r="BZ4" s="436"/>
      <c r="CA4" s="436"/>
      <c r="CB4" s="436"/>
      <c r="CC4" s="437"/>
      <c r="CD4" s="572" t="s">
        <v>93</v>
      </c>
      <c r="CE4" s="573"/>
      <c r="CF4" s="573"/>
      <c r="CG4" s="573"/>
      <c r="CH4" s="573"/>
      <c r="CI4" s="573"/>
      <c r="CJ4" s="573"/>
      <c r="CK4" s="573"/>
      <c r="CL4" s="573"/>
      <c r="CM4" s="573"/>
      <c r="CN4" s="573"/>
      <c r="CO4" s="573"/>
      <c r="CP4" s="573"/>
      <c r="CQ4" s="573"/>
      <c r="CR4" s="573"/>
      <c r="CS4" s="574"/>
      <c r="CT4" s="575">
        <v>3.6</v>
      </c>
      <c r="CU4" s="576"/>
      <c r="CV4" s="576"/>
      <c r="CW4" s="576"/>
      <c r="CX4" s="576"/>
      <c r="CY4" s="576"/>
      <c r="CZ4" s="576"/>
      <c r="DA4" s="577"/>
      <c r="DB4" s="575">
        <v>6.3</v>
      </c>
      <c r="DC4" s="576"/>
      <c r="DD4" s="576"/>
      <c r="DE4" s="576"/>
      <c r="DF4" s="576"/>
      <c r="DG4" s="576"/>
      <c r="DH4" s="576"/>
      <c r="DI4" s="577"/>
    </row>
    <row r="5" spans="1:119" ht="18.75" customHeight="1" x14ac:dyDescent="0.2">
      <c r="A5" s="171"/>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94</v>
      </c>
      <c r="AN5" s="363"/>
      <c r="AO5" s="363"/>
      <c r="AP5" s="363"/>
      <c r="AQ5" s="363"/>
      <c r="AR5" s="363"/>
      <c r="AS5" s="363"/>
      <c r="AT5" s="364"/>
      <c r="AU5" s="464" t="s">
        <v>95</v>
      </c>
      <c r="AV5" s="465"/>
      <c r="AW5" s="465"/>
      <c r="AX5" s="465"/>
      <c r="AY5" s="420" t="s">
        <v>96</v>
      </c>
      <c r="AZ5" s="421"/>
      <c r="BA5" s="421"/>
      <c r="BB5" s="421"/>
      <c r="BC5" s="421"/>
      <c r="BD5" s="421"/>
      <c r="BE5" s="421"/>
      <c r="BF5" s="421"/>
      <c r="BG5" s="421"/>
      <c r="BH5" s="421"/>
      <c r="BI5" s="421"/>
      <c r="BJ5" s="421"/>
      <c r="BK5" s="421"/>
      <c r="BL5" s="421"/>
      <c r="BM5" s="422"/>
      <c r="BN5" s="406">
        <v>35973505</v>
      </c>
      <c r="BO5" s="407"/>
      <c r="BP5" s="407"/>
      <c r="BQ5" s="407"/>
      <c r="BR5" s="407"/>
      <c r="BS5" s="407"/>
      <c r="BT5" s="407"/>
      <c r="BU5" s="408"/>
      <c r="BV5" s="406">
        <v>37068377</v>
      </c>
      <c r="BW5" s="407"/>
      <c r="BX5" s="407"/>
      <c r="BY5" s="407"/>
      <c r="BZ5" s="407"/>
      <c r="CA5" s="407"/>
      <c r="CB5" s="407"/>
      <c r="CC5" s="408"/>
      <c r="CD5" s="446" t="s">
        <v>97</v>
      </c>
      <c r="CE5" s="366"/>
      <c r="CF5" s="366"/>
      <c r="CG5" s="366"/>
      <c r="CH5" s="366"/>
      <c r="CI5" s="366"/>
      <c r="CJ5" s="366"/>
      <c r="CK5" s="366"/>
      <c r="CL5" s="366"/>
      <c r="CM5" s="366"/>
      <c r="CN5" s="366"/>
      <c r="CO5" s="366"/>
      <c r="CP5" s="366"/>
      <c r="CQ5" s="366"/>
      <c r="CR5" s="366"/>
      <c r="CS5" s="447"/>
      <c r="CT5" s="403">
        <v>92.6</v>
      </c>
      <c r="CU5" s="404"/>
      <c r="CV5" s="404"/>
      <c r="CW5" s="404"/>
      <c r="CX5" s="404"/>
      <c r="CY5" s="404"/>
      <c r="CZ5" s="404"/>
      <c r="DA5" s="405"/>
      <c r="DB5" s="403">
        <v>89.3</v>
      </c>
      <c r="DC5" s="404"/>
      <c r="DD5" s="404"/>
      <c r="DE5" s="404"/>
      <c r="DF5" s="404"/>
      <c r="DG5" s="404"/>
      <c r="DH5" s="404"/>
      <c r="DI5" s="405"/>
    </row>
    <row r="6" spans="1:119" ht="18.75" customHeight="1" x14ac:dyDescent="0.2">
      <c r="A6" s="171"/>
      <c r="B6" s="552" t="s">
        <v>98</v>
      </c>
      <c r="C6" s="393"/>
      <c r="D6" s="393"/>
      <c r="E6" s="553"/>
      <c r="F6" s="553"/>
      <c r="G6" s="553"/>
      <c r="H6" s="553"/>
      <c r="I6" s="553"/>
      <c r="J6" s="553"/>
      <c r="K6" s="553"/>
      <c r="L6" s="553" t="s">
        <v>99</v>
      </c>
      <c r="M6" s="553"/>
      <c r="N6" s="553"/>
      <c r="O6" s="553"/>
      <c r="P6" s="553"/>
      <c r="Q6" s="553"/>
      <c r="R6" s="391"/>
      <c r="S6" s="391"/>
      <c r="T6" s="391"/>
      <c r="U6" s="391"/>
      <c r="V6" s="559"/>
      <c r="W6" s="496" t="s">
        <v>100</v>
      </c>
      <c r="X6" s="392"/>
      <c r="Y6" s="392"/>
      <c r="Z6" s="392"/>
      <c r="AA6" s="392"/>
      <c r="AB6" s="393"/>
      <c r="AC6" s="564" t="s">
        <v>101</v>
      </c>
      <c r="AD6" s="565"/>
      <c r="AE6" s="565"/>
      <c r="AF6" s="565"/>
      <c r="AG6" s="565"/>
      <c r="AH6" s="565"/>
      <c r="AI6" s="565"/>
      <c r="AJ6" s="565"/>
      <c r="AK6" s="565"/>
      <c r="AL6" s="566"/>
      <c r="AM6" s="463" t="s">
        <v>102</v>
      </c>
      <c r="AN6" s="363"/>
      <c r="AO6" s="363"/>
      <c r="AP6" s="363"/>
      <c r="AQ6" s="363"/>
      <c r="AR6" s="363"/>
      <c r="AS6" s="363"/>
      <c r="AT6" s="364"/>
      <c r="AU6" s="464" t="s">
        <v>95</v>
      </c>
      <c r="AV6" s="465"/>
      <c r="AW6" s="465"/>
      <c r="AX6" s="465"/>
      <c r="AY6" s="420" t="s">
        <v>103</v>
      </c>
      <c r="AZ6" s="421"/>
      <c r="BA6" s="421"/>
      <c r="BB6" s="421"/>
      <c r="BC6" s="421"/>
      <c r="BD6" s="421"/>
      <c r="BE6" s="421"/>
      <c r="BF6" s="421"/>
      <c r="BG6" s="421"/>
      <c r="BH6" s="421"/>
      <c r="BI6" s="421"/>
      <c r="BJ6" s="421"/>
      <c r="BK6" s="421"/>
      <c r="BL6" s="421"/>
      <c r="BM6" s="422"/>
      <c r="BN6" s="406">
        <v>1388831</v>
      </c>
      <c r="BO6" s="407"/>
      <c r="BP6" s="407"/>
      <c r="BQ6" s="407"/>
      <c r="BR6" s="407"/>
      <c r="BS6" s="407"/>
      <c r="BT6" s="407"/>
      <c r="BU6" s="408"/>
      <c r="BV6" s="406">
        <v>1217161</v>
      </c>
      <c r="BW6" s="407"/>
      <c r="BX6" s="407"/>
      <c r="BY6" s="407"/>
      <c r="BZ6" s="407"/>
      <c r="CA6" s="407"/>
      <c r="CB6" s="407"/>
      <c r="CC6" s="408"/>
      <c r="CD6" s="446" t="s">
        <v>104</v>
      </c>
      <c r="CE6" s="366"/>
      <c r="CF6" s="366"/>
      <c r="CG6" s="366"/>
      <c r="CH6" s="366"/>
      <c r="CI6" s="366"/>
      <c r="CJ6" s="366"/>
      <c r="CK6" s="366"/>
      <c r="CL6" s="366"/>
      <c r="CM6" s="366"/>
      <c r="CN6" s="366"/>
      <c r="CO6" s="366"/>
      <c r="CP6" s="366"/>
      <c r="CQ6" s="366"/>
      <c r="CR6" s="366"/>
      <c r="CS6" s="447"/>
      <c r="CT6" s="549">
        <v>93.8</v>
      </c>
      <c r="CU6" s="550"/>
      <c r="CV6" s="550"/>
      <c r="CW6" s="550"/>
      <c r="CX6" s="550"/>
      <c r="CY6" s="550"/>
      <c r="CZ6" s="550"/>
      <c r="DA6" s="551"/>
      <c r="DB6" s="549">
        <v>93.4</v>
      </c>
      <c r="DC6" s="550"/>
      <c r="DD6" s="550"/>
      <c r="DE6" s="550"/>
      <c r="DF6" s="550"/>
      <c r="DG6" s="550"/>
      <c r="DH6" s="550"/>
      <c r="DI6" s="551"/>
    </row>
    <row r="7" spans="1:119" ht="18.75" customHeight="1" x14ac:dyDescent="0.2">
      <c r="A7" s="171"/>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105</v>
      </c>
      <c r="AN7" s="363"/>
      <c r="AO7" s="363"/>
      <c r="AP7" s="363"/>
      <c r="AQ7" s="363"/>
      <c r="AR7" s="363"/>
      <c r="AS7" s="363"/>
      <c r="AT7" s="364"/>
      <c r="AU7" s="464" t="s">
        <v>106</v>
      </c>
      <c r="AV7" s="465"/>
      <c r="AW7" s="465"/>
      <c r="AX7" s="465"/>
      <c r="AY7" s="420" t="s">
        <v>107</v>
      </c>
      <c r="AZ7" s="421"/>
      <c r="BA7" s="421"/>
      <c r="BB7" s="421"/>
      <c r="BC7" s="421"/>
      <c r="BD7" s="421"/>
      <c r="BE7" s="421"/>
      <c r="BF7" s="421"/>
      <c r="BG7" s="421"/>
      <c r="BH7" s="421"/>
      <c r="BI7" s="421"/>
      <c r="BJ7" s="421"/>
      <c r="BK7" s="421"/>
      <c r="BL7" s="421"/>
      <c r="BM7" s="422"/>
      <c r="BN7" s="406">
        <v>825238</v>
      </c>
      <c r="BO7" s="407"/>
      <c r="BP7" s="407"/>
      <c r="BQ7" s="407"/>
      <c r="BR7" s="407"/>
      <c r="BS7" s="407"/>
      <c r="BT7" s="407"/>
      <c r="BU7" s="408"/>
      <c r="BV7" s="406">
        <v>213111</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15521645</v>
      </c>
      <c r="CU7" s="407"/>
      <c r="CV7" s="407"/>
      <c r="CW7" s="407"/>
      <c r="CX7" s="407"/>
      <c r="CY7" s="407"/>
      <c r="CZ7" s="407"/>
      <c r="DA7" s="408"/>
      <c r="DB7" s="406">
        <v>15819025</v>
      </c>
      <c r="DC7" s="407"/>
      <c r="DD7" s="407"/>
      <c r="DE7" s="407"/>
      <c r="DF7" s="407"/>
      <c r="DG7" s="407"/>
      <c r="DH7" s="407"/>
      <c r="DI7" s="408"/>
    </row>
    <row r="8" spans="1:119" ht="18.75" customHeight="1" thickBot="1" x14ac:dyDescent="0.25">
      <c r="A8" s="171"/>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110</v>
      </c>
      <c r="AV8" s="465"/>
      <c r="AW8" s="465"/>
      <c r="AX8" s="465"/>
      <c r="AY8" s="420" t="s">
        <v>111</v>
      </c>
      <c r="AZ8" s="421"/>
      <c r="BA8" s="421"/>
      <c r="BB8" s="421"/>
      <c r="BC8" s="421"/>
      <c r="BD8" s="421"/>
      <c r="BE8" s="421"/>
      <c r="BF8" s="421"/>
      <c r="BG8" s="421"/>
      <c r="BH8" s="421"/>
      <c r="BI8" s="421"/>
      <c r="BJ8" s="421"/>
      <c r="BK8" s="421"/>
      <c r="BL8" s="421"/>
      <c r="BM8" s="422"/>
      <c r="BN8" s="406">
        <v>563593</v>
      </c>
      <c r="BO8" s="407"/>
      <c r="BP8" s="407"/>
      <c r="BQ8" s="407"/>
      <c r="BR8" s="407"/>
      <c r="BS8" s="407"/>
      <c r="BT8" s="407"/>
      <c r="BU8" s="408"/>
      <c r="BV8" s="406">
        <v>1004050</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0.4</v>
      </c>
      <c r="CU8" s="510"/>
      <c r="CV8" s="510"/>
      <c r="CW8" s="510"/>
      <c r="CX8" s="510"/>
      <c r="CY8" s="510"/>
      <c r="CZ8" s="510"/>
      <c r="DA8" s="511"/>
      <c r="DB8" s="509">
        <v>0.4</v>
      </c>
      <c r="DC8" s="510"/>
      <c r="DD8" s="510"/>
      <c r="DE8" s="510"/>
      <c r="DF8" s="510"/>
      <c r="DG8" s="510"/>
      <c r="DH8" s="510"/>
      <c r="DI8" s="511"/>
    </row>
    <row r="9" spans="1:119" ht="18.75" customHeight="1" thickBot="1" x14ac:dyDescent="0.25">
      <c r="A9" s="171"/>
      <c r="B9" s="538" t="s">
        <v>113</v>
      </c>
      <c r="C9" s="539"/>
      <c r="D9" s="539"/>
      <c r="E9" s="539"/>
      <c r="F9" s="539"/>
      <c r="G9" s="539"/>
      <c r="H9" s="539"/>
      <c r="I9" s="539"/>
      <c r="J9" s="539"/>
      <c r="K9" s="457"/>
      <c r="L9" s="540" t="s">
        <v>114</v>
      </c>
      <c r="M9" s="541"/>
      <c r="N9" s="541"/>
      <c r="O9" s="541"/>
      <c r="P9" s="541"/>
      <c r="Q9" s="542"/>
      <c r="R9" s="543">
        <v>50848</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106</v>
      </c>
      <c r="AV9" s="465"/>
      <c r="AW9" s="465"/>
      <c r="AX9" s="465"/>
      <c r="AY9" s="420" t="s">
        <v>117</v>
      </c>
      <c r="AZ9" s="421"/>
      <c r="BA9" s="421"/>
      <c r="BB9" s="421"/>
      <c r="BC9" s="421"/>
      <c r="BD9" s="421"/>
      <c r="BE9" s="421"/>
      <c r="BF9" s="421"/>
      <c r="BG9" s="421"/>
      <c r="BH9" s="421"/>
      <c r="BI9" s="421"/>
      <c r="BJ9" s="421"/>
      <c r="BK9" s="421"/>
      <c r="BL9" s="421"/>
      <c r="BM9" s="422"/>
      <c r="BN9" s="406">
        <v>-440457</v>
      </c>
      <c r="BO9" s="407"/>
      <c r="BP9" s="407"/>
      <c r="BQ9" s="407"/>
      <c r="BR9" s="407"/>
      <c r="BS9" s="407"/>
      <c r="BT9" s="407"/>
      <c r="BU9" s="408"/>
      <c r="BV9" s="406">
        <v>471034</v>
      </c>
      <c r="BW9" s="407"/>
      <c r="BX9" s="407"/>
      <c r="BY9" s="407"/>
      <c r="BZ9" s="407"/>
      <c r="CA9" s="407"/>
      <c r="CB9" s="407"/>
      <c r="CC9" s="408"/>
      <c r="CD9" s="446" t="s">
        <v>118</v>
      </c>
      <c r="CE9" s="366"/>
      <c r="CF9" s="366"/>
      <c r="CG9" s="366"/>
      <c r="CH9" s="366"/>
      <c r="CI9" s="366"/>
      <c r="CJ9" s="366"/>
      <c r="CK9" s="366"/>
      <c r="CL9" s="366"/>
      <c r="CM9" s="366"/>
      <c r="CN9" s="366"/>
      <c r="CO9" s="366"/>
      <c r="CP9" s="366"/>
      <c r="CQ9" s="366"/>
      <c r="CR9" s="366"/>
      <c r="CS9" s="447"/>
      <c r="CT9" s="403">
        <v>13</v>
      </c>
      <c r="CU9" s="404"/>
      <c r="CV9" s="404"/>
      <c r="CW9" s="404"/>
      <c r="CX9" s="404"/>
      <c r="CY9" s="404"/>
      <c r="CZ9" s="404"/>
      <c r="DA9" s="405"/>
      <c r="DB9" s="403">
        <v>12.6</v>
      </c>
      <c r="DC9" s="404"/>
      <c r="DD9" s="404"/>
      <c r="DE9" s="404"/>
      <c r="DF9" s="404"/>
      <c r="DG9" s="404"/>
      <c r="DH9" s="404"/>
      <c r="DI9" s="405"/>
    </row>
    <row r="10" spans="1:119" ht="18.75" customHeight="1" thickBot="1" x14ac:dyDescent="0.25">
      <c r="A10" s="171"/>
      <c r="B10" s="538"/>
      <c r="C10" s="539"/>
      <c r="D10" s="539"/>
      <c r="E10" s="539"/>
      <c r="F10" s="539"/>
      <c r="G10" s="539"/>
      <c r="H10" s="539"/>
      <c r="I10" s="539"/>
      <c r="J10" s="539"/>
      <c r="K10" s="457"/>
      <c r="L10" s="362" t="s">
        <v>119</v>
      </c>
      <c r="M10" s="363"/>
      <c r="N10" s="363"/>
      <c r="O10" s="363"/>
      <c r="P10" s="363"/>
      <c r="Q10" s="364"/>
      <c r="R10" s="359">
        <v>54090</v>
      </c>
      <c r="S10" s="360"/>
      <c r="T10" s="360"/>
      <c r="U10" s="360"/>
      <c r="V10" s="419"/>
      <c r="W10" s="547"/>
      <c r="X10" s="357"/>
      <c r="Y10" s="357"/>
      <c r="Z10" s="357"/>
      <c r="AA10" s="357"/>
      <c r="AB10" s="357"/>
      <c r="AC10" s="357"/>
      <c r="AD10" s="357"/>
      <c r="AE10" s="357"/>
      <c r="AF10" s="357"/>
      <c r="AG10" s="357"/>
      <c r="AH10" s="357"/>
      <c r="AI10" s="357"/>
      <c r="AJ10" s="357"/>
      <c r="AK10" s="357"/>
      <c r="AL10" s="548"/>
      <c r="AM10" s="463" t="s">
        <v>120</v>
      </c>
      <c r="AN10" s="363"/>
      <c r="AO10" s="363"/>
      <c r="AP10" s="363"/>
      <c r="AQ10" s="363"/>
      <c r="AR10" s="363"/>
      <c r="AS10" s="363"/>
      <c r="AT10" s="364"/>
      <c r="AU10" s="464" t="s">
        <v>121</v>
      </c>
      <c r="AV10" s="465"/>
      <c r="AW10" s="465"/>
      <c r="AX10" s="465"/>
      <c r="AY10" s="420" t="s">
        <v>122</v>
      </c>
      <c r="AZ10" s="421"/>
      <c r="BA10" s="421"/>
      <c r="BB10" s="421"/>
      <c r="BC10" s="421"/>
      <c r="BD10" s="421"/>
      <c r="BE10" s="421"/>
      <c r="BF10" s="421"/>
      <c r="BG10" s="421"/>
      <c r="BH10" s="421"/>
      <c r="BI10" s="421"/>
      <c r="BJ10" s="421"/>
      <c r="BK10" s="421"/>
      <c r="BL10" s="421"/>
      <c r="BM10" s="422"/>
      <c r="BN10" s="406">
        <v>507426</v>
      </c>
      <c r="BO10" s="407"/>
      <c r="BP10" s="407"/>
      <c r="BQ10" s="407"/>
      <c r="BR10" s="407"/>
      <c r="BS10" s="407"/>
      <c r="BT10" s="407"/>
      <c r="BU10" s="408"/>
      <c r="BV10" s="406">
        <v>918774</v>
      </c>
      <c r="BW10" s="407"/>
      <c r="BX10" s="407"/>
      <c r="BY10" s="407"/>
      <c r="BZ10" s="407"/>
      <c r="CA10" s="407"/>
      <c r="CB10" s="407"/>
      <c r="CC10" s="408"/>
      <c r="CD10" s="174" t="s">
        <v>123</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5">
      <c r="A11" s="171"/>
      <c r="B11" s="538"/>
      <c r="C11" s="539"/>
      <c r="D11" s="539"/>
      <c r="E11" s="539"/>
      <c r="F11" s="539"/>
      <c r="G11" s="539"/>
      <c r="H11" s="539"/>
      <c r="I11" s="539"/>
      <c r="J11" s="539"/>
      <c r="K11" s="457"/>
      <c r="L11" s="367" t="s">
        <v>124</v>
      </c>
      <c r="M11" s="368"/>
      <c r="N11" s="368"/>
      <c r="O11" s="368"/>
      <c r="P11" s="368"/>
      <c r="Q11" s="369"/>
      <c r="R11" s="535" t="s">
        <v>125</v>
      </c>
      <c r="S11" s="536"/>
      <c r="T11" s="536"/>
      <c r="U11" s="536"/>
      <c r="V11" s="537"/>
      <c r="W11" s="547"/>
      <c r="X11" s="357"/>
      <c r="Y11" s="357"/>
      <c r="Z11" s="357"/>
      <c r="AA11" s="357"/>
      <c r="AB11" s="357"/>
      <c r="AC11" s="357"/>
      <c r="AD11" s="357"/>
      <c r="AE11" s="357"/>
      <c r="AF11" s="357"/>
      <c r="AG11" s="357"/>
      <c r="AH11" s="357"/>
      <c r="AI11" s="357"/>
      <c r="AJ11" s="357"/>
      <c r="AK11" s="357"/>
      <c r="AL11" s="548"/>
      <c r="AM11" s="463" t="s">
        <v>126</v>
      </c>
      <c r="AN11" s="363"/>
      <c r="AO11" s="363"/>
      <c r="AP11" s="363"/>
      <c r="AQ11" s="363"/>
      <c r="AR11" s="363"/>
      <c r="AS11" s="363"/>
      <c r="AT11" s="364"/>
      <c r="AU11" s="464" t="s">
        <v>127</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130</v>
      </c>
      <c r="DC11" s="510"/>
      <c r="DD11" s="510"/>
      <c r="DE11" s="510"/>
      <c r="DF11" s="510"/>
      <c r="DG11" s="510"/>
      <c r="DH11" s="510"/>
      <c r="DI11" s="511"/>
    </row>
    <row r="12" spans="1:119" ht="18.75" customHeight="1" x14ac:dyDescent="0.2">
      <c r="A12" s="171"/>
      <c r="B12" s="512" t="s">
        <v>131</v>
      </c>
      <c r="C12" s="513"/>
      <c r="D12" s="513"/>
      <c r="E12" s="513"/>
      <c r="F12" s="513"/>
      <c r="G12" s="513"/>
      <c r="H12" s="513"/>
      <c r="I12" s="513"/>
      <c r="J12" s="513"/>
      <c r="K12" s="514"/>
      <c r="L12" s="521" t="s">
        <v>132</v>
      </c>
      <c r="M12" s="522"/>
      <c r="N12" s="522"/>
      <c r="O12" s="522"/>
      <c r="P12" s="522"/>
      <c r="Q12" s="523"/>
      <c r="R12" s="524">
        <v>49989</v>
      </c>
      <c r="S12" s="525"/>
      <c r="T12" s="525"/>
      <c r="U12" s="525"/>
      <c r="V12" s="526"/>
      <c r="W12" s="527" t="s">
        <v>1</v>
      </c>
      <c r="X12" s="465"/>
      <c r="Y12" s="465"/>
      <c r="Z12" s="465"/>
      <c r="AA12" s="465"/>
      <c r="AB12" s="528"/>
      <c r="AC12" s="529" t="s">
        <v>133</v>
      </c>
      <c r="AD12" s="530"/>
      <c r="AE12" s="530"/>
      <c r="AF12" s="530"/>
      <c r="AG12" s="531"/>
      <c r="AH12" s="529" t="s">
        <v>134</v>
      </c>
      <c r="AI12" s="530"/>
      <c r="AJ12" s="530"/>
      <c r="AK12" s="530"/>
      <c r="AL12" s="532"/>
      <c r="AM12" s="463" t="s">
        <v>135</v>
      </c>
      <c r="AN12" s="363"/>
      <c r="AO12" s="363"/>
      <c r="AP12" s="363"/>
      <c r="AQ12" s="363"/>
      <c r="AR12" s="363"/>
      <c r="AS12" s="363"/>
      <c r="AT12" s="364"/>
      <c r="AU12" s="464" t="s">
        <v>136</v>
      </c>
      <c r="AV12" s="465"/>
      <c r="AW12" s="465"/>
      <c r="AX12" s="465"/>
      <c r="AY12" s="420" t="s">
        <v>137</v>
      </c>
      <c r="AZ12" s="421"/>
      <c r="BA12" s="421"/>
      <c r="BB12" s="421"/>
      <c r="BC12" s="421"/>
      <c r="BD12" s="421"/>
      <c r="BE12" s="421"/>
      <c r="BF12" s="421"/>
      <c r="BG12" s="421"/>
      <c r="BH12" s="421"/>
      <c r="BI12" s="421"/>
      <c r="BJ12" s="421"/>
      <c r="BK12" s="421"/>
      <c r="BL12" s="421"/>
      <c r="BM12" s="422"/>
      <c r="BN12" s="406">
        <v>507426</v>
      </c>
      <c r="BO12" s="407"/>
      <c r="BP12" s="407"/>
      <c r="BQ12" s="407"/>
      <c r="BR12" s="407"/>
      <c r="BS12" s="407"/>
      <c r="BT12" s="407"/>
      <c r="BU12" s="408"/>
      <c r="BV12" s="406">
        <v>0</v>
      </c>
      <c r="BW12" s="407"/>
      <c r="BX12" s="407"/>
      <c r="BY12" s="407"/>
      <c r="BZ12" s="407"/>
      <c r="CA12" s="407"/>
      <c r="CB12" s="407"/>
      <c r="CC12" s="408"/>
      <c r="CD12" s="446" t="s">
        <v>138</v>
      </c>
      <c r="CE12" s="366"/>
      <c r="CF12" s="366"/>
      <c r="CG12" s="366"/>
      <c r="CH12" s="366"/>
      <c r="CI12" s="366"/>
      <c r="CJ12" s="366"/>
      <c r="CK12" s="366"/>
      <c r="CL12" s="366"/>
      <c r="CM12" s="366"/>
      <c r="CN12" s="366"/>
      <c r="CO12" s="366"/>
      <c r="CP12" s="366"/>
      <c r="CQ12" s="366"/>
      <c r="CR12" s="366"/>
      <c r="CS12" s="447"/>
      <c r="CT12" s="509" t="s">
        <v>130</v>
      </c>
      <c r="CU12" s="510"/>
      <c r="CV12" s="510"/>
      <c r="CW12" s="510"/>
      <c r="CX12" s="510"/>
      <c r="CY12" s="510"/>
      <c r="CZ12" s="510"/>
      <c r="DA12" s="511"/>
      <c r="DB12" s="509" t="s">
        <v>130</v>
      </c>
      <c r="DC12" s="510"/>
      <c r="DD12" s="510"/>
      <c r="DE12" s="510"/>
      <c r="DF12" s="510"/>
      <c r="DG12" s="510"/>
      <c r="DH12" s="510"/>
      <c r="DI12" s="511"/>
    </row>
    <row r="13" spans="1:119" ht="18.75" customHeight="1" x14ac:dyDescent="0.2">
      <c r="A13" s="171"/>
      <c r="B13" s="515"/>
      <c r="C13" s="516"/>
      <c r="D13" s="516"/>
      <c r="E13" s="516"/>
      <c r="F13" s="516"/>
      <c r="G13" s="516"/>
      <c r="H13" s="516"/>
      <c r="I13" s="516"/>
      <c r="J13" s="516"/>
      <c r="K13" s="517"/>
      <c r="L13" s="180"/>
      <c r="M13" s="490" t="s">
        <v>139</v>
      </c>
      <c r="N13" s="491"/>
      <c r="O13" s="491"/>
      <c r="P13" s="491"/>
      <c r="Q13" s="492"/>
      <c r="R13" s="493">
        <v>49577</v>
      </c>
      <c r="S13" s="494"/>
      <c r="T13" s="494"/>
      <c r="U13" s="494"/>
      <c r="V13" s="495"/>
      <c r="W13" s="496" t="s">
        <v>140</v>
      </c>
      <c r="X13" s="392"/>
      <c r="Y13" s="392"/>
      <c r="Z13" s="392"/>
      <c r="AA13" s="392"/>
      <c r="AB13" s="393"/>
      <c r="AC13" s="359">
        <v>2662</v>
      </c>
      <c r="AD13" s="360"/>
      <c r="AE13" s="360"/>
      <c r="AF13" s="360"/>
      <c r="AG13" s="361"/>
      <c r="AH13" s="359">
        <v>2912</v>
      </c>
      <c r="AI13" s="360"/>
      <c r="AJ13" s="360"/>
      <c r="AK13" s="360"/>
      <c r="AL13" s="419"/>
      <c r="AM13" s="463" t="s">
        <v>141</v>
      </c>
      <c r="AN13" s="363"/>
      <c r="AO13" s="363"/>
      <c r="AP13" s="363"/>
      <c r="AQ13" s="363"/>
      <c r="AR13" s="363"/>
      <c r="AS13" s="363"/>
      <c r="AT13" s="364"/>
      <c r="AU13" s="464" t="s">
        <v>142</v>
      </c>
      <c r="AV13" s="465"/>
      <c r="AW13" s="465"/>
      <c r="AX13" s="465"/>
      <c r="AY13" s="420" t="s">
        <v>143</v>
      </c>
      <c r="AZ13" s="421"/>
      <c r="BA13" s="421"/>
      <c r="BB13" s="421"/>
      <c r="BC13" s="421"/>
      <c r="BD13" s="421"/>
      <c r="BE13" s="421"/>
      <c r="BF13" s="421"/>
      <c r="BG13" s="421"/>
      <c r="BH13" s="421"/>
      <c r="BI13" s="421"/>
      <c r="BJ13" s="421"/>
      <c r="BK13" s="421"/>
      <c r="BL13" s="421"/>
      <c r="BM13" s="422"/>
      <c r="BN13" s="406">
        <v>-440457</v>
      </c>
      <c r="BO13" s="407"/>
      <c r="BP13" s="407"/>
      <c r="BQ13" s="407"/>
      <c r="BR13" s="407"/>
      <c r="BS13" s="407"/>
      <c r="BT13" s="407"/>
      <c r="BU13" s="408"/>
      <c r="BV13" s="406">
        <v>1389808</v>
      </c>
      <c r="BW13" s="407"/>
      <c r="BX13" s="407"/>
      <c r="BY13" s="407"/>
      <c r="BZ13" s="407"/>
      <c r="CA13" s="407"/>
      <c r="CB13" s="407"/>
      <c r="CC13" s="408"/>
      <c r="CD13" s="446" t="s">
        <v>144</v>
      </c>
      <c r="CE13" s="366"/>
      <c r="CF13" s="366"/>
      <c r="CG13" s="366"/>
      <c r="CH13" s="366"/>
      <c r="CI13" s="366"/>
      <c r="CJ13" s="366"/>
      <c r="CK13" s="366"/>
      <c r="CL13" s="366"/>
      <c r="CM13" s="366"/>
      <c r="CN13" s="366"/>
      <c r="CO13" s="366"/>
      <c r="CP13" s="366"/>
      <c r="CQ13" s="366"/>
      <c r="CR13" s="366"/>
      <c r="CS13" s="447"/>
      <c r="CT13" s="403">
        <v>9.6</v>
      </c>
      <c r="CU13" s="404"/>
      <c r="CV13" s="404"/>
      <c r="CW13" s="404"/>
      <c r="CX13" s="404"/>
      <c r="CY13" s="404"/>
      <c r="CZ13" s="404"/>
      <c r="DA13" s="405"/>
      <c r="DB13" s="403">
        <v>9.3000000000000007</v>
      </c>
      <c r="DC13" s="404"/>
      <c r="DD13" s="404"/>
      <c r="DE13" s="404"/>
      <c r="DF13" s="404"/>
      <c r="DG13" s="404"/>
      <c r="DH13" s="404"/>
      <c r="DI13" s="405"/>
    </row>
    <row r="14" spans="1:119" ht="18.75" customHeight="1" thickBot="1" x14ac:dyDescent="0.25">
      <c r="A14" s="171"/>
      <c r="B14" s="515"/>
      <c r="C14" s="516"/>
      <c r="D14" s="516"/>
      <c r="E14" s="516"/>
      <c r="F14" s="516"/>
      <c r="G14" s="516"/>
      <c r="H14" s="516"/>
      <c r="I14" s="516"/>
      <c r="J14" s="516"/>
      <c r="K14" s="517"/>
      <c r="L14" s="480" t="s">
        <v>145</v>
      </c>
      <c r="M14" s="533"/>
      <c r="N14" s="533"/>
      <c r="O14" s="533"/>
      <c r="P14" s="533"/>
      <c r="Q14" s="534"/>
      <c r="R14" s="493">
        <v>50958</v>
      </c>
      <c r="S14" s="494"/>
      <c r="T14" s="494"/>
      <c r="U14" s="494"/>
      <c r="V14" s="495"/>
      <c r="W14" s="497"/>
      <c r="X14" s="395"/>
      <c r="Y14" s="395"/>
      <c r="Z14" s="395"/>
      <c r="AA14" s="395"/>
      <c r="AB14" s="396"/>
      <c r="AC14" s="486">
        <v>11.7</v>
      </c>
      <c r="AD14" s="487"/>
      <c r="AE14" s="487"/>
      <c r="AF14" s="487"/>
      <c r="AG14" s="488"/>
      <c r="AH14" s="486">
        <v>12.2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146</v>
      </c>
      <c r="CE14" s="444"/>
      <c r="CF14" s="444"/>
      <c r="CG14" s="444"/>
      <c r="CH14" s="444"/>
      <c r="CI14" s="444"/>
      <c r="CJ14" s="444"/>
      <c r="CK14" s="444"/>
      <c r="CL14" s="444"/>
      <c r="CM14" s="444"/>
      <c r="CN14" s="444"/>
      <c r="CO14" s="444"/>
      <c r="CP14" s="444"/>
      <c r="CQ14" s="444"/>
      <c r="CR14" s="444"/>
      <c r="CS14" s="445"/>
      <c r="CT14" s="503">
        <v>61.7</v>
      </c>
      <c r="CU14" s="504"/>
      <c r="CV14" s="504"/>
      <c r="CW14" s="504"/>
      <c r="CX14" s="504"/>
      <c r="CY14" s="504"/>
      <c r="CZ14" s="504"/>
      <c r="DA14" s="505"/>
      <c r="DB14" s="503">
        <v>53.2</v>
      </c>
      <c r="DC14" s="504"/>
      <c r="DD14" s="504"/>
      <c r="DE14" s="504"/>
      <c r="DF14" s="504"/>
      <c r="DG14" s="504"/>
      <c r="DH14" s="504"/>
      <c r="DI14" s="505"/>
    </row>
    <row r="15" spans="1:119" ht="18.75" customHeight="1" x14ac:dyDescent="0.2">
      <c r="A15" s="171"/>
      <c r="B15" s="515"/>
      <c r="C15" s="516"/>
      <c r="D15" s="516"/>
      <c r="E15" s="516"/>
      <c r="F15" s="516"/>
      <c r="G15" s="516"/>
      <c r="H15" s="516"/>
      <c r="I15" s="516"/>
      <c r="J15" s="516"/>
      <c r="K15" s="517"/>
      <c r="L15" s="180"/>
      <c r="M15" s="490" t="s">
        <v>147</v>
      </c>
      <c r="N15" s="491"/>
      <c r="O15" s="491"/>
      <c r="P15" s="491"/>
      <c r="Q15" s="492"/>
      <c r="R15" s="493">
        <v>50642</v>
      </c>
      <c r="S15" s="494"/>
      <c r="T15" s="494"/>
      <c r="U15" s="494"/>
      <c r="V15" s="495"/>
      <c r="W15" s="496" t="s">
        <v>148</v>
      </c>
      <c r="X15" s="392"/>
      <c r="Y15" s="392"/>
      <c r="Z15" s="392"/>
      <c r="AA15" s="392"/>
      <c r="AB15" s="393"/>
      <c r="AC15" s="359">
        <v>4623</v>
      </c>
      <c r="AD15" s="360"/>
      <c r="AE15" s="360"/>
      <c r="AF15" s="360"/>
      <c r="AG15" s="361"/>
      <c r="AH15" s="359">
        <v>5133</v>
      </c>
      <c r="AI15" s="360"/>
      <c r="AJ15" s="360"/>
      <c r="AK15" s="360"/>
      <c r="AL15" s="419"/>
      <c r="AM15" s="463"/>
      <c r="AN15" s="363"/>
      <c r="AO15" s="363"/>
      <c r="AP15" s="363"/>
      <c r="AQ15" s="363"/>
      <c r="AR15" s="363"/>
      <c r="AS15" s="363"/>
      <c r="AT15" s="364"/>
      <c r="AU15" s="464"/>
      <c r="AV15" s="465"/>
      <c r="AW15" s="465"/>
      <c r="AX15" s="465"/>
      <c r="AY15" s="432" t="s">
        <v>149</v>
      </c>
      <c r="AZ15" s="433"/>
      <c r="BA15" s="433"/>
      <c r="BB15" s="433"/>
      <c r="BC15" s="433"/>
      <c r="BD15" s="433"/>
      <c r="BE15" s="433"/>
      <c r="BF15" s="433"/>
      <c r="BG15" s="433"/>
      <c r="BH15" s="433"/>
      <c r="BI15" s="433"/>
      <c r="BJ15" s="433"/>
      <c r="BK15" s="433"/>
      <c r="BL15" s="433"/>
      <c r="BM15" s="434"/>
      <c r="BN15" s="435">
        <v>5567435</v>
      </c>
      <c r="BO15" s="436"/>
      <c r="BP15" s="436"/>
      <c r="BQ15" s="436"/>
      <c r="BR15" s="436"/>
      <c r="BS15" s="436"/>
      <c r="BT15" s="436"/>
      <c r="BU15" s="437"/>
      <c r="BV15" s="435">
        <v>5316003</v>
      </c>
      <c r="BW15" s="436"/>
      <c r="BX15" s="436"/>
      <c r="BY15" s="436"/>
      <c r="BZ15" s="436"/>
      <c r="CA15" s="436"/>
      <c r="CB15" s="436"/>
      <c r="CC15" s="437"/>
      <c r="CD15" s="506" t="s">
        <v>150</v>
      </c>
      <c r="CE15" s="507"/>
      <c r="CF15" s="507"/>
      <c r="CG15" s="507"/>
      <c r="CH15" s="507"/>
      <c r="CI15" s="507"/>
      <c r="CJ15" s="507"/>
      <c r="CK15" s="507"/>
      <c r="CL15" s="507"/>
      <c r="CM15" s="507"/>
      <c r="CN15" s="507"/>
      <c r="CO15" s="507"/>
      <c r="CP15" s="507"/>
      <c r="CQ15" s="507"/>
      <c r="CR15" s="507"/>
      <c r="CS15" s="508"/>
      <c r="CT15" s="181"/>
      <c r="CU15" s="182"/>
      <c r="CV15" s="182"/>
      <c r="CW15" s="182"/>
      <c r="CX15" s="182"/>
      <c r="CY15" s="182"/>
      <c r="CZ15" s="182"/>
      <c r="DA15" s="183"/>
      <c r="DB15" s="181"/>
      <c r="DC15" s="182"/>
      <c r="DD15" s="182"/>
      <c r="DE15" s="182"/>
      <c r="DF15" s="182"/>
      <c r="DG15" s="182"/>
      <c r="DH15" s="182"/>
      <c r="DI15" s="183"/>
    </row>
    <row r="16" spans="1:119" ht="18.75" customHeight="1" x14ac:dyDescent="0.2">
      <c r="A16" s="171"/>
      <c r="B16" s="515"/>
      <c r="C16" s="516"/>
      <c r="D16" s="516"/>
      <c r="E16" s="516"/>
      <c r="F16" s="516"/>
      <c r="G16" s="516"/>
      <c r="H16" s="516"/>
      <c r="I16" s="516"/>
      <c r="J16" s="516"/>
      <c r="K16" s="517"/>
      <c r="L16" s="480" t="s">
        <v>151</v>
      </c>
      <c r="M16" s="481"/>
      <c r="N16" s="481"/>
      <c r="O16" s="481"/>
      <c r="P16" s="481"/>
      <c r="Q16" s="482"/>
      <c r="R16" s="483" t="s">
        <v>152</v>
      </c>
      <c r="S16" s="484"/>
      <c r="T16" s="484"/>
      <c r="U16" s="484"/>
      <c r="V16" s="485"/>
      <c r="W16" s="497"/>
      <c r="X16" s="395"/>
      <c r="Y16" s="395"/>
      <c r="Z16" s="395"/>
      <c r="AA16" s="395"/>
      <c r="AB16" s="396"/>
      <c r="AC16" s="486">
        <v>20.3</v>
      </c>
      <c r="AD16" s="487"/>
      <c r="AE16" s="487"/>
      <c r="AF16" s="487"/>
      <c r="AG16" s="488"/>
      <c r="AH16" s="486">
        <v>21.6</v>
      </c>
      <c r="AI16" s="487"/>
      <c r="AJ16" s="487"/>
      <c r="AK16" s="487"/>
      <c r="AL16" s="489"/>
      <c r="AM16" s="463"/>
      <c r="AN16" s="363"/>
      <c r="AO16" s="363"/>
      <c r="AP16" s="363"/>
      <c r="AQ16" s="363"/>
      <c r="AR16" s="363"/>
      <c r="AS16" s="363"/>
      <c r="AT16" s="364"/>
      <c r="AU16" s="464"/>
      <c r="AV16" s="465"/>
      <c r="AW16" s="465"/>
      <c r="AX16" s="465"/>
      <c r="AY16" s="420" t="s">
        <v>153</v>
      </c>
      <c r="AZ16" s="421"/>
      <c r="BA16" s="421"/>
      <c r="BB16" s="421"/>
      <c r="BC16" s="421"/>
      <c r="BD16" s="421"/>
      <c r="BE16" s="421"/>
      <c r="BF16" s="421"/>
      <c r="BG16" s="421"/>
      <c r="BH16" s="421"/>
      <c r="BI16" s="421"/>
      <c r="BJ16" s="421"/>
      <c r="BK16" s="421"/>
      <c r="BL16" s="421"/>
      <c r="BM16" s="422"/>
      <c r="BN16" s="406">
        <v>13933917</v>
      </c>
      <c r="BO16" s="407"/>
      <c r="BP16" s="407"/>
      <c r="BQ16" s="407"/>
      <c r="BR16" s="407"/>
      <c r="BS16" s="407"/>
      <c r="BT16" s="407"/>
      <c r="BU16" s="408"/>
      <c r="BV16" s="406">
        <v>13789932</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1"/>
      <c r="B17" s="518"/>
      <c r="C17" s="519"/>
      <c r="D17" s="519"/>
      <c r="E17" s="519"/>
      <c r="F17" s="519"/>
      <c r="G17" s="519"/>
      <c r="H17" s="519"/>
      <c r="I17" s="519"/>
      <c r="J17" s="519"/>
      <c r="K17" s="520"/>
      <c r="L17" s="185"/>
      <c r="M17" s="499" t="s">
        <v>154</v>
      </c>
      <c r="N17" s="500"/>
      <c r="O17" s="500"/>
      <c r="P17" s="500"/>
      <c r="Q17" s="501"/>
      <c r="R17" s="483" t="s">
        <v>155</v>
      </c>
      <c r="S17" s="484"/>
      <c r="T17" s="484"/>
      <c r="U17" s="484"/>
      <c r="V17" s="485"/>
      <c r="W17" s="496" t="s">
        <v>156</v>
      </c>
      <c r="X17" s="392"/>
      <c r="Y17" s="392"/>
      <c r="Z17" s="392"/>
      <c r="AA17" s="392"/>
      <c r="AB17" s="393"/>
      <c r="AC17" s="359">
        <v>15521</v>
      </c>
      <c r="AD17" s="360"/>
      <c r="AE17" s="360"/>
      <c r="AF17" s="360"/>
      <c r="AG17" s="361"/>
      <c r="AH17" s="359">
        <v>15737</v>
      </c>
      <c r="AI17" s="360"/>
      <c r="AJ17" s="360"/>
      <c r="AK17" s="360"/>
      <c r="AL17" s="419"/>
      <c r="AM17" s="463"/>
      <c r="AN17" s="363"/>
      <c r="AO17" s="363"/>
      <c r="AP17" s="363"/>
      <c r="AQ17" s="363"/>
      <c r="AR17" s="363"/>
      <c r="AS17" s="363"/>
      <c r="AT17" s="364"/>
      <c r="AU17" s="464"/>
      <c r="AV17" s="465"/>
      <c r="AW17" s="465"/>
      <c r="AX17" s="465"/>
      <c r="AY17" s="420" t="s">
        <v>157</v>
      </c>
      <c r="AZ17" s="421"/>
      <c r="BA17" s="421"/>
      <c r="BB17" s="421"/>
      <c r="BC17" s="421"/>
      <c r="BD17" s="421"/>
      <c r="BE17" s="421"/>
      <c r="BF17" s="421"/>
      <c r="BG17" s="421"/>
      <c r="BH17" s="421"/>
      <c r="BI17" s="421"/>
      <c r="BJ17" s="421"/>
      <c r="BK17" s="421"/>
      <c r="BL17" s="421"/>
      <c r="BM17" s="422"/>
      <c r="BN17" s="406">
        <v>6956862</v>
      </c>
      <c r="BO17" s="407"/>
      <c r="BP17" s="407"/>
      <c r="BQ17" s="407"/>
      <c r="BR17" s="407"/>
      <c r="BS17" s="407"/>
      <c r="BT17" s="407"/>
      <c r="BU17" s="408"/>
      <c r="BV17" s="406">
        <v>6624777</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1"/>
      <c r="B18" s="456" t="s">
        <v>158</v>
      </c>
      <c r="C18" s="457"/>
      <c r="D18" s="457"/>
      <c r="E18" s="458"/>
      <c r="F18" s="458"/>
      <c r="G18" s="458"/>
      <c r="H18" s="458"/>
      <c r="I18" s="458"/>
      <c r="J18" s="458"/>
      <c r="K18" s="458"/>
      <c r="L18" s="459">
        <v>535.59</v>
      </c>
      <c r="M18" s="459"/>
      <c r="N18" s="459"/>
      <c r="O18" s="459"/>
      <c r="P18" s="459"/>
      <c r="Q18" s="459"/>
      <c r="R18" s="460"/>
      <c r="S18" s="460"/>
      <c r="T18" s="460"/>
      <c r="U18" s="460"/>
      <c r="V18" s="461"/>
      <c r="W18" s="477"/>
      <c r="X18" s="478"/>
      <c r="Y18" s="478"/>
      <c r="Z18" s="478"/>
      <c r="AA18" s="478"/>
      <c r="AB18" s="502"/>
      <c r="AC18" s="376">
        <v>68.099999999999994</v>
      </c>
      <c r="AD18" s="377"/>
      <c r="AE18" s="377"/>
      <c r="AF18" s="377"/>
      <c r="AG18" s="462"/>
      <c r="AH18" s="376">
        <v>66.2</v>
      </c>
      <c r="AI18" s="377"/>
      <c r="AJ18" s="377"/>
      <c r="AK18" s="377"/>
      <c r="AL18" s="378"/>
      <c r="AM18" s="463"/>
      <c r="AN18" s="363"/>
      <c r="AO18" s="363"/>
      <c r="AP18" s="363"/>
      <c r="AQ18" s="363"/>
      <c r="AR18" s="363"/>
      <c r="AS18" s="363"/>
      <c r="AT18" s="364"/>
      <c r="AU18" s="464"/>
      <c r="AV18" s="465"/>
      <c r="AW18" s="465"/>
      <c r="AX18" s="465"/>
      <c r="AY18" s="420" t="s">
        <v>159</v>
      </c>
      <c r="AZ18" s="421"/>
      <c r="BA18" s="421"/>
      <c r="BB18" s="421"/>
      <c r="BC18" s="421"/>
      <c r="BD18" s="421"/>
      <c r="BE18" s="421"/>
      <c r="BF18" s="421"/>
      <c r="BG18" s="421"/>
      <c r="BH18" s="421"/>
      <c r="BI18" s="421"/>
      <c r="BJ18" s="421"/>
      <c r="BK18" s="421"/>
      <c r="BL18" s="421"/>
      <c r="BM18" s="422"/>
      <c r="BN18" s="406">
        <v>14920763</v>
      </c>
      <c r="BO18" s="407"/>
      <c r="BP18" s="407"/>
      <c r="BQ18" s="407"/>
      <c r="BR18" s="407"/>
      <c r="BS18" s="407"/>
      <c r="BT18" s="407"/>
      <c r="BU18" s="408"/>
      <c r="BV18" s="406">
        <v>14879330</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1"/>
      <c r="B19" s="456" t="s">
        <v>160</v>
      </c>
      <c r="C19" s="457"/>
      <c r="D19" s="457"/>
      <c r="E19" s="458"/>
      <c r="F19" s="458"/>
      <c r="G19" s="458"/>
      <c r="H19" s="458"/>
      <c r="I19" s="458"/>
      <c r="J19" s="458"/>
      <c r="K19" s="458"/>
      <c r="L19" s="466">
        <v>95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161</v>
      </c>
      <c r="AZ19" s="421"/>
      <c r="BA19" s="421"/>
      <c r="BB19" s="421"/>
      <c r="BC19" s="421"/>
      <c r="BD19" s="421"/>
      <c r="BE19" s="421"/>
      <c r="BF19" s="421"/>
      <c r="BG19" s="421"/>
      <c r="BH19" s="421"/>
      <c r="BI19" s="421"/>
      <c r="BJ19" s="421"/>
      <c r="BK19" s="421"/>
      <c r="BL19" s="421"/>
      <c r="BM19" s="422"/>
      <c r="BN19" s="406">
        <v>21220447</v>
      </c>
      <c r="BO19" s="407"/>
      <c r="BP19" s="407"/>
      <c r="BQ19" s="407"/>
      <c r="BR19" s="407"/>
      <c r="BS19" s="407"/>
      <c r="BT19" s="407"/>
      <c r="BU19" s="408"/>
      <c r="BV19" s="406">
        <v>21405336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1"/>
      <c r="B20" s="456" t="s">
        <v>162</v>
      </c>
      <c r="C20" s="457"/>
      <c r="D20" s="457"/>
      <c r="E20" s="458"/>
      <c r="F20" s="458"/>
      <c r="G20" s="458"/>
      <c r="H20" s="458"/>
      <c r="I20" s="458"/>
      <c r="J20" s="458"/>
      <c r="K20" s="458"/>
      <c r="L20" s="466">
        <v>22071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1"/>
      <c r="B21" s="453" t="s">
        <v>163</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1"/>
      <c r="B22" s="382" t="s">
        <v>164</v>
      </c>
      <c r="C22" s="383"/>
      <c r="D22" s="384"/>
      <c r="E22" s="391" t="s">
        <v>1</v>
      </c>
      <c r="F22" s="392"/>
      <c r="G22" s="392"/>
      <c r="H22" s="392"/>
      <c r="I22" s="392"/>
      <c r="J22" s="392"/>
      <c r="K22" s="393"/>
      <c r="L22" s="391" t="s">
        <v>165</v>
      </c>
      <c r="M22" s="392"/>
      <c r="N22" s="392"/>
      <c r="O22" s="392"/>
      <c r="P22" s="393"/>
      <c r="Q22" s="397" t="s">
        <v>166</v>
      </c>
      <c r="R22" s="398"/>
      <c r="S22" s="398"/>
      <c r="T22" s="398"/>
      <c r="U22" s="398"/>
      <c r="V22" s="399"/>
      <c r="W22" s="448" t="s">
        <v>167</v>
      </c>
      <c r="X22" s="383"/>
      <c r="Y22" s="384"/>
      <c r="Z22" s="391" t="s">
        <v>1</v>
      </c>
      <c r="AA22" s="392"/>
      <c r="AB22" s="392"/>
      <c r="AC22" s="392"/>
      <c r="AD22" s="392"/>
      <c r="AE22" s="392"/>
      <c r="AF22" s="392"/>
      <c r="AG22" s="393"/>
      <c r="AH22" s="409" t="s">
        <v>168</v>
      </c>
      <c r="AI22" s="392"/>
      <c r="AJ22" s="392"/>
      <c r="AK22" s="392"/>
      <c r="AL22" s="393"/>
      <c r="AM22" s="409" t="s">
        <v>169</v>
      </c>
      <c r="AN22" s="410"/>
      <c r="AO22" s="410"/>
      <c r="AP22" s="410"/>
      <c r="AQ22" s="410"/>
      <c r="AR22" s="411"/>
      <c r="AS22" s="397" t="s">
        <v>166</v>
      </c>
      <c r="AT22" s="398"/>
      <c r="AU22" s="398"/>
      <c r="AV22" s="398"/>
      <c r="AW22" s="398"/>
      <c r="AX22" s="415"/>
      <c r="AY22" s="432" t="s">
        <v>170</v>
      </c>
      <c r="AZ22" s="433"/>
      <c r="BA22" s="433"/>
      <c r="BB22" s="433"/>
      <c r="BC22" s="433"/>
      <c r="BD22" s="433"/>
      <c r="BE22" s="433"/>
      <c r="BF22" s="433"/>
      <c r="BG22" s="433"/>
      <c r="BH22" s="433"/>
      <c r="BI22" s="433"/>
      <c r="BJ22" s="433"/>
      <c r="BK22" s="433"/>
      <c r="BL22" s="433"/>
      <c r="BM22" s="434"/>
      <c r="BN22" s="435">
        <v>28909592</v>
      </c>
      <c r="BO22" s="436"/>
      <c r="BP22" s="436"/>
      <c r="BQ22" s="436"/>
      <c r="BR22" s="436"/>
      <c r="BS22" s="436"/>
      <c r="BT22" s="436"/>
      <c r="BU22" s="437"/>
      <c r="BV22" s="435">
        <v>27612006</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1"/>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171</v>
      </c>
      <c r="AZ23" s="421"/>
      <c r="BA23" s="421"/>
      <c r="BB23" s="421"/>
      <c r="BC23" s="421"/>
      <c r="BD23" s="421"/>
      <c r="BE23" s="421"/>
      <c r="BF23" s="421"/>
      <c r="BG23" s="421"/>
      <c r="BH23" s="421"/>
      <c r="BI23" s="421"/>
      <c r="BJ23" s="421"/>
      <c r="BK23" s="421"/>
      <c r="BL23" s="421"/>
      <c r="BM23" s="422"/>
      <c r="BN23" s="406">
        <v>22639278</v>
      </c>
      <c r="BO23" s="407"/>
      <c r="BP23" s="407"/>
      <c r="BQ23" s="407"/>
      <c r="BR23" s="407"/>
      <c r="BS23" s="407"/>
      <c r="BT23" s="407"/>
      <c r="BU23" s="408"/>
      <c r="BV23" s="406">
        <v>23230782</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1"/>
      <c r="B24" s="385"/>
      <c r="C24" s="386"/>
      <c r="D24" s="387"/>
      <c r="E24" s="362" t="s">
        <v>172</v>
      </c>
      <c r="F24" s="363"/>
      <c r="G24" s="363"/>
      <c r="H24" s="363"/>
      <c r="I24" s="363"/>
      <c r="J24" s="363"/>
      <c r="K24" s="364"/>
      <c r="L24" s="359">
        <v>1</v>
      </c>
      <c r="M24" s="360"/>
      <c r="N24" s="360"/>
      <c r="O24" s="360"/>
      <c r="P24" s="361"/>
      <c r="Q24" s="359">
        <v>7830</v>
      </c>
      <c r="R24" s="360"/>
      <c r="S24" s="360"/>
      <c r="T24" s="360"/>
      <c r="U24" s="360"/>
      <c r="V24" s="361"/>
      <c r="W24" s="449"/>
      <c r="X24" s="386"/>
      <c r="Y24" s="387"/>
      <c r="Z24" s="362" t="s">
        <v>173</v>
      </c>
      <c r="AA24" s="363"/>
      <c r="AB24" s="363"/>
      <c r="AC24" s="363"/>
      <c r="AD24" s="363"/>
      <c r="AE24" s="363"/>
      <c r="AF24" s="363"/>
      <c r="AG24" s="364"/>
      <c r="AH24" s="359">
        <v>462</v>
      </c>
      <c r="AI24" s="360"/>
      <c r="AJ24" s="360"/>
      <c r="AK24" s="360"/>
      <c r="AL24" s="361"/>
      <c r="AM24" s="359">
        <v>1551858</v>
      </c>
      <c r="AN24" s="360"/>
      <c r="AO24" s="360"/>
      <c r="AP24" s="360"/>
      <c r="AQ24" s="360"/>
      <c r="AR24" s="361"/>
      <c r="AS24" s="359">
        <v>3359</v>
      </c>
      <c r="AT24" s="360"/>
      <c r="AU24" s="360"/>
      <c r="AV24" s="360"/>
      <c r="AW24" s="360"/>
      <c r="AX24" s="419"/>
      <c r="AY24" s="379" t="s">
        <v>174</v>
      </c>
      <c r="AZ24" s="380"/>
      <c r="BA24" s="380"/>
      <c r="BB24" s="380"/>
      <c r="BC24" s="380"/>
      <c r="BD24" s="380"/>
      <c r="BE24" s="380"/>
      <c r="BF24" s="380"/>
      <c r="BG24" s="380"/>
      <c r="BH24" s="380"/>
      <c r="BI24" s="380"/>
      <c r="BJ24" s="380"/>
      <c r="BK24" s="380"/>
      <c r="BL24" s="380"/>
      <c r="BM24" s="381"/>
      <c r="BN24" s="406">
        <v>19829424</v>
      </c>
      <c r="BO24" s="407"/>
      <c r="BP24" s="407"/>
      <c r="BQ24" s="407"/>
      <c r="BR24" s="407"/>
      <c r="BS24" s="407"/>
      <c r="BT24" s="407"/>
      <c r="BU24" s="408"/>
      <c r="BV24" s="406">
        <v>17803260</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1"/>
      <c r="B25" s="385"/>
      <c r="C25" s="386"/>
      <c r="D25" s="387"/>
      <c r="E25" s="362" t="s">
        <v>175</v>
      </c>
      <c r="F25" s="363"/>
      <c r="G25" s="363"/>
      <c r="H25" s="363"/>
      <c r="I25" s="363"/>
      <c r="J25" s="363"/>
      <c r="K25" s="364"/>
      <c r="L25" s="359">
        <v>1</v>
      </c>
      <c r="M25" s="360"/>
      <c r="N25" s="360"/>
      <c r="O25" s="360"/>
      <c r="P25" s="361"/>
      <c r="Q25" s="359">
        <v>6380</v>
      </c>
      <c r="R25" s="360"/>
      <c r="S25" s="360"/>
      <c r="T25" s="360"/>
      <c r="U25" s="360"/>
      <c r="V25" s="361"/>
      <c r="W25" s="449"/>
      <c r="X25" s="386"/>
      <c r="Y25" s="387"/>
      <c r="Z25" s="362" t="s">
        <v>176</v>
      </c>
      <c r="AA25" s="363"/>
      <c r="AB25" s="363"/>
      <c r="AC25" s="363"/>
      <c r="AD25" s="363"/>
      <c r="AE25" s="363"/>
      <c r="AF25" s="363"/>
      <c r="AG25" s="364"/>
      <c r="AH25" s="359">
        <v>85</v>
      </c>
      <c r="AI25" s="360"/>
      <c r="AJ25" s="360"/>
      <c r="AK25" s="360"/>
      <c r="AL25" s="361"/>
      <c r="AM25" s="359">
        <v>262140</v>
      </c>
      <c r="AN25" s="360"/>
      <c r="AO25" s="360"/>
      <c r="AP25" s="360"/>
      <c r="AQ25" s="360"/>
      <c r="AR25" s="361"/>
      <c r="AS25" s="359">
        <v>3084</v>
      </c>
      <c r="AT25" s="360"/>
      <c r="AU25" s="360"/>
      <c r="AV25" s="360"/>
      <c r="AW25" s="360"/>
      <c r="AX25" s="419"/>
      <c r="AY25" s="432" t="s">
        <v>177</v>
      </c>
      <c r="AZ25" s="433"/>
      <c r="BA25" s="433"/>
      <c r="BB25" s="433"/>
      <c r="BC25" s="433"/>
      <c r="BD25" s="433"/>
      <c r="BE25" s="433"/>
      <c r="BF25" s="433"/>
      <c r="BG25" s="433"/>
      <c r="BH25" s="433"/>
      <c r="BI25" s="433"/>
      <c r="BJ25" s="433"/>
      <c r="BK25" s="433"/>
      <c r="BL25" s="433"/>
      <c r="BM25" s="434"/>
      <c r="BN25" s="435">
        <v>4246112</v>
      </c>
      <c r="BO25" s="436"/>
      <c r="BP25" s="436"/>
      <c r="BQ25" s="436"/>
      <c r="BR25" s="436"/>
      <c r="BS25" s="436"/>
      <c r="BT25" s="436"/>
      <c r="BU25" s="437"/>
      <c r="BV25" s="435">
        <v>5495564</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1"/>
      <c r="B26" s="385"/>
      <c r="C26" s="386"/>
      <c r="D26" s="387"/>
      <c r="E26" s="362" t="s">
        <v>178</v>
      </c>
      <c r="F26" s="363"/>
      <c r="G26" s="363"/>
      <c r="H26" s="363"/>
      <c r="I26" s="363"/>
      <c r="J26" s="363"/>
      <c r="K26" s="364"/>
      <c r="L26" s="359">
        <v>1</v>
      </c>
      <c r="M26" s="360"/>
      <c r="N26" s="360"/>
      <c r="O26" s="360"/>
      <c r="P26" s="361"/>
      <c r="Q26" s="359">
        <v>5450</v>
      </c>
      <c r="R26" s="360"/>
      <c r="S26" s="360"/>
      <c r="T26" s="360"/>
      <c r="U26" s="360"/>
      <c r="V26" s="361"/>
      <c r="W26" s="449"/>
      <c r="X26" s="386"/>
      <c r="Y26" s="387"/>
      <c r="Z26" s="362" t="s">
        <v>179</v>
      </c>
      <c r="AA26" s="417"/>
      <c r="AB26" s="417"/>
      <c r="AC26" s="417"/>
      <c r="AD26" s="417"/>
      <c r="AE26" s="417"/>
      <c r="AF26" s="417"/>
      <c r="AG26" s="418"/>
      <c r="AH26" s="359">
        <v>6</v>
      </c>
      <c r="AI26" s="360"/>
      <c r="AJ26" s="360"/>
      <c r="AK26" s="360"/>
      <c r="AL26" s="361"/>
      <c r="AM26" s="359">
        <v>22188</v>
      </c>
      <c r="AN26" s="360"/>
      <c r="AO26" s="360"/>
      <c r="AP26" s="360"/>
      <c r="AQ26" s="360"/>
      <c r="AR26" s="361"/>
      <c r="AS26" s="359">
        <v>3698</v>
      </c>
      <c r="AT26" s="360"/>
      <c r="AU26" s="360"/>
      <c r="AV26" s="360"/>
      <c r="AW26" s="360"/>
      <c r="AX26" s="419"/>
      <c r="AY26" s="446" t="s">
        <v>180</v>
      </c>
      <c r="AZ26" s="366"/>
      <c r="BA26" s="366"/>
      <c r="BB26" s="366"/>
      <c r="BC26" s="366"/>
      <c r="BD26" s="366"/>
      <c r="BE26" s="366"/>
      <c r="BF26" s="366"/>
      <c r="BG26" s="366"/>
      <c r="BH26" s="366"/>
      <c r="BI26" s="366"/>
      <c r="BJ26" s="366"/>
      <c r="BK26" s="366"/>
      <c r="BL26" s="366"/>
      <c r="BM26" s="447"/>
      <c r="BN26" s="406" t="s">
        <v>181</v>
      </c>
      <c r="BO26" s="407"/>
      <c r="BP26" s="407"/>
      <c r="BQ26" s="407"/>
      <c r="BR26" s="407"/>
      <c r="BS26" s="407"/>
      <c r="BT26" s="407"/>
      <c r="BU26" s="408"/>
      <c r="BV26" s="406" t="s">
        <v>130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1"/>
      <c r="B27" s="385"/>
      <c r="C27" s="386"/>
      <c r="D27" s="387"/>
      <c r="E27" s="362" t="s">
        <v>182</v>
      </c>
      <c r="F27" s="363"/>
      <c r="G27" s="363"/>
      <c r="H27" s="363"/>
      <c r="I27" s="363"/>
      <c r="J27" s="363"/>
      <c r="K27" s="364"/>
      <c r="L27" s="359">
        <v>1</v>
      </c>
      <c r="M27" s="360"/>
      <c r="N27" s="360"/>
      <c r="O27" s="360"/>
      <c r="P27" s="361"/>
      <c r="Q27" s="359">
        <v>3970</v>
      </c>
      <c r="R27" s="360"/>
      <c r="S27" s="360"/>
      <c r="T27" s="360"/>
      <c r="U27" s="360"/>
      <c r="V27" s="361"/>
      <c r="W27" s="449"/>
      <c r="X27" s="386"/>
      <c r="Y27" s="387"/>
      <c r="Z27" s="362" t="s">
        <v>183</v>
      </c>
      <c r="AA27" s="363"/>
      <c r="AB27" s="363"/>
      <c r="AC27" s="363"/>
      <c r="AD27" s="363"/>
      <c r="AE27" s="363"/>
      <c r="AF27" s="363"/>
      <c r="AG27" s="364"/>
      <c r="AH27" s="359">
        <v>4</v>
      </c>
      <c r="AI27" s="360"/>
      <c r="AJ27" s="360"/>
      <c r="AK27" s="360"/>
      <c r="AL27" s="361"/>
      <c r="AM27" s="359">
        <v>14956</v>
      </c>
      <c r="AN27" s="360"/>
      <c r="AO27" s="360"/>
      <c r="AP27" s="360"/>
      <c r="AQ27" s="360"/>
      <c r="AR27" s="361"/>
      <c r="AS27" s="359">
        <v>3739</v>
      </c>
      <c r="AT27" s="360"/>
      <c r="AU27" s="360"/>
      <c r="AV27" s="360"/>
      <c r="AW27" s="360"/>
      <c r="AX27" s="419"/>
      <c r="AY27" s="443" t="s">
        <v>184</v>
      </c>
      <c r="AZ27" s="444"/>
      <c r="BA27" s="444"/>
      <c r="BB27" s="444"/>
      <c r="BC27" s="444"/>
      <c r="BD27" s="444"/>
      <c r="BE27" s="444"/>
      <c r="BF27" s="444"/>
      <c r="BG27" s="444"/>
      <c r="BH27" s="444"/>
      <c r="BI27" s="444"/>
      <c r="BJ27" s="444"/>
      <c r="BK27" s="444"/>
      <c r="BL27" s="444"/>
      <c r="BM27" s="445"/>
      <c r="BN27" s="440">
        <v>769668</v>
      </c>
      <c r="BO27" s="441"/>
      <c r="BP27" s="441"/>
      <c r="BQ27" s="441"/>
      <c r="BR27" s="441"/>
      <c r="BS27" s="441"/>
      <c r="BT27" s="441"/>
      <c r="BU27" s="442"/>
      <c r="BV27" s="440">
        <v>769668</v>
      </c>
      <c r="BW27" s="441"/>
      <c r="BX27" s="441"/>
      <c r="BY27" s="441"/>
      <c r="BZ27" s="441"/>
      <c r="CA27" s="441"/>
      <c r="CB27" s="441"/>
      <c r="CC27" s="442"/>
      <c r="CD27" s="186"/>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1"/>
      <c r="B28" s="385"/>
      <c r="C28" s="386"/>
      <c r="D28" s="387"/>
      <c r="E28" s="362" t="s">
        <v>185</v>
      </c>
      <c r="F28" s="363"/>
      <c r="G28" s="363"/>
      <c r="H28" s="363"/>
      <c r="I28" s="363"/>
      <c r="J28" s="363"/>
      <c r="K28" s="364"/>
      <c r="L28" s="359">
        <v>1</v>
      </c>
      <c r="M28" s="360"/>
      <c r="N28" s="360"/>
      <c r="O28" s="360"/>
      <c r="P28" s="361"/>
      <c r="Q28" s="359">
        <v>3410</v>
      </c>
      <c r="R28" s="360"/>
      <c r="S28" s="360"/>
      <c r="T28" s="360"/>
      <c r="U28" s="360"/>
      <c r="V28" s="361"/>
      <c r="W28" s="449"/>
      <c r="X28" s="386"/>
      <c r="Y28" s="387"/>
      <c r="Z28" s="362" t="s">
        <v>186</v>
      </c>
      <c r="AA28" s="363"/>
      <c r="AB28" s="363"/>
      <c r="AC28" s="363"/>
      <c r="AD28" s="363"/>
      <c r="AE28" s="363"/>
      <c r="AF28" s="363"/>
      <c r="AG28" s="364"/>
      <c r="AH28" s="359" t="s">
        <v>130</v>
      </c>
      <c r="AI28" s="360"/>
      <c r="AJ28" s="360"/>
      <c r="AK28" s="360"/>
      <c r="AL28" s="361"/>
      <c r="AM28" s="359" t="s">
        <v>181</v>
      </c>
      <c r="AN28" s="360"/>
      <c r="AO28" s="360"/>
      <c r="AP28" s="360"/>
      <c r="AQ28" s="360"/>
      <c r="AR28" s="361"/>
      <c r="AS28" s="359" t="s">
        <v>130</v>
      </c>
      <c r="AT28" s="360"/>
      <c r="AU28" s="360"/>
      <c r="AV28" s="360"/>
      <c r="AW28" s="360"/>
      <c r="AX28" s="419"/>
      <c r="AY28" s="423" t="s">
        <v>187</v>
      </c>
      <c r="AZ28" s="424"/>
      <c r="BA28" s="424"/>
      <c r="BB28" s="425"/>
      <c r="BC28" s="432" t="s">
        <v>49</v>
      </c>
      <c r="BD28" s="433"/>
      <c r="BE28" s="433"/>
      <c r="BF28" s="433"/>
      <c r="BG28" s="433"/>
      <c r="BH28" s="433"/>
      <c r="BI28" s="433"/>
      <c r="BJ28" s="433"/>
      <c r="BK28" s="433"/>
      <c r="BL28" s="433"/>
      <c r="BM28" s="434"/>
      <c r="BN28" s="435">
        <v>3648190</v>
      </c>
      <c r="BO28" s="436"/>
      <c r="BP28" s="436"/>
      <c r="BQ28" s="436"/>
      <c r="BR28" s="436"/>
      <c r="BS28" s="436"/>
      <c r="BT28" s="436"/>
      <c r="BU28" s="437"/>
      <c r="BV28" s="435">
        <v>3648190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1"/>
      <c r="B29" s="385"/>
      <c r="C29" s="386"/>
      <c r="D29" s="387"/>
      <c r="E29" s="362" t="s">
        <v>188</v>
      </c>
      <c r="F29" s="363"/>
      <c r="G29" s="363"/>
      <c r="H29" s="363"/>
      <c r="I29" s="363"/>
      <c r="J29" s="363"/>
      <c r="K29" s="364"/>
      <c r="L29" s="359">
        <v>17</v>
      </c>
      <c r="M29" s="360"/>
      <c r="N29" s="360"/>
      <c r="O29" s="360"/>
      <c r="P29" s="361"/>
      <c r="Q29" s="359">
        <v>3270</v>
      </c>
      <c r="R29" s="360"/>
      <c r="S29" s="360"/>
      <c r="T29" s="360"/>
      <c r="U29" s="360"/>
      <c r="V29" s="361"/>
      <c r="W29" s="450"/>
      <c r="X29" s="451"/>
      <c r="Y29" s="452"/>
      <c r="Z29" s="362" t="s">
        <v>189</v>
      </c>
      <c r="AA29" s="363"/>
      <c r="AB29" s="363"/>
      <c r="AC29" s="363"/>
      <c r="AD29" s="363"/>
      <c r="AE29" s="363"/>
      <c r="AF29" s="363"/>
      <c r="AG29" s="364"/>
      <c r="AH29" s="359">
        <v>466</v>
      </c>
      <c r="AI29" s="360"/>
      <c r="AJ29" s="360"/>
      <c r="AK29" s="360"/>
      <c r="AL29" s="361"/>
      <c r="AM29" s="359">
        <v>1566814</v>
      </c>
      <c r="AN29" s="360"/>
      <c r="AO29" s="360"/>
      <c r="AP29" s="360"/>
      <c r="AQ29" s="360"/>
      <c r="AR29" s="361"/>
      <c r="AS29" s="359">
        <v>3362</v>
      </c>
      <c r="AT29" s="360"/>
      <c r="AU29" s="360"/>
      <c r="AV29" s="360"/>
      <c r="AW29" s="360"/>
      <c r="AX29" s="419"/>
      <c r="AY29" s="426"/>
      <c r="AZ29" s="427"/>
      <c r="BA29" s="427"/>
      <c r="BB29" s="428"/>
      <c r="BC29" s="420" t="s">
        <v>190</v>
      </c>
      <c r="BD29" s="421"/>
      <c r="BE29" s="421"/>
      <c r="BF29" s="421"/>
      <c r="BG29" s="421"/>
      <c r="BH29" s="421"/>
      <c r="BI29" s="421"/>
      <c r="BJ29" s="421"/>
      <c r="BK29" s="421"/>
      <c r="BL29" s="421"/>
      <c r="BM29" s="422"/>
      <c r="BN29" s="406">
        <v>303163</v>
      </c>
      <c r="BO29" s="407"/>
      <c r="BP29" s="407"/>
      <c r="BQ29" s="407"/>
      <c r="BR29" s="407"/>
      <c r="BS29" s="407"/>
      <c r="BT29" s="407"/>
      <c r="BU29" s="408"/>
      <c r="BV29" s="406">
        <v>302795</v>
      </c>
      <c r="BW29" s="407"/>
      <c r="BX29" s="407"/>
      <c r="BY29" s="407"/>
      <c r="BZ29" s="407"/>
      <c r="CA29" s="407"/>
      <c r="CB29" s="407"/>
      <c r="CC29" s="408"/>
      <c r="CD29" s="186"/>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1"/>
      <c r="B30" s="388"/>
      <c r="C30" s="389"/>
      <c r="D30" s="390"/>
      <c r="E30" s="367"/>
      <c r="F30" s="368"/>
      <c r="G30" s="368"/>
      <c r="H30" s="368"/>
      <c r="I30" s="368"/>
      <c r="J30" s="368"/>
      <c r="K30" s="369"/>
      <c r="L30" s="370"/>
      <c r="M30" s="371"/>
      <c r="N30" s="371"/>
      <c r="O30" s="371"/>
      <c r="P30" s="372"/>
      <c r="Q30" s="370"/>
      <c r="R30" s="371"/>
      <c r="S30" s="371"/>
      <c r="T30" s="371"/>
      <c r="U30" s="371"/>
      <c r="V30" s="372"/>
      <c r="W30" s="373" t="s">
        <v>191</v>
      </c>
      <c r="X30" s="374"/>
      <c r="Y30" s="374"/>
      <c r="Z30" s="374"/>
      <c r="AA30" s="374"/>
      <c r="AB30" s="374"/>
      <c r="AC30" s="374"/>
      <c r="AD30" s="374"/>
      <c r="AE30" s="374"/>
      <c r="AF30" s="374"/>
      <c r="AG30" s="375"/>
      <c r="AH30" s="376">
        <v>99.7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51</v>
      </c>
      <c r="BD30" s="380"/>
      <c r="BE30" s="380"/>
      <c r="BF30" s="380"/>
      <c r="BG30" s="380"/>
      <c r="BH30" s="380"/>
      <c r="BI30" s="380"/>
      <c r="BJ30" s="380"/>
      <c r="BK30" s="380"/>
      <c r="BL30" s="380"/>
      <c r="BM30" s="381"/>
      <c r="BN30" s="440">
        <v>5410533</v>
      </c>
      <c r="BO30" s="441"/>
      <c r="BP30" s="441"/>
      <c r="BQ30" s="441"/>
      <c r="BR30" s="441"/>
      <c r="BS30" s="441"/>
      <c r="BT30" s="441"/>
      <c r="BU30" s="442"/>
      <c r="BV30" s="440">
        <v>4797117</v>
      </c>
      <c r="BW30" s="441"/>
      <c r="BX30" s="441"/>
      <c r="BY30" s="441"/>
      <c r="BZ30" s="441"/>
      <c r="CA30" s="441"/>
      <c r="CB30" s="441"/>
      <c r="CC30" s="442"/>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2">
      <c r="A31" s="171"/>
      <c r="B31" s="193"/>
      <c r="DI31" s="194"/>
    </row>
    <row r="32" spans="1:113" ht="13.5" customHeight="1" x14ac:dyDescent="0.2">
      <c r="A32" s="171"/>
      <c r="B32" s="195"/>
      <c r="C32" s="365" t="s">
        <v>192</v>
      </c>
      <c r="D32" s="365"/>
      <c r="E32" s="365"/>
      <c r="F32" s="365"/>
      <c r="G32" s="365"/>
      <c r="H32" s="365"/>
      <c r="I32" s="365"/>
      <c r="J32" s="365"/>
      <c r="K32" s="365"/>
      <c r="L32" s="365"/>
      <c r="M32" s="365"/>
      <c r="N32" s="365"/>
      <c r="O32" s="365"/>
      <c r="P32" s="365"/>
      <c r="Q32" s="365"/>
      <c r="R32" s="365"/>
      <c r="S32" s="365"/>
      <c r="U32" s="366" t="s">
        <v>193</v>
      </c>
      <c r="V32" s="366"/>
      <c r="W32" s="366"/>
      <c r="X32" s="366"/>
      <c r="Y32" s="366"/>
      <c r="Z32" s="366"/>
      <c r="AA32" s="366"/>
      <c r="AB32" s="366"/>
      <c r="AC32" s="366"/>
      <c r="AD32" s="366"/>
      <c r="AE32" s="366"/>
      <c r="AF32" s="366"/>
      <c r="AG32" s="366"/>
      <c r="AH32" s="366"/>
      <c r="AI32" s="366"/>
      <c r="AJ32" s="366"/>
      <c r="AK32" s="366"/>
      <c r="AM32" s="366" t="s">
        <v>194</v>
      </c>
      <c r="AN32" s="366"/>
      <c r="AO32" s="366"/>
      <c r="AP32" s="366"/>
      <c r="AQ32" s="366"/>
      <c r="AR32" s="366"/>
      <c r="AS32" s="366"/>
      <c r="AT32" s="366"/>
      <c r="AU32" s="366"/>
      <c r="AV32" s="366"/>
      <c r="AW32" s="366"/>
      <c r="AX32" s="366"/>
      <c r="AY32" s="366"/>
      <c r="AZ32" s="366"/>
      <c r="BA32" s="366"/>
      <c r="BB32" s="366"/>
      <c r="BC32" s="366"/>
      <c r="BE32" s="366" t="s">
        <v>195</v>
      </c>
      <c r="BF32" s="366"/>
      <c r="BG32" s="366"/>
      <c r="BH32" s="366"/>
      <c r="BI32" s="366"/>
      <c r="BJ32" s="366"/>
      <c r="BK32" s="366"/>
      <c r="BL32" s="366"/>
      <c r="BM32" s="366"/>
      <c r="BN32" s="366"/>
      <c r="BO32" s="366"/>
      <c r="BP32" s="366"/>
      <c r="BQ32" s="366"/>
      <c r="BR32" s="366"/>
      <c r="BS32" s="366"/>
      <c r="BT32" s="366"/>
      <c r="BU32" s="366"/>
      <c r="BW32" s="366" t="s">
        <v>196</v>
      </c>
      <c r="BX32" s="366"/>
      <c r="BY32" s="366"/>
      <c r="BZ32" s="366"/>
      <c r="CA32" s="366"/>
      <c r="CB32" s="366"/>
      <c r="CC32" s="366"/>
      <c r="CD32" s="366"/>
      <c r="CE32" s="366"/>
      <c r="CF32" s="366"/>
      <c r="CG32" s="366"/>
      <c r="CH32" s="366"/>
      <c r="CI32" s="366"/>
      <c r="CJ32" s="366"/>
      <c r="CK32" s="366"/>
      <c r="CL32" s="366"/>
      <c r="CM32" s="366"/>
      <c r="CO32" s="366" t="s">
        <v>197</v>
      </c>
      <c r="CP32" s="366"/>
      <c r="CQ32" s="366"/>
      <c r="CR32" s="366"/>
      <c r="CS32" s="366"/>
      <c r="CT32" s="366"/>
      <c r="CU32" s="366"/>
      <c r="CV32" s="366"/>
      <c r="CW32" s="366"/>
      <c r="CX32" s="366"/>
      <c r="CY32" s="366"/>
      <c r="CZ32" s="366"/>
      <c r="DA32" s="366"/>
      <c r="DB32" s="366"/>
      <c r="DC32" s="366"/>
      <c r="DD32" s="366"/>
      <c r="DE32" s="366"/>
      <c r="DI32" s="194"/>
    </row>
    <row r="33" spans="1:113" ht="13.5" customHeight="1" x14ac:dyDescent="0.2">
      <c r="A33" s="171"/>
      <c r="B33" s="195"/>
      <c r="C33" s="358" t="s">
        <v>198</v>
      </c>
      <c r="D33" s="358"/>
      <c r="E33" s="357" t="s">
        <v>199</v>
      </c>
      <c r="F33" s="357"/>
      <c r="G33" s="357"/>
      <c r="H33" s="357"/>
      <c r="I33" s="357"/>
      <c r="J33" s="357"/>
      <c r="K33" s="357"/>
      <c r="L33" s="357"/>
      <c r="M33" s="357"/>
      <c r="N33" s="357"/>
      <c r="O33" s="357"/>
      <c r="P33" s="357"/>
      <c r="Q33" s="357"/>
      <c r="R33" s="357"/>
      <c r="S33" s="357"/>
      <c r="T33" s="196"/>
      <c r="U33" s="358" t="s">
        <v>200</v>
      </c>
      <c r="V33" s="358"/>
      <c r="W33" s="357" t="s">
        <v>199</v>
      </c>
      <c r="X33" s="357"/>
      <c r="Y33" s="357"/>
      <c r="Z33" s="357"/>
      <c r="AA33" s="357"/>
      <c r="AB33" s="357"/>
      <c r="AC33" s="357"/>
      <c r="AD33" s="357"/>
      <c r="AE33" s="357"/>
      <c r="AF33" s="357"/>
      <c r="AG33" s="357"/>
      <c r="AH33" s="357"/>
      <c r="AI33" s="357"/>
      <c r="AJ33" s="357"/>
      <c r="AK33" s="357"/>
      <c r="AL33" s="196"/>
      <c r="AM33" s="358" t="s">
        <v>200</v>
      </c>
      <c r="AN33" s="358"/>
      <c r="AO33" s="357" t="s">
        <v>201</v>
      </c>
      <c r="AP33" s="357"/>
      <c r="AQ33" s="357"/>
      <c r="AR33" s="357"/>
      <c r="AS33" s="357"/>
      <c r="AT33" s="357"/>
      <c r="AU33" s="357"/>
      <c r="AV33" s="357"/>
      <c r="AW33" s="357"/>
      <c r="AX33" s="357"/>
      <c r="AY33" s="357"/>
      <c r="AZ33" s="357"/>
      <c r="BA33" s="357"/>
      <c r="BB33" s="357"/>
      <c r="BC33" s="357"/>
      <c r="BD33" s="197"/>
      <c r="BE33" s="357" t="s">
        <v>202</v>
      </c>
      <c r="BF33" s="357"/>
      <c r="BG33" s="357" t="s">
        <v>203</v>
      </c>
      <c r="BH33" s="357"/>
      <c r="BI33" s="357"/>
      <c r="BJ33" s="357"/>
      <c r="BK33" s="357"/>
      <c r="BL33" s="357"/>
      <c r="BM33" s="357"/>
      <c r="BN33" s="357"/>
      <c r="BO33" s="357"/>
      <c r="BP33" s="357"/>
      <c r="BQ33" s="357"/>
      <c r="BR33" s="357"/>
      <c r="BS33" s="357"/>
      <c r="BT33" s="357"/>
      <c r="BU33" s="357"/>
      <c r="BV33" s="197"/>
      <c r="BW33" s="358" t="s">
        <v>202</v>
      </c>
      <c r="BX33" s="358"/>
      <c r="BY33" s="357" t="s">
        <v>204</v>
      </c>
      <c r="BZ33" s="357"/>
      <c r="CA33" s="357"/>
      <c r="CB33" s="357"/>
      <c r="CC33" s="357"/>
      <c r="CD33" s="357"/>
      <c r="CE33" s="357"/>
      <c r="CF33" s="357"/>
      <c r="CG33" s="357"/>
      <c r="CH33" s="357"/>
      <c r="CI33" s="357"/>
      <c r="CJ33" s="357"/>
      <c r="CK33" s="357"/>
      <c r="CL33" s="357"/>
      <c r="CM33" s="357"/>
      <c r="CN33" s="196"/>
      <c r="CO33" s="358" t="s">
        <v>200</v>
      </c>
      <c r="CP33" s="358"/>
      <c r="CQ33" s="357" t="s">
        <v>205</v>
      </c>
      <c r="CR33" s="357"/>
      <c r="CS33" s="357"/>
      <c r="CT33" s="357"/>
      <c r="CU33" s="357"/>
      <c r="CV33" s="357"/>
      <c r="CW33" s="357"/>
      <c r="CX33" s="357"/>
      <c r="CY33" s="357"/>
      <c r="CZ33" s="357"/>
      <c r="DA33" s="357"/>
      <c r="DB33" s="357"/>
      <c r="DC33" s="357"/>
      <c r="DD33" s="357"/>
      <c r="DE33" s="357"/>
      <c r="DF33" s="196"/>
      <c r="DG33" s="356" t="s">
        <v>206</v>
      </c>
      <c r="DH33" s="356"/>
      <c r="DI33" s="198"/>
    </row>
    <row r="34" spans="1:113" ht="32.25" customHeight="1" x14ac:dyDescent="0.2">
      <c r="A34" s="171"/>
      <c r="B34" s="195"/>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1"/>
      <c r="U34" s="354">
        <f>IF(W34="","",MAX(C34:D43)+1)</f>
        <v>2</v>
      </c>
      <c r="V34" s="354"/>
      <c r="W34" s="355" t="str">
        <f>IF('各会計、関係団体の財政状況及び健全化判断比率'!B28="","",'各会計、関係団体の財政状況及び健全化判断比率'!B28)</f>
        <v>日南市国民健康保険特別会計</v>
      </c>
      <c r="X34" s="355"/>
      <c r="Y34" s="355"/>
      <c r="Z34" s="355"/>
      <c r="AA34" s="355"/>
      <c r="AB34" s="355"/>
      <c r="AC34" s="355"/>
      <c r="AD34" s="355"/>
      <c r="AE34" s="355"/>
      <c r="AF34" s="355"/>
      <c r="AG34" s="355"/>
      <c r="AH34" s="355"/>
      <c r="AI34" s="355"/>
      <c r="AJ34" s="355"/>
      <c r="AK34" s="355"/>
      <c r="AL34" s="171"/>
      <c r="AM34" s="354">
        <f>IF(AO34="","",MAX(C34:D43,U34:V43)+1)</f>
        <v>5</v>
      </c>
      <c r="AN34" s="354"/>
      <c r="AO34" s="355" t="str">
        <f>IF('各会計、関係団体の財政状況及び健全化判断比率'!B31="","",'各会計、関係団体の財政状況及び健全化判断比率'!B31)</f>
        <v>日南市水道事業会計</v>
      </c>
      <c r="AP34" s="355"/>
      <c r="AQ34" s="355"/>
      <c r="AR34" s="355"/>
      <c r="AS34" s="355"/>
      <c r="AT34" s="355"/>
      <c r="AU34" s="355"/>
      <c r="AV34" s="355"/>
      <c r="AW34" s="355"/>
      <c r="AX34" s="355"/>
      <c r="AY34" s="355"/>
      <c r="AZ34" s="355"/>
      <c r="BA34" s="355"/>
      <c r="BB34" s="355"/>
      <c r="BC34" s="355"/>
      <c r="BD34" s="171"/>
      <c r="BE34" s="354">
        <f>IF(BG34="","",MAX(C34:D43,U34:V43,AM34:AN43)+1)</f>
        <v>11</v>
      </c>
      <c r="BF34" s="354"/>
      <c r="BG34" s="355" t="str">
        <f>IF('各会計、関係団体の財政状況及び健全化判断比率'!B37="","",'各会計、関係団体の財政状況及び健全化判断比率'!B37)</f>
        <v>日南市簡易水道特別会計</v>
      </c>
      <c r="BH34" s="355"/>
      <c r="BI34" s="355"/>
      <c r="BJ34" s="355"/>
      <c r="BK34" s="355"/>
      <c r="BL34" s="355"/>
      <c r="BM34" s="355"/>
      <c r="BN34" s="355"/>
      <c r="BO34" s="355"/>
      <c r="BP34" s="355"/>
      <c r="BQ34" s="355"/>
      <c r="BR34" s="355"/>
      <c r="BS34" s="355"/>
      <c r="BT34" s="355"/>
      <c r="BU34" s="355"/>
      <c r="BV34" s="171"/>
      <c r="BW34" s="354">
        <f>IF(BY34="","",MAX(C34:D43,U34:V43,AM34:AN43,BE34:BF43)+1)</f>
        <v>12</v>
      </c>
      <c r="BX34" s="354"/>
      <c r="BY34" s="355" t="str">
        <f>IF('各会計、関係団体の財政状況及び健全化判断比率'!B68="","",'各会計、関係団体の財政状況及び健全化判断比率'!B68)</f>
        <v>日南串間広域不燃物処理組合</v>
      </c>
      <c r="BZ34" s="355"/>
      <c r="CA34" s="355"/>
      <c r="CB34" s="355"/>
      <c r="CC34" s="355"/>
      <c r="CD34" s="355"/>
      <c r="CE34" s="355"/>
      <c r="CF34" s="355"/>
      <c r="CG34" s="355"/>
      <c r="CH34" s="355"/>
      <c r="CI34" s="355"/>
      <c r="CJ34" s="355"/>
      <c r="CK34" s="355"/>
      <c r="CL34" s="355"/>
      <c r="CM34" s="355"/>
      <c r="CN34" s="171"/>
      <c r="CO34" s="354">
        <f>IF(CQ34="","",MAX(C34:D43,U34:V43,AM34:AN43,BE34:BF43,BW34:BX43)+1)</f>
        <v>18</v>
      </c>
      <c r="CP34" s="354"/>
      <c r="CQ34" s="355" t="str">
        <f>IF('各会計、関係団体の財政状況及び健全化判断比率'!BS7="","",'各会計、関係団体の財政状況及び健全化判断比率'!BS7)</f>
        <v>日南市土地開発公社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98"/>
    </row>
    <row r="35" spans="1:113" ht="32.25" customHeight="1" x14ac:dyDescent="0.2">
      <c r="A35" s="171"/>
      <c r="B35" s="195"/>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1"/>
      <c r="U35" s="354">
        <f>IF(W35="","",U34+1)</f>
        <v>3</v>
      </c>
      <c r="V35" s="354"/>
      <c r="W35" s="355" t="str">
        <f>IF('各会計、関係団体の財政状況及び健全化判断比率'!B29="","",'各会計、関係団体の財政状況及び健全化判断比率'!B29)</f>
        <v>日南市介護保険特別会計</v>
      </c>
      <c r="X35" s="355"/>
      <c r="Y35" s="355"/>
      <c r="Z35" s="355"/>
      <c r="AA35" s="355"/>
      <c r="AB35" s="355"/>
      <c r="AC35" s="355"/>
      <c r="AD35" s="355"/>
      <c r="AE35" s="355"/>
      <c r="AF35" s="355"/>
      <c r="AG35" s="355"/>
      <c r="AH35" s="355"/>
      <c r="AI35" s="355"/>
      <c r="AJ35" s="355"/>
      <c r="AK35" s="355"/>
      <c r="AL35" s="171"/>
      <c r="AM35" s="354">
        <f t="shared" ref="AM35:AM43" si="0">IF(AO35="","",AM34+1)</f>
        <v>6</v>
      </c>
      <c r="AN35" s="354"/>
      <c r="AO35" s="355" t="str">
        <f>IF('各会計、関係団体の財政状況及び健全化判断比率'!B32="","",'各会計、関係団体の財政状況及び健全化判断比率'!B32)</f>
        <v>日南市公共下水道事業会計</v>
      </c>
      <c r="AP35" s="355"/>
      <c r="AQ35" s="355"/>
      <c r="AR35" s="355"/>
      <c r="AS35" s="355"/>
      <c r="AT35" s="355"/>
      <c r="AU35" s="355"/>
      <c r="AV35" s="355"/>
      <c r="AW35" s="355"/>
      <c r="AX35" s="355"/>
      <c r="AY35" s="355"/>
      <c r="AZ35" s="355"/>
      <c r="BA35" s="355"/>
      <c r="BB35" s="355"/>
      <c r="BC35" s="355"/>
      <c r="BD35" s="171"/>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1"/>
      <c r="BW35" s="354">
        <f t="shared" ref="BW35:BW43" si="2">IF(BY35="","",BW34+1)</f>
        <v>13</v>
      </c>
      <c r="BX35" s="354"/>
      <c r="BY35" s="355" t="str">
        <f>IF('各会計、関係団体の財政状況及び健全化判断比率'!B69="","",'各会計、関係団体の財政状況及び健全化判断比率'!B69)</f>
        <v>宮崎県市町村総合事務組合（一般会計）</v>
      </c>
      <c r="BZ35" s="355"/>
      <c r="CA35" s="355"/>
      <c r="CB35" s="355"/>
      <c r="CC35" s="355"/>
      <c r="CD35" s="355"/>
      <c r="CE35" s="355"/>
      <c r="CF35" s="355"/>
      <c r="CG35" s="355"/>
      <c r="CH35" s="355"/>
      <c r="CI35" s="355"/>
      <c r="CJ35" s="355"/>
      <c r="CK35" s="355"/>
      <c r="CL35" s="355"/>
      <c r="CM35" s="355"/>
      <c r="CN35" s="171"/>
      <c r="CO35" s="354">
        <f t="shared" ref="CO35:CO43" si="3">IF(CQ35="","",CO34+1)</f>
        <v>19</v>
      </c>
      <c r="CP35" s="354"/>
      <c r="CQ35" s="355" t="str">
        <f>IF('各会計、関係団体の財政状況及び健全化判断比率'!BS8="","",'各会計、関係団体の財政状況及び健全化判断比率'!BS8)</f>
        <v>ドリームランドはまゆう</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98"/>
    </row>
    <row r="36" spans="1:113" ht="32.25" customHeight="1" x14ac:dyDescent="0.2">
      <c r="A36" s="171"/>
      <c r="B36" s="195"/>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1"/>
      <c r="U36" s="354">
        <f t="shared" ref="U36:U43" si="4">IF(W36="","",U35+1)</f>
        <v>4</v>
      </c>
      <c r="V36" s="354"/>
      <c r="W36" s="355" t="str">
        <f>IF('各会計、関係団体の財政状況及び健全化判断比率'!B30="","",'各会計、関係団体の財政状況及び健全化判断比率'!B30)</f>
        <v>日南市後期高齢者医療特別会計</v>
      </c>
      <c r="X36" s="355"/>
      <c r="Y36" s="355"/>
      <c r="Z36" s="355"/>
      <c r="AA36" s="355"/>
      <c r="AB36" s="355"/>
      <c r="AC36" s="355"/>
      <c r="AD36" s="355"/>
      <c r="AE36" s="355"/>
      <c r="AF36" s="355"/>
      <c r="AG36" s="355"/>
      <c r="AH36" s="355"/>
      <c r="AI36" s="355"/>
      <c r="AJ36" s="355"/>
      <c r="AK36" s="355"/>
      <c r="AL36" s="171"/>
      <c r="AM36" s="354">
        <f t="shared" si="0"/>
        <v>7</v>
      </c>
      <c r="AN36" s="354"/>
      <c r="AO36" s="355" t="str">
        <f>IF('各会計、関係団体の財政状況及び健全化判断比率'!B33="","",'各会計、関係団体の財政状況及び健全化判断比率'!B33)</f>
        <v>日南市特定環境保全公共下水道事業会計</v>
      </c>
      <c r="AP36" s="355"/>
      <c r="AQ36" s="355"/>
      <c r="AR36" s="355"/>
      <c r="AS36" s="355"/>
      <c r="AT36" s="355"/>
      <c r="AU36" s="355"/>
      <c r="AV36" s="355"/>
      <c r="AW36" s="355"/>
      <c r="AX36" s="355"/>
      <c r="AY36" s="355"/>
      <c r="AZ36" s="355"/>
      <c r="BA36" s="355"/>
      <c r="BB36" s="355"/>
      <c r="BC36" s="355"/>
      <c r="BD36" s="171"/>
      <c r="BE36" s="354" t="str">
        <f t="shared" si="1"/>
        <v/>
      </c>
      <c r="BF36" s="354"/>
      <c r="BG36" s="355"/>
      <c r="BH36" s="355"/>
      <c r="BI36" s="355"/>
      <c r="BJ36" s="355"/>
      <c r="BK36" s="355"/>
      <c r="BL36" s="355"/>
      <c r="BM36" s="355"/>
      <c r="BN36" s="355"/>
      <c r="BO36" s="355"/>
      <c r="BP36" s="355"/>
      <c r="BQ36" s="355"/>
      <c r="BR36" s="355"/>
      <c r="BS36" s="355"/>
      <c r="BT36" s="355"/>
      <c r="BU36" s="355"/>
      <c r="BV36" s="171"/>
      <c r="BW36" s="354">
        <f t="shared" si="2"/>
        <v>14</v>
      </c>
      <c r="BX36" s="354"/>
      <c r="BY36" s="355" t="str">
        <f>IF('各会計、関係団体の財政状況及び健全化判断比率'!B70="","",'各会計、関係団体の財政状況及び健全化判断比率'!B70)</f>
        <v>宮崎県市町村総合事務組合（市町村交通災害共済事業特別会計）</v>
      </c>
      <c r="BZ36" s="355"/>
      <c r="CA36" s="355"/>
      <c r="CB36" s="355"/>
      <c r="CC36" s="355"/>
      <c r="CD36" s="355"/>
      <c r="CE36" s="355"/>
      <c r="CF36" s="355"/>
      <c r="CG36" s="355"/>
      <c r="CH36" s="355"/>
      <c r="CI36" s="355"/>
      <c r="CJ36" s="355"/>
      <c r="CK36" s="355"/>
      <c r="CL36" s="355"/>
      <c r="CM36" s="355"/>
      <c r="CN36" s="171"/>
      <c r="CO36" s="354">
        <f t="shared" si="3"/>
        <v>20</v>
      </c>
      <c r="CP36" s="354"/>
      <c r="CQ36" s="355" t="str">
        <f>IF('各会計、関係団体の財政状況及び健全化判断比率'!BS9="","",'各会計、関係団体の財政状況及び健全化判断比率'!BS9)</f>
        <v>北郷町温泉協会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98"/>
    </row>
    <row r="37" spans="1:113" ht="32.25" customHeight="1" x14ac:dyDescent="0.2">
      <c r="A37" s="171"/>
      <c r="B37" s="195"/>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1"/>
      <c r="U37" s="354" t="str">
        <f t="shared" si="4"/>
        <v/>
      </c>
      <c r="V37" s="354"/>
      <c r="W37" s="355"/>
      <c r="X37" s="355"/>
      <c r="Y37" s="355"/>
      <c r="Z37" s="355"/>
      <c r="AA37" s="355"/>
      <c r="AB37" s="355"/>
      <c r="AC37" s="355"/>
      <c r="AD37" s="355"/>
      <c r="AE37" s="355"/>
      <c r="AF37" s="355"/>
      <c r="AG37" s="355"/>
      <c r="AH37" s="355"/>
      <c r="AI37" s="355"/>
      <c r="AJ37" s="355"/>
      <c r="AK37" s="355"/>
      <c r="AL37" s="171"/>
      <c r="AM37" s="354">
        <f t="shared" si="0"/>
        <v>8</v>
      </c>
      <c r="AN37" s="354"/>
      <c r="AO37" s="355" t="str">
        <f>IF('各会計、関係団体の財政状況及び健全化判断比率'!B34="","",'各会計、関係団体の財政状況及び健全化判断比率'!B34)</f>
        <v>日南市病院事業会計</v>
      </c>
      <c r="AP37" s="355"/>
      <c r="AQ37" s="355"/>
      <c r="AR37" s="355"/>
      <c r="AS37" s="355"/>
      <c r="AT37" s="355"/>
      <c r="AU37" s="355"/>
      <c r="AV37" s="355"/>
      <c r="AW37" s="355"/>
      <c r="AX37" s="355"/>
      <c r="AY37" s="355"/>
      <c r="AZ37" s="355"/>
      <c r="BA37" s="355"/>
      <c r="BB37" s="355"/>
      <c r="BC37" s="355"/>
      <c r="BD37" s="171"/>
      <c r="BE37" s="354" t="str">
        <f t="shared" si="1"/>
        <v/>
      </c>
      <c r="BF37" s="354"/>
      <c r="BG37" s="355"/>
      <c r="BH37" s="355"/>
      <c r="BI37" s="355"/>
      <c r="BJ37" s="355"/>
      <c r="BK37" s="355"/>
      <c r="BL37" s="355"/>
      <c r="BM37" s="355"/>
      <c r="BN37" s="355"/>
      <c r="BO37" s="355"/>
      <c r="BP37" s="355"/>
      <c r="BQ37" s="355"/>
      <c r="BR37" s="355"/>
      <c r="BS37" s="355"/>
      <c r="BT37" s="355"/>
      <c r="BU37" s="355"/>
      <c r="BV37" s="171"/>
      <c r="BW37" s="354">
        <f t="shared" si="2"/>
        <v>15</v>
      </c>
      <c r="BX37" s="354"/>
      <c r="BY37" s="355" t="str">
        <f>IF('各会計、関係団体の財政状況及び健全化判断比率'!B71="","",'各会計、関係団体の財政状況及び健全化判断比率'!B71)</f>
        <v>宮崎県市町村総合事務組合（自治会館管理運営特別会計）</v>
      </c>
      <c r="BZ37" s="355"/>
      <c r="CA37" s="355"/>
      <c r="CB37" s="355"/>
      <c r="CC37" s="355"/>
      <c r="CD37" s="355"/>
      <c r="CE37" s="355"/>
      <c r="CF37" s="355"/>
      <c r="CG37" s="355"/>
      <c r="CH37" s="355"/>
      <c r="CI37" s="355"/>
      <c r="CJ37" s="355"/>
      <c r="CK37" s="355"/>
      <c r="CL37" s="355"/>
      <c r="CM37" s="355"/>
      <c r="CN37" s="171"/>
      <c r="CO37" s="354">
        <f t="shared" si="3"/>
        <v>21</v>
      </c>
      <c r="CP37" s="354"/>
      <c r="CQ37" s="355" t="str">
        <f>IF('各会計、関係団体の財政状況及び健全化判断比率'!BS10="","",'各会計、関係団体の財政状況及び健全化判断比率'!BS10)</f>
        <v>日南まちづくり</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98"/>
    </row>
    <row r="38" spans="1:113" ht="32.25" customHeight="1" x14ac:dyDescent="0.2">
      <c r="A38" s="171"/>
      <c r="B38" s="195"/>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1"/>
      <c r="U38" s="354" t="str">
        <f t="shared" si="4"/>
        <v/>
      </c>
      <c r="V38" s="354"/>
      <c r="W38" s="355"/>
      <c r="X38" s="355"/>
      <c r="Y38" s="355"/>
      <c r="Z38" s="355"/>
      <c r="AA38" s="355"/>
      <c r="AB38" s="355"/>
      <c r="AC38" s="355"/>
      <c r="AD38" s="355"/>
      <c r="AE38" s="355"/>
      <c r="AF38" s="355"/>
      <c r="AG38" s="355"/>
      <c r="AH38" s="355"/>
      <c r="AI38" s="355"/>
      <c r="AJ38" s="355"/>
      <c r="AK38" s="355"/>
      <c r="AL38" s="171"/>
      <c r="AM38" s="354">
        <f t="shared" si="0"/>
        <v>9</v>
      </c>
      <c r="AN38" s="354"/>
      <c r="AO38" s="355" t="str">
        <f>IF('各会計、関係団体の財政状況及び健全化判断比率'!B35="","",'各会計、関係団体の財政状況及び健全化判断比率'!B35)</f>
        <v>日南市漁業集落排水事業会計</v>
      </c>
      <c r="AP38" s="355"/>
      <c r="AQ38" s="355"/>
      <c r="AR38" s="355"/>
      <c r="AS38" s="355"/>
      <c r="AT38" s="355"/>
      <c r="AU38" s="355"/>
      <c r="AV38" s="355"/>
      <c r="AW38" s="355"/>
      <c r="AX38" s="355"/>
      <c r="AY38" s="355"/>
      <c r="AZ38" s="355"/>
      <c r="BA38" s="355"/>
      <c r="BB38" s="355"/>
      <c r="BC38" s="355"/>
      <c r="BD38" s="171"/>
      <c r="BE38" s="354" t="str">
        <f t="shared" si="1"/>
        <v/>
      </c>
      <c r="BF38" s="354"/>
      <c r="BG38" s="355"/>
      <c r="BH38" s="355"/>
      <c r="BI38" s="355"/>
      <c r="BJ38" s="355"/>
      <c r="BK38" s="355"/>
      <c r="BL38" s="355"/>
      <c r="BM38" s="355"/>
      <c r="BN38" s="355"/>
      <c r="BO38" s="355"/>
      <c r="BP38" s="355"/>
      <c r="BQ38" s="355"/>
      <c r="BR38" s="355"/>
      <c r="BS38" s="355"/>
      <c r="BT38" s="355"/>
      <c r="BU38" s="355"/>
      <c r="BV38" s="171"/>
      <c r="BW38" s="354">
        <f t="shared" si="2"/>
        <v>16</v>
      </c>
      <c r="BX38" s="354"/>
      <c r="BY38" s="355" t="str">
        <f>IF('各会計、関係団体の財政状況及び健全化判断比率'!B72="","",'各会計、関係団体の財政状況及び健全化判断比率'!B72)</f>
        <v>宮崎県後期高齢者医療広域連合（一般会計）</v>
      </c>
      <c r="BZ38" s="355"/>
      <c r="CA38" s="355"/>
      <c r="CB38" s="355"/>
      <c r="CC38" s="355"/>
      <c r="CD38" s="355"/>
      <c r="CE38" s="355"/>
      <c r="CF38" s="355"/>
      <c r="CG38" s="355"/>
      <c r="CH38" s="355"/>
      <c r="CI38" s="355"/>
      <c r="CJ38" s="355"/>
      <c r="CK38" s="355"/>
      <c r="CL38" s="355"/>
      <c r="CM38" s="355"/>
      <c r="CN38" s="171"/>
      <c r="CO38" s="354">
        <f t="shared" si="3"/>
        <v>22</v>
      </c>
      <c r="CP38" s="354"/>
      <c r="CQ38" s="355" t="str">
        <f>IF('各会計、関係団体の財政状況及び健全化判断比率'!BS11="","",'各会計、関係団体の財政状況及び健全化判断比率'!BS11)</f>
        <v>南那珂森林組合</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98"/>
    </row>
    <row r="39" spans="1:113" ht="32.25" customHeight="1" x14ac:dyDescent="0.2">
      <c r="A39" s="171"/>
      <c r="B39" s="195"/>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1"/>
      <c r="U39" s="354" t="str">
        <f t="shared" si="4"/>
        <v/>
      </c>
      <c r="V39" s="354"/>
      <c r="W39" s="355"/>
      <c r="X39" s="355"/>
      <c r="Y39" s="355"/>
      <c r="Z39" s="355"/>
      <c r="AA39" s="355"/>
      <c r="AB39" s="355"/>
      <c r="AC39" s="355"/>
      <c r="AD39" s="355"/>
      <c r="AE39" s="355"/>
      <c r="AF39" s="355"/>
      <c r="AG39" s="355"/>
      <c r="AH39" s="355"/>
      <c r="AI39" s="355"/>
      <c r="AJ39" s="355"/>
      <c r="AK39" s="355"/>
      <c r="AL39" s="171"/>
      <c r="AM39" s="354">
        <f t="shared" si="0"/>
        <v>10</v>
      </c>
      <c r="AN39" s="354"/>
      <c r="AO39" s="355" t="str">
        <f>IF('各会計、関係団体の財政状況及び健全化判断比率'!B36="","",'各会計、関係団体の財政状況及び健全化判断比率'!B36)</f>
        <v>日南市公設合併処理浄化槽事業会計</v>
      </c>
      <c r="AP39" s="355"/>
      <c r="AQ39" s="355"/>
      <c r="AR39" s="355"/>
      <c r="AS39" s="355"/>
      <c r="AT39" s="355"/>
      <c r="AU39" s="355"/>
      <c r="AV39" s="355"/>
      <c r="AW39" s="355"/>
      <c r="AX39" s="355"/>
      <c r="AY39" s="355"/>
      <c r="AZ39" s="355"/>
      <c r="BA39" s="355"/>
      <c r="BB39" s="355"/>
      <c r="BC39" s="355"/>
      <c r="BD39" s="171"/>
      <c r="BE39" s="354" t="str">
        <f t="shared" si="1"/>
        <v/>
      </c>
      <c r="BF39" s="354"/>
      <c r="BG39" s="355"/>
      <c r="BH39" s="355"/>
      <c r="BI39" s="355"/>
      <c r="BJ39" s="355"/>
      <c r="BK39" s="355"/>
      <c r="BL39" s="355"/>
      <c r="BM39" s="355"/>
      <c r="BN39" s="355"/>
      <c r="BO39" s="355"/>
      <c r="BP39" s="355"/>
      <c r="BQ39" s="355"/>
      <c r="BR39" s="355"/>
      <c r="BS39" s="355"/>
      <c r="BT39" s="355"/>
      <c r="BU39" s="355"/>
      <c r="BV39" s="171"/>
      <c r="BW39" s="354">
        <f t="shared" si="2"/>
        <v>17</v>
      </c>
      <c r="BX39" s="354"/>
      <c r="BY39" s="355" t="str">
        <f>IF('各会計、関係団体の財政状況及び健全化判断比率'!B73="","",'各会計、関係団体の財政状況及び健全化判断比率'!B73)</f>
        <v>宮崎県後期高齢者医療広域連合（後期高齢者医療特別会計）</v>
      </c>
      <c r="BZ39" s="355"/>
      <c r="CA39" s="355"/>
      <c r="CB39" s="355"/>
      <c r="CC39" s="355"/>
      <c r="CD39" s="355"/>
      <c r="CE39" s="355"/>
      <c r="CF39" s="355"/>
      <c r="CG39" s="355"/>
      <c r="CH39" s="355"/>
      <c r="CI39" s="355"/>
      <c r="CJ39" s="355"/>
      <c r="CK39" s="355"/>
      <c r="CL39" s="355"/>
      <c r="CM39" s="355"/>
      <c r="CN39" s="171"/>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98"/>
    </row>
    <row r="40" spans="1:113" ht="32.25" customHeight="1" x14ac:dyDescent="0.2">
      <c r="A40" s="171"/>
      <c r="B40" s="195"/>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1"/>
      <c r="U40" s="354" t="str">
        <f t="shared" si="4"/>
        <v/>
      </c>
      <c r="V40" s="354"/>
      <c r="W40" s="355"/>
      <c r="X40" s="355"/>
      <c r="Y40" s="355"/>
      <c r="Z40" s="355"/>
      <c r="AA40" s="355"/>
      <c r="AB40" s="355"/>
      <c r="AC40" s="355"/>
      <c r="AD40" s="355"/>
      <c r="AE40" s="355"/>
      <c r="AF40" s="355"/>
      <c r="AG40" s="355"/>
      <c r="AH40" s="355"/>
      <c r="AI40" s="355"/>
      <c r="AJ40" s="355"/>
      <c r="AK40" s="355"/>
      <c r="AL40" s="171"/>
      <c r="AM40" s="354" t="str">
        <f t="shared" si="0"/>
        <v/>
      </c>
      <c r="AN40" s="354"/>
      <c r="AO40" s="355"/>
      <c r="AP40" s="355"/>
      <c r="AQ40" s="355"/>
      <c r="AR40" s="355"/>
      <c r="AS40" s="355"/>
      <c r="AT40" s="355"/>
      <c r="AU40" s="355"/>
      <c r="AV40" s="355"/>
      <c r="AW40" s="355"/>
      <c r="AX40" s="355"/>
      <c r="AY40" s="355"/>
      <c r="AZ40" s="355"/>
      <c r="BA40" s="355"/>
      <c r="BB40" s="355"/>
      <c r="BC40" s="355"/>
      <c r="BD40" s="171"/>
      <c r="BE40" s="354" t="str">
        <f t="shared" si="1"/>
        <v/>
      </c>
      <c r="BF40" s="354"/>
      <c r="BG40" s="355"/>
      <c r="BH40" s="355"/>
      <c r="BI40" s="355"/>
      <c r="BJ40" s="355"/>
      <c r="BK40" s="355"/>
      <c r="BL40" s="355"/>
      <c r="BM40" s="355"/>
      <c r="BN40" s="355"/>
      <c r="BO40" s="355"/>
      <c r="BP40" s="355"/>
      <c r="BQ40" s="355"/>
      <c r="BR40" s="355"/>
      <c r="BS40" s="355"/>
      <c r="BT40" s="355"/>
      <c r="BU40" s="355"/>
      <c r="BV40" s="171"/>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1"/>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98"/>
    </row>
    <row r="41" spans="1:113" ht="32.25" customHeight="1" x14ac:dyDescent="0.2">
      <c r="A41" s="171"/>
      <c r="B41" s="195"/>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1"/>
      <c r="U41" s="354" t="str">
        <f t="shared" si="4"/>
        <v/>
      </c>
      <c r="V41" s="354"/>
      <c r="W41" s="355"/>
      <c r="X41" s="355"/>
      <c r="Y41" s="355"/>
      <c r="Z41" s="355"/>
      <c r="AA41" s="355"/>
      <c r="AB41" s="355"/>
      <c r="AC41" s="355"/>
      <c r="AD41" s="355"/>
      <c r="AE41" s="355"/>
      <c r="AF41" s="355"/>
      <c r="AG41" s="355"/>
      <c r="AH41" s="355"/>
      <c r="AI41" s="355"/>
      <c r="AJ41" s="355"/>
      <c r="AK41" s="355"/>
      <c r="AL41" s="171"/>
      <c r="AM41" s="354" t="str">
        <f t="shared" si="0"/>
        <v/>
      </c>
      <c r="AN41" s="354"/>
      <c r="AO41" s="355"/>
      <c r="AP41" s="355"/>
      <c r="AQ41" s="355"/>
      <c r="AR41" s="355"/>
      <c r="AS41" s="355"/>
      <c r="AT41" s="355"/>
      <c r="AU41" s="355"/>
      <c r="AV41" s="355"/>
      <c r="AW41" s="355"/>
      <c r="AX41" s="355"/>
      <c r="AY41" s="355"/>
      <c r="AZ41" s="355"/>
      <c r="BA41" s="355"/>
      <c r="BB41" s="355"/>
      <c r="BC41" s="355"/>
      <c r="BD41" s="171"/>
      <c r="BE41" s="354" t="str">
        <f t="shared" si="1"/>
        <v/>
      </c>
      <c r="BF41" s="354"/>
      <c r="BG41" s="355"/>
      <c r="BH41" s="355"/>
      <c r="BI41" s="355"/>
      <c r="BJ41" s="355"/>
      <c r="BK41" s="355"/>
      <c r="BL41" s="355"/>
      <c r="BM41" s="355"/>
      <c r="BN41" s="355"/>
      <c r="BO41" s="355"/>
      <c r="BP41" s="355"/>
      <c r="BQ41" s="355"/>
      <c r="BR41" s="355"/>
      <c r="BS41" s="355"/>
      <c r="BT41" s="355"/>
      <c r="BU41" s="355"/>
      <c r="BV41" s="171"/>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1"/>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98"/>
    </row>
    <row r="42" spans="1:113" ht="32.25" customHeight="1" x14ac:dyDescent="0.2">
      <c r="B42" s="195"/>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1"/>
      <c r="U42" s="354" t="str">
        <f t="shared" si="4"/>
        <v/>
      </c>
      <c r="V42" s="354"/>
      <c r="W42" s="355"/>
      <c r="X42" s="355"/>
      <c r="Y42" s="355"/>
      <c r="Z42" s="355"/>
      <c r="AA42" s="355"/>
      <c r="AB42" s="355"/>
      <c r="AC42" s="355"/>
      <c r="AD42" s="355"/>
      <c r="AE42" s="355"/>
      <c r="AF42" s="355"/>
      <c r="AG42" s="355"/>
      <c r="AH42" s="355"/>
      <c r="AI42" s="355"/>
      <c r="AJ42" s="355"/>
      <c r="AK42" s="355"/>
      <c r="AL42" s="171"/>
      <c r="AM42" s="354" t="str">
        <f t="shared" si="0"/>
        <v/>
      </c>
      <c r="AN42" s="354"/>
      <c r="AO42" s="355"/>
      <c r="AP42" s="355"/>
      <c r="AQ42" s="355"/>
      <c r="AR42" s="355"/>
      <c r="AS42" s="355"/>
      <c r="AT42" s="355"/>
      <c r="AU42" s="355"/>
      <c r="AV42" s="355"/>
      <c r="AW42" s="355"/>
      <c r="AX42" s="355"/>
      <c r="AY42" s="355"/>
      <c r="AZ42" s="355"/>
      <c r="BA42" s="355"/>
      <c r="BB42" s="355"/>
      <c r="BC42" s="355"/>
      <c r="BD42" s="171"/>
      <c r="BE42" s="354" t="str">
        <f t="shared" si="1"/>
        <v/>
      </c>
      <c r="BF42" s="354"/>
      <c r="BG42" s="355"/>
      <c r="BH42" s="355"/>
      <c r="BI42" s="355"/>
      <c r="BJ42" s="355"/>
      <c r="BK42" s="355"/>
      <c r="BL42" s="355"/>
      <c r="BM42" s="355"/>
      <c r="BN42" s="355"/>
      <c r="BO42" s="355"/>
      <c r="BP42" s="355"/>
      <c r="BQ42" s="355"/>
      <c r="BR42" s="355"/>
      <c r="BS42" s="355"/>
      <c r="BT42" s="355"/>
      <c r="BU42" s="355"/>
      <c r="BV42" s="171"/>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1"/>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98"/>
    </row>
    <row r="43" spans="1:113" ht="32.25" customHeight="1" x14ac:dyDescent="0.2">
      <c r="B43" s="195"/>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1"/>
      <c r="U43" s="354" t="str">
        <f t="shared" si="4"/>
        <v/>
      </c>
      <c r="V43" s="354"/>
      <c r="W43" s="355"/>
      <c r="X43" s="355"/>
      <c r="Y43" s="355"/>
      <c r="Z43" s="355"/>
      <c r="AA43" s="355"/>
      <c r="AB43" s="355"/>
      <c r="AC43" s="355"/>
      <c r="AD43" s="355"/>
      <c r="AE43" s="355"/>
      <c r="AF43" s="355"/>
      <c r="AG43" s="355"/>
      <c r="AH43" s="355"/>
      <c r="AI43" s="355"/>
      <c r="AJ43" s="355"/>
      <c r="AK43" s="355"/>
      <c r="AL43" s="171"/>
      <c r="AM43" s="354" t="str">
        <f t="shared" si="0"/>
        <v/>
      </c>
      <c r="AN43" s="354"/>
      <c r="AO43" s="355"/>
      <c r="AP43" s="355"/>
      <c r="AQ43" s="355"/>
      <c r="AR43" s="355"/>
      <c r="AS43" s="355"/>
      <c r="AT43" s="355"/>
      <c r="AU43" s="355"/>
      <c r="AV43" s="355"/>
      <c r="AW43" s="355"/>
      <c r="AX43" s="355"/>
      <c r="AY43" s="355"/>
      <c r="AZ43" s="355"/>
      <c r="BA43" s="355"/>
      <c r="BB43" s="355"/>
      <c r="BC43" s="355"/>
      <c r="BD43" s="171"/>
      <c r="BE43" s="354" t="str">
        <f t="shared" si="1"/>
        <v/>
      </c>
      <c r="BF43" s="354"/>
      <c r="BG43" s="355"/>
      <c r="BH43" s="355"/>
      <c r="BI43" s="355"/>
      <c r="BJ43" s="355"/>
      <c r="BK43" s="355"/>
      <c r="BL43" s="355"/>
      <c r="BM43" s="355"/>
      <c r="BN43" s="355"/>
      <c r="BO43" s="355"/>
      <c r="BP43" s="355"/>
      <c r="BQ43" s="355"/>
      <c r="BR43" s="355"/>
      <c r="BS43" s="355"/>
      <c r="BT43" s="355"/>
      <c r="BU43" s="355"/>
      <c r="BV43" s="171"/>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1"/>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98"/>
    </row>
    <row r="44" spans="1:113" ht="13.5" customHeight="1" thickBot="1" x14ac:dyDescent="0.25">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2"/>
    <row r="46" spans="1:113" x14ac:dyDescent="0.2">
      <c r="B46" s="170" t="s">
        <v>207</v>
      </c>
      <c r="E46" s="351" t="s">
        <v>208</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209</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210</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211</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212</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213</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214</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215</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HSix1ctmncnosAjvTQbI6JycaXnEOcd8rtj+E9wNX5nGZYaNVohG8Dirc9ErDdS0WSgkFa/dmlQuoSOuP49xag==" saltValue="75KCjBkp52G9UV1jpEg2M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4" customWidth="1"/>
    <col min="2" max="2" width="2.33203125" style="204" customWidth="1"/>
    <col min="3" max="16" width="2.6640625" style="204" customWidth="1"/>
    <col min="17" max="17" width="2.33203125" style="204" customWidth="1"/>
    <col min="18" max="95" width="1.6640625" style="204" customWidth="1"/>
    <col min="96" max="133" width="1.6640625" style="216" customWidth="1"/>
    <col min="134" max="143" width="1.6640625" style="204" customWidth="1"/>
    <col min="144" max="16384" width="0" style="204"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704" t="s">
        <v>216</v>
      </c>
      <c r="DI1" s="705"/>
      <c r="DJ1" s="705"/>
      <c r="DK1" s="705"/>
      <c r="DL1" s="705"/>
      <c r="DM1" s="705"/>
      <c r="DN1" s="706"/>
      <c r="DO1" s="204"/>
      <c r="DP1" s="704" t="s">
        <v>217</v>
      </c>
      <c r="DQ1" s="705"/>
      <c r="DR1" s="705"/>
      <c r="DS1" s="705"/>
      <c r="DT1" s="705"/>
      <c r="DU1" s="705"/>
      <c r="DV1" s="705"/>
      <c r="DW1" s="705"/>
      <c r="DX1" s="705"/>
      <c r="DY1" s="705"/>
      <c r="DZ1" s="705"/>
      <c r="EA1" s="705"/>
      <c r="EB1" s="705"/>
      <c r="EC1" s="706"/>
      <c r="ED1" s="203"/>
      <c r="EE1" s="203"/>
      <c r="EF1" s="203"/>
      <c r="EG1" s="203"/>
      <c r="EH1" s="203"/>
      <c r="EI1" s="203"/>
      <c r="EJ1" s="203"/>
      <c r="EK1" s="203"/>
      <c r="EL1" s="203"/>
      <c r="EM1" s="203"/>
    </row>
    <row r="2" spans="2:143" ht="22.5" customHeight="1" x14ac:dyDescent="0.2">
      <c r="B2" s="205" t="s">
        <v>218</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2">
      <c r="B3" s="666" t="s">
        <v>219</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220</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221</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222</v>
      </c>
      <c r="S4" s="667"/>
      <c r="T4" s="667"/>
      <c r="U4" s="667"/>
      <c r="V4" s="667"/>
      <c r="W4" s="667"/>
      <c r="X4" s="667"/>
      <c r="Y4" s="668"/>
      <c r="Z4" s="666" t="s">
        <v>223</v>
      </c>
      <c r="AA4" s="667"/>
      <c r="AB4" s="667"/>
      <c r="AC4" s="668"/>
      <c r="AD4" s="666" t="s">
        <v>224</v>
      </c>
      <c r="AE4" s="667"/>
      <c r="AF4" s="667"/>
      <c r="AG4" s="667"/>
      <c r="AH4" s="667"/>
      <c r="AI4" s="667"/>
      <c r="AJ4" s="667"/>
      <c r="AK4" s="668"/>
      <c r="AL4" s="666" t="s">
        <v>223</v>
      </c>
      <c r="AM4" s="667"/>
      <c r="AN4" s="667"/>
      <c r="AO4" s="668"/>
      <c r="AP4" s="707" t="s">
        <v>225</v>
      </c>
      <c r="AQ4" s="707"/>
      <c r="AR4" s="707"/>
      <c r="AS4" s="707"/>
      <c r="AT4" s="707"/>
      <c r="AU4" s="707"/>
      <c r="AV4" s="707"/>
      <c r="AW4" s="707"/>
      <c r="AX4" s="707"/>
      <c r="AY4" s="707"/>
      <c r="AZ4" s="707"/>
      <c r="BA4" s="707"/>
      <c r="BB4" s="707"/>
      <c r="BC4" s="707"/>
      <c r="BD4" s="707"/>
      <c r="BE4" s="707"/>
      <c r="BF4" s="707"/>
      <c r="BG4" s="707" t="s">
        <v>226</v>
      </c>
      <c r="BH4" s="707"/>
      <c r="BI4" s="707"/>
      <c r="BJ4" s="707"/>
      <c r="BK4" s="707"/>
      <c r="BL4" s="707"/>
      <c r="BM4" s="707"/>
      <c r="BN4" s="707"/>
      <c r="BO4" s="707" t="s">
        <v>223</v>
      </c>
      <c r="BP4" s="707"/>
      <c r="BQ4" s="707"/>
      <c r="BR4" s="707"/>
      <c r="BS4" s="707" t="s">
        <v>227</v>
      </c>
      <c r="BT4" s="707"/>
      <c r="BU4" s="707"/>
      <c r="BV4" s="707"/>
      <c r="BW4" s="707"/>
      <c r="BX4" s="707"/>
      <c r="BY4" s="707"/>
      <c r="BZ4" s="707"/>
      <c r="CA4" s="707"/>
      <c r="CB4" s="707"/>
      <c r="CD4" s="666" t="s">
        <v>228</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229</v>
      </c>
      <c r="C5" s="664"/>
      <c r="D5" s="664"/>
      <c r="E5" s="664"/>
      <c r="F5" s="664"/>
      <c r="G5" s="664"/>
      <c r="H5" s="664"/>
      <c r="I5" s="664"/>
      <c r="J5" s="664"/>
      <c r="K5" s="664"/>
      <c r="L5" s="664"/>
      <c r="M5" s="664"/>
      <c r="N5" s="664"/>
      <c r="O5" s="664"/>
      <c r="P5" s="664"/>
      <c r="Q5" s="665"/>
      <c r="R5" s="660">
        <v>5618349</v>
      </c>
      <c r="S5" s="661"/>
      <c r="T5" s="661"/>
      <c r="U5" s="661"/>
      <c r="V5" s="661"/>
      <c r="W5" s="661"/>
      <c r="X5" s="661"/>
      <c r="Y5" s="689"/>
      <c r="Z5" s="702">
        <v>15</v>
      </c>
      <c r="AA5" s="702"/>
      <c r="AB5" s="702"/>
      <c r="AC5" s="702"/>
      <c r="AD5" s="703">
        <v>5618349</v>
      </c>
      <c r="AE5" s="703"/>
      <c r="AF5" s="703"/>
      <c r="AG5" s="703"/>
      <c r="AH5" s="703"/>
      <c r="AI5" s="703"/>
      <c r="AJ5" s="703"/>
      <c r="AK5" s="703"/>
      <c r="AL5" s="690">
        <v>35.299999999999997</v>
      </c>
      <c r="AM5" s="672"/>
      <c r="AN5" s="672"/>
      <c r="AO5" s="691"/>
      <c r="AP5" s="663" t="s">
        <v>230</v>
      </c>
      <c r="AQ5" s="664"/>
      <c r="AR5" s="664"/>
      <c r="AS5" s="664"/>
      <c r="AT5" s="664"/>
      <c r="AU5" s="664"/>
      <c r="AV5" s="664"/>
      <c r="AW5" s="664"/>
      <c r="AX5" s="664"/>
      <c r="AY5" s="664"/>
      <c r="AZ5" s="664"/>
      <c r="BA5" s="664"/>
      <c r="BB5" s="664"/>
      <c r="BC5" s="664"/>
      <c r="BD5" s="664"/>
      <c r="BE5" s="664"/>
      <c r="BF5" s="665"/>
      <c r="BG5" s="608">
        <v>5606999</v>
      </c>
      <c r="BH5" s="609"/>
      <c r="BI5" s="609"/>
      <c r="BJ5" s="609"/>
      <c r="BK5" s="609"/>
      <c r="BL5" s="609"/>
      <c r="BM5" s="609"/>
      <c r="BN5" s="610"/>
      <c r="BO5" s="646">
        <v>99.8</v>
      </c>
      <c r="BP5" s="646"/>
      <c r="BQ5" s="646"/>
      <c r="BR5" s="646"/>
      <c r="BS5" s="647">
        <v>394583</v>
      </c>
      <c r="BT5" s="647"/>
      <c r="BU5" s="647"/>
      <c r="BV5" s="647"/>
      <c r="BW5" s="647"/>
      <c r="BX5" s="647"/>
      <c r="BY5" s="647"/>
      <c r="BZ5" s="647"/>
      <c r="CA5" s="647"/>
      <c r="CB5" s="682"/>
      <c r="CD5" s="666" t="s">
        <v>225</v>
      </c>
      <c r="CE5" s="667"/>
      <c r="CF5" s="667"/>
      <c r="CG5" s="667"/>
      <c r="CH5" s="667"/>
      <c r="CI5" s="667"/>
      <c r="CJ5" s="667"/>
      <c r="CK5" s="667"/>
      <c r="CL5" s="667"/>
      <c r="CM5" s="667"/>
      <c r="CN5" s="667"/>
      <c r="CO5" s="667"/>
      <c r="CP5" s="667"/>
      <c r="CQ5" s="668"/>
      <c r="CR5" s="666" t="s">
        <v>231</v>
      </c>
      <c r="CS5" s="667"/>
      <c r="CT5" s="667"/>
      <c r="CU5" s="667"/>
      <c r="CV5" s="667"/>
      <c r="CW5" s="667"/>
      <c r="CX5" s="667"/>
      <c r="CY5" s="668"/>
      <c r="CZ5" s="666" t="s">
        <v>223</v>
      </c>
      <c r="DA5" s="667"/>
      <c r="DB5" s="667"/>
      <c r="DC5" s="668"/>
      <c r="DD5" s="666" t="s">
        <v>232</v>
      </c>
      <c r="DE5" s="667"/>
      <c r="DF5" s="667"/>
      <c r="DG5" s="667"/>
      <c r="DH5" s="667"/>
      <c r="DI5" s="667"/>
      <c r="DJ5" s="667"/>
      <c r="DK5" s="667"/>
      <c r="DL5" s="667"/>
      <c r="DM5" s="667"/>
      <c r="DN5" s="667"/>
      <c r="DO5" s="667"/>
      <c r="DP5" s="668"/>
      <c r="DQ5" s="666" t="s">
        <v>233</v>
      </c>
      <c r="DR5" s="667"/>
      <c r="DS5" s="667"/>
      <c r="DT5" s="667"/>
      <c r="DU5" s="667"/>
      <c r="DV5" s="667"/>
      <c r="DW5" s="667"/>
      <c r="DX5" s="667"/>
      <c r="DY5" s="667"/>
      <c r="DZ5" s="667"/>
      <c r="EA5" s="667"/>
      <c r="EB5" s="667"/>
      <c r="EC5" s="668"/>
    </row>
    <row r="6" spans="2:143" ht="11.25" customHeight="1" x14ac:dyDescent="0.2">
      <c r="B6" s="605" t="s">
        <v>234</v>
      </c>
      <c r="C6" s="606"/>
      <c r="D6" s="606"/>
      <c r="E6" s="606"/>
      <c r="F6" s="606"/>
      <c r="G6" s="606"/>
      <c r="H6" s="606"/>
      <c r="I6" s="606"/>
      <c r="J6" s="606"/>
      <c r="K6" s="606"/>
      <c r="L6" s="606"/>
      <c r="M6" s="606"/>
      <c r="N6" s="606"/>
      <c r="O6" s="606"/>
      <c r="P6" s="606"/>
      <c r="Q6" s="607"/>
      <c r="R6" s="608">
        <v>354604</v>
      </c>
      <c r="S6" s="609"/>
      <c r="T6" s="609"/>
      <c r="U6" s="609"/>
      <c r="V6" s="609"/>
      <c r="W6" s="609"/>
      <c r="X6" s="609"/>
      <c r="Y6" s="610"/>
      <c r="Z6" s="646">
        <v>0.9</v>
      </c>
      <c r="AA6" s="646"/>
      <c r="AB6" s="646"/>
      <c r="AC6" s="646"/>
      <c r="AD6" s="647">
        <v>354604</v>
      </c>
      <c r="AE6" s="647"/>
      <c r="AF6" s="647"/>
      <c r="AG6" s="647"/>
      <c r="AH6" s="647"/>
      <c r="AI6" s="647"/>
      <c r="AJ6" s="647"/>
      <c r="AK6" s="647"/>
      <c r="AL6" s="611">
        <v>2.2000000000000002</v>
      </c>
      <c r="AM6" s="612"/>
      <c r="AN6" s="612"/>
      <c r="AO6" s="648"/>
      <c r="AP6" s="605" t="s">
        <v>235</v>
      </c>
      <c r="AQ6" s="606"/>
      <c r="AR6" s="606"/>
      <c r="AS6" s="606"/>
      <c r="AT6" s="606"/>
      <c r="AU6" s="606"/>
      <c r="AV6" s="606"/>
      <c r="AW6" s="606"/>
      <c r="AX6" s="606"/>
      <c r="AY6" s="606"/>
      <c r="AZ6" s="606"/>
      <c r="BA6" s="606"/>
      <c r="BB6" s="606"/>
      <c r="BC6" s="606"/>
      <c r="BD6" s="606"/>
      <c r="BE6" s="606"/>
      <c r="BF6" s="607"/>
      <c r="BG6" s="608">
        <v>5606999</v>
      </c>
      <c r="BH6" s="609"/>
      <c r="BI6" s="609"/>
      <c r="BJ6" s="609"/>
      <c r="BK6" s="609"/>
      <c r="BL6" s="609"/>
      <c r="BM6" s="609"/>
      <c r="BN6" s="610"/>
      <c r="BO6" s="646">
        <v>99.8</v>
      </c>
      <c r="BP6" s="646"/>
      <c r="BQ6" s="646"/>
      <c r="BR6" s="646"/>
      <c r="BS6" s="647">
        <v>394583</v>
      </c>
      <c r="BT6" s="647"/>
      <c r="BU6" s="647"/>
      <c r="BV6" s="647"/>
      <c r="BW6" s="647"/>
      <c r="BX6" s="647"/>
      <c r="BY6" s="647"/>
      <c r="BZ6" s="647"/>
      <c r="CA6" s="647"/>
      <c r="CB6" s="682"/>
      <c r="CD6" s="663" t="s">
        <v>236</v>
      </c>
      <c r="CE6" s="664"/>
      <c r="CF6" s="664"/>
      <c r="CG6" s="664"/>
      <c r="CH6" s="664"/>
      <c r="CI6" s="664"/>
      <c r="CJ6" s="664"/>
      <c r="CK6" s="664"/>
      <c r="CL6" s="664"/>
      <c r="CM6" s="664"/>
      <c r="CN6" s="664"/>
      <c r="CO6" s="664"/>
      <c r="CP6" s="664"/>
      <c r="CQ6" s="665"/>
      <c r="CR6" s="608">
        <v>174697</v>
      </c>
      <c r="CS6" s="609"/>
      <c r="CT6" s="609"/>
      <c r="CU6" s="609"/>
      <c r="CV6" s="609"/>
      <c r="CW6" s="609"/>
      <c r="CX6" s="609"/>
      <c r="CY6" s="610"/>
      <c r="CZ6" s="690">
        <v>0.5</v>
      </c>
      <c r="DA6" s="672"/>
      <c r="DB6" s="672"/>
      <c r="DC6" s="692"/>
      <c r="DD6" s="614" t="s">
        <v>181</v>
      </c>
      <c r="DE6" s="609"/>
      <c r="DF6" s="609"/>
      <c r="DG6" s="609"/>
      <c r="DH6" s="609"/>
      <c r="DI6" s="609"/>
      <c r="DJ6" s="609"/>
      <c r="DK6" s="609"/>
      <c r="DL6" s="609"/>
      <c r="DM6" s="609"/>
      <c r="DN6" s="609"/>
      <c r="DO6" s="609"/>
      <c r="DP6" s="610"/>
      <c r="DQ6" s="614">
        <v>174697</v>
      </c>
      <c r="DR6" s="609"/>
      <c r="DS6" s="609"/>
      <c r="DT6" s="609"/>
      <c r="DU6" s="609"/>
      <c r="DV6" s="609"/>
      <c r="DW6" s="609"/>
      <c r="DX6" s="609"/>
      <c r="DY6" s="609"/>
      <c r="DZ6" s="609"/>
      <c r="EA6" s="609"/>
      <c r="EB6" s="609"/>
      <c r="EC6" s="645"/>
    </row>
    <row r="7" spans="2:143" ht="11.25" customHeight="1" x14ac:dyDescent="0.2">
      <c r="B7" s="605" t="s">
        <v>237</v>
      </c>
      <c r="C7" s="606"/>
      <c r="D7" s="606"/>
      <c r="E7" s="606"/>
      <c r="F7" s="606"/>
      <c r="G7" s="606"/>
      <c r="H7" s="606"/>
      <c r="I7" s="606"/>
      <c r="J7" s="606"/>
      <c r="K7" s="606"/>
      <c r="L7" s="606"/>
      <c r="M7" s="606"/>
      <c r="N7" s="606"/>
      <c r="O7" s="606"/>
      <c r="P7" s="606"/>
      <c r="Q7" s="607"/>
      <c r="R7" s="608">
        <v>1054</v>
      </c>
      <c r="S7" s="609"/>
      <c r="T7" s="609"/>
      <c r="U7" s="609"/>
      <c r="V7" s="609"/>
      <c r="W7" s="609"/>
      <c r="X7" s="609"/>
      <c r="Y7" s="610"/>
      <c r="Z7" s="646">
        <v>0</v>
      </c>
      <c r="AA7" s="646"/>
      <c r="AB7" s="646"/>
      <c r="AC7" s="646"/>
      <c r="AD7" s="647">
        <v>1054</v>
      </c>
      <c r="AE7" s="647"/>
      <c r="AF7" s="647"/>
      <c r="AG7" s="647"/>
      <c r="AH7" s="647"/>
      <c r="AI7" s="647"/>
      <c r="AJ7" s="647"/>
      <c r="AK7" s="647"/>
      <c r="AL7" s="611">
        <v>0</v>
      </c>
      <c r="AM7" s="612"/>
      <c r="AN7" s="612"/>
      <c r="AO7" s="648"/>
      <c r="AP7" s="605" t="s">
        <v>238</v>
      </c>
      <c r="AQ7" s="606"/>
      <c r="AR7" s="606"/>
      <c r="AS7" s="606"/>
      <c r="AT7" s="606"/>
      <c r="AU7" s="606"/>
      <c r="AV7" s="606"/>
      <c r="AW7" s="606"/>
      <c r="AX7" s="606"/>
      <c r="AY7" s="606"/>
      <c r="AZ7" s="606"/>
      <c r="BA7" s="606"/>
      <c r="BB7" s="606"/>
      <c r="BC7" s="606"/>
      <c r="BD7" s="606"/>
      <c r="BE7" s="606"/>
      <c r="BF7" s="607"/>
      <c r="BG7" s="608">
        <v>2244076</v>
      </c>
      <c r="BH7" s="609"/>
      <c r="BI7" s="609"/>
      <c r="BJ7" s="609"/>
      <c r="BK7" s="609"/>
      <c r="BL7" s="609"/>
      <c r="BM7" s="609"/>
      <c r="BN7" s="610"/>
      <c r="BO7" s="646">
        <v>39.9</v>
      </c>
      <c r="BP7" s="646"/>
      <c r="BQ7" s="646"/>
      <c r="BR7" s="646"/>
      <c r="BS7" s="647">
        <v>59334</v>
      </c>
      <c r="BT7" s="647"/>
      <c r="BU7" s="647"/>
      <c r="BV7" s="647"/>
      <c r="BW7" s="647"/>
      <c r="BX7" s="647"/>
      <c r="BY7" s="647"/>
      <c r="BZ7" s="647"/>
      <c r="CA7" s="647"/>
      <c r="CB7" s="682"/>
      <c r="CD7" s="605" t="s">
        <v>239</v>
      </c>
      <c r="CE7" s="606"/>
      <c r="CF7" s="606"/>
      <c r="CG7" s="606"/>
      <c r="CH7" s="606"/>
      <c r="CI7" s="606"/>
      <c r="CJ7" s="606"/>
      <c r="CK7" s="606"/>
      <c r="CL7" s="606"/>
      <c r="CM7" s="606"/>
      <c r="CN7" s="606"/>
      <c r="CO7" s="606"/>
      <c r="CP7" s="606"/>
      <c r="CQ7" s="607"/>
      <c r="CR7" s="608">
        <v>10356453</v>
      </c>
      <c r="CS7" s="609"/>
      <c r="CT7" s="609"/>
      <c r="CU7" s="609"/>
      <c r="CV7" s="609"/>
      <c r="CW7" s="609"/>
      <c r="CX7" s="609"/>
      <c r="CY7" s="610"/>
      <c r="CZ7" s="646">
        <v>28.8</v>
      </c>
      <c r="DA7" s="646"/>
      <c r="DB7" s="646"/>
      <c r="DC7" s="646"/>
      <c r="DD7" s="614">
        <v>3023712</v>
      </c>
      <c r="DE7" s="609"/>
      <c r="DF7" s="609"/>
      <c r="DG7" s="609"/>
      <c r="DH7" s="609"/>
      <c r="DI7" s="609"/>
      <c r="DJ7" s="609"/>
      <c r="DK7" s="609"/>
      <c r="DL7" s="609"/>
      <c r="DM7" s="609"/>
      <c r="DN7" s="609"/>
      <c r="DO7" s="609"/>
      <c r="DP7" s="610"/>
      <c r="DQ7" s="614">
        <v>4781014</v>
      </c>
      <c r="DR7" s="609"/>
      <c r="DS7" s="609"/>
      <c r="DT7" s="609"/>
      <c r="DU7" s="609"/>
      <c r="DV7" s="609"/>
      <c r="DW7" s="609"/>
      <c r="DX7" s="609"/>
      <c r="DY7" s="609"/>
      <c r="DZ7" s="609"/>
      <c r="EA7" s="609"/>
      <c r="EB7" s="609"/>
      <c r="EC7" s="645"/>
    </row>
    <row r="8" spans="2:143" ht="11.25" customHeight="1" x14ac:dyDescent="0.2">
      <c r="B8" s="605" t="s">
        <v>240</v>
      </c>
      <c r="C8" s="606"/>
      <c r="D8" s="606"/>
      <c r="E8" s="606"/>
      <c r="F8" s="606"/>
      <c r="G8" s="606"/>
      <c r="H8" s="606"/>
      <c r="I8" s="606"/>
      <c r="J8" s="606"/>
      <c r="K8" s="606"/>
      <c r="L8" s="606"/>
      <c r="M8" s="606"/>
      <c r="N8" s="606"/>
      <c r="O8" s="606"/>
      <c r="P8" s="606"/>
      <c r="Q8" s="607"/>
      <c r="R8" s="608">
        <v>13724</v>
      </c>
      <c r="S8" s="609"/>
      <c r="T8" s="609"/>
      <c r="U8" s="609"/>
      <c r="V8" s="609"/>
      <c r="W8" s="609"/>
      <c r="X8" s="609"/>
      <c r="Y8" s="610"/>
      <c r="Z8" s="646">
        <v>0</v>
      </c>
      <c r="AA8" s="646"/>
      <c r="AB8" s="646"/>
      <c r="AC8" s="646"/>
      <c r="AD8" s="647">
        <v>13724</v>
      </c>
      <c r="AE8" s="647"/>
      <c r="AF8" s="647"/>
      <c r="AG8" s="647"/>
      <c r="AH8" s="647"/>
      <c r="AI8" s="647"/>
      <c r="AJ8" s="647"/>
      <c r="AK8" s="647"/>
      <c r="AL8" s="611">
        <v>0.1</v>
      </c>
      <c r="AM8" s="612"/>
      <c r="AN8" s="612"/>
      <c r="AO8" s="648"/>
      <c r="AP8" s="605" t="s">
        <v>241</v>
      </c>
      <c r="AQ8" s="606"/>
      <c r="AR8" s="606"/>
      <c r="AS8" s="606"/>
      <c r="AT8" s="606"/>
      <c r="AU8" s="606"/>
      <c r="AV8" s="606"/>
      <c r="AW8" s="606"/>
      <c r="AX8" s="606"/>
      <c r="AY8" s="606"/>
      <c r="AZ8" s="606"/>
      <c r="BA8" s="606"/>
      <c r="BB8" s="606"/>
      <c r="BC8" s="606"/>
      <c r="BD8" s="606"/>
      <c r="BE8" s="606"/>
      <c r="BF8" s="607"/>
      <c r="BG8" s="608">
        <v>81499</v>
      </c>
      <c r="BH8" s="609"/>
      <c r="BI8" s="609"/>
      <c r="BJ8" s="609"/>
      <c r="BK8" s="609"/>
      <c r="BL8" s="609"/>
      <c r="BM8" s="609"/>
      <c r="BN8" s="610"/>
      <c r="BO8" s="646">
        <v>1.5</v>
      </c>
      <c r="BP8" s="646"/>
      <c r="BQ8" s="646"/>
      <c r="BR8" s="646"/>
      <c r="BS8" s="647" t="s">
        <v>242</v>
      </c>
      <c r="BT8" s="647"/>
      <c r="BU8" s="647"/>
      <c r="BV8" s="647"/>
      <c r="BW8" s="647"/>
      <c r="BX8" s="647"/>
      <c r="BY8" s="647"/>
      <c r="BZ8" s="647"/>
      <c r="CA8" s="647"/>
      <c r="CB8" s="682"/>
      <c r="CD8" s="605" t="s">
        <v>243</v>
      </c>
      <c r="CE8" s="606"/>
      <c r="CF8" s="606"/>
      <c r="CG8" s="606"/>
      <c r="CH8" s="606"/>
      <c r="CI8" s="606"/>
      <c r="CJ8" s="606"/>
      <c r="CK8" s="606"/>
      <c r="CL8" s="606"/>
      <c r="CM8" s="606"/>
      <c r="CN8" s="606"/>
      <c r="CO8" s="606"/>
      <c r="CP8" s="606"/>
      <c r="CQ8" s="607"/>
      <c r="CR8" s="608">
        <v>11119398</v>
      </c>
      <c r="CS8" s="609"/>
      <c r="CT8" s="609"/>
      <c r="CU8" s="609"/>
      <c r="CV8" s="609"/>
      <c r="CW8" s="609"/>
      <c r="CX8" s="609"/>
      <c r="CY8" s="610"/>
      <c r="CZ8" s="646">
        <v>30.9</v>
      </c>
      <c r="DA8" s="646"/>
      <c r="DB8" s="646"/>
      <c r="DC8" s="646"/>
      <c r="DD8" s="614">
        <v>131962</v>
      </c>
      <c r="DE8" s="609"/>
      <c r="DF8" s="609"/>
      <c r="DG8" s="609"/>
      <c r="DH8" s="609"/>
      <c r="DI8" s="609"/>
      <c r="DJ8" s="609"/>
      <c r="DK8" s="609"/>
      <c r="DL8" s="609"/>
      <c r="DM8" s="609"/>
      <c r="DN8" s="609"/>
      <c r="DO8" s="609"/>
      <c r="DP8" s="610"/>
      <c r="DQ8" s="614">
        <v>5042659</v>
      </c>
      <c r="DR8" s="609"/>
      <c r="DS8" s="609"/>
      <c r="DT8" s="609"/>
      <c r="DU8" s="609"/>
      <c r="DV8" s="609"/>
      <c r="DW8" s="609"/>
      <c r="DX8" s="609"/>
      <c r="DY8" s="609"/>
      <c r="DZ8" s="609"/>
      <c r="EA8" s="609"/>
      <c r="EB8" s="609"/>
      <c r="EC8" s="645"/>
    </row>
    <row r="9" spans="2:143" ht="11.25" customHeight="1" x14ac:dyDescent="0.2">
      <c r="B9" s="605" t="s">
        <v>244</v>
      </c>
      <c r="C9" s="606"/>
      <c r="D9" s="606"/>
      <c r="E9" s="606"/>
      <c r="F9" s="606"/>
      <c r="G9" s="606"/>
      <c r="H9" s="606"/>
      <c r="I9" s="606"/>
      <c r="J9" s="606"/>
      <c r="K9" s="606"/>
      <c r="L9" s="606"/>
      <c r="M9" s="606"/>
      <c r="N9" s="606"/>
      <c r="O9" s="606"/>
      <c r="P9" s="606"/>
      <c r="Q9" s="607"/>
      <c r="R9" s="608">
        <v>11108</v>
      </c>
      <c r="S9" s="609"/>
      <c r="T9" s="609"/>
      <c r="U9" s="609"/>
      <c r="V9" s="609"/>
      <c r="W9" s="609"/>
      <c r="X9" s="609"/>
      <c r="Y9" s="610"/>
      <c r="Z9" s="646">
        <v>0</v>
      </c>
      <c r="AA9" s="646"/>
      <c r="AB9" s="646"/>
      <c r="AC9" s="646"/>
      <c r="AD9" s="647">
        <v>11108</v>
      </c>
      <c r="AE9" s="647"/>
      <c r="AF9" s="647"/>
      <c r="AG9" s="647"/>
      <c r="AH9" s="647"/>
      <c r="AI9" s="647"/>
      <c r="AJ9" s="647"/>
      <c r="AK9" s="647"/>
      <c r="AL9" s="611">
        <v>0.1</v>
      </c>
      <c r="AM9" s="612"/>
      <c r="AN9" s="612"/>
      <c r="AO9" s="648"/>
      <c r="AP9" s="605" t="s">
        <v>245</v>
      </c>
      <c r="AQ9" s="606"/>
      <c r="AR9" s="606"/>
      <c r="AS9" s="606"/>
      <c r="AT9" s="606"/>
      <c r="AU9" s="606"/>
      <c r="AV9" s="606"/>
      <c r="AW9" s="606"/>
      <c r="AX9" s="606"/>
      <c r="AY9" s="606"/>
      <c r="AZ9" s="606"/>
      <c r="BA9" s="606"/>
      <c r="BB9" s="606"/>
      <c r="BC9" s="606"/>
      <c r="BD9" s="606"/>
      <c r="BE9" s="606"/>
      <c r="BF9" s="607"/>
      <c r="BG9" s="608">
        <v>1817161</v>
      </c>
      <c r="BH9" s="609"/>
      <c r="BI9" s="609"/>
      <c r="BJ9" s="609"/>
      <c r="BK9" s="609"/>
      <c r="BL9" s="609"/>
      <c r="BM9" s="609"/>
      <c r="BN9" s="610"/>
      <c r="BO9" s="646">
        <v>32.299999999999997</v>
      </c>
      <c r="BP9" s="646"/>
      <c r="BQ9" s="646"/>
      <c r="BR9" s="646"/>
      <c r="BS9" s="647" t="s">
        <v>181</v>
      </c>
      <c r="BT9" s="647"/>
      <c r="BU9" s="647"/>
      <c r="BV9" s="647"/>
      <c r="BW9" s="647"/>
      <c r="BX9" s="647"/>
      <c r="BY9" s="647"/>
      <c r="BZ9" s="647"/>
      <c r="CA9" s="647"/>
      <c r="CB9" s="682"/>
      <c r="CD9" s="605" t="s">
        <v>246</v>
      </c>
      <c r="CE9" s="606"/>
      <c r="CF9" s="606"/>
      <c r="CG9" s="606"/>
      <c r="CH9" s="606"/>
      <c r="CI9" s="606"/>
      <c r="CJ9" s="606"/>
      <c r="CK9" s="606"/>
      <c r="CL9" s="606"/>
      <c r="CM9" s="606"/>
      <c r="CN9" s="606"/>
      <c r="CO9" s="606"/>
      <c r="CP9" s="606"/>
      <c r="CQ9" s="607"/>
      <c r="CR9" s="608">
        <v>2683046</v>
      </c>
      <c r="CS9" s="609"/>
      <c r="CT9" s="609"/>
      <c r="CU9" s="609"/>
      <c r="CV9" s="609"/>
      <c r="CW9" s="609"/>
      <c r="CX9" s="609"/>
      <c r="CY9" s="610"/>
      <c r="CZ9" s="646">
        <v>7.5</v>
      </c>
      <c r="DA9" s="646"/>
      <c r="DB9" s="646"/>
      <c r="DC9" s="646"/>
      <c r="DD9" s="614">
        <v>222089</v>
      </c>
      <c r="DE9" s="609"/>
      <c r="DF9" s="609"/>
      <c r="DG9" s="609"/>
      <c r="DH9" s="609"/>
      <c r="DI9" s="609"/>
      <c r="DJ9" s="609"/>
      <c r="DK9" s="609"/>
      <c r="DL9" s="609"/>
      <c r="DM9" s="609"/>
      <c r="DN9" s="609"/>
      <c r="DO9" s="609"/>
      <c r="DP9" s="610"/>
      <c r="DQ9" s="614">
        <v>1923144</v>
      </c>
      <c r="DR9" s="609"/>
      <c r="DS9" s="609"/>
      <c r="DT9" s="609"/>
      <c r="DU9" s="609"/>
      <c r="DV9" s="609"/>
      <c r="DW9" s="609"/>
      <c r="DX9" s="609"/>
      <c r="DY9" s="609"/>
      <c r="DZ9" s="609"/>
      <c r="EA9" s="609"/>
      <c r="EB9" s="609"/>
      <c r="EC9" s="645"/>
    </row>
    <row r="10" spans="2:143" ht="11.25" customHeight="1" x14ac:dyDescent="0.2">
      <c r="B10" s="605" t="s">
        <v>247</v>
      </c>
      <c r="C10" s="606"/>
      <c r="D10" s="606"/>
      <c r="E10" s="606"/>
      <c r="F10" s="606"/>
      <c r="G10" s="606"/>
      <c r="H10" s="606"/>
      <c r="I10" s="606"/>
      <c r="J10" s="606"/>
      <c r="K10" s="606"/>
      <c r="L10" s="606"/>
      <c r="M10" s="606"/>
      <c r="N10" s="606"/>
      <c r="O10" s="606"/>
      <c r="P10" s="606"/>
      <c r="Q10" s="607"/>
      <c r="R10" s="608" t="s">
        <v>181</v>
      </c>
      <c r="S10" s="609"/>
      <c r="T10" s="609"/>
      <c r="U10" s="609"/>
      <c r="V10" s="609"/>
      <c r="W10" s="609"/>
      <c r="X10" s="609"/>
      <c r="Y10" s="610"/>
      <c r="Z10" s="646" t="s">
        <v>130</v>
      </c>
      <c r="AA10" s="646"/>
      <c r="AB10" s="646"/>
      <c r="AC10" s="646"/>
      <c r="AD10" s="647" t="s">
        <v>181</v>
      </c>
      <c r="AE10" s="647"/>
      <c r="AF10" s="647"/>
      <c r="AG10" s="647"/>
      <c r="AH10" s="647"/>
      <c r="AI10" s="647"/>
      <c r="AJ10" s="647"/>
      <c r="AK10" s="647"/>
      <c r="AL10" s="611" t="s">
        <v>242</v>
      </c>
      <c r="AM10" s="612"/>
      <c r="AN10" s="612"/>
      <c r="AO10" s="648"/>
      <c r="AP10" s="605" t="s">
        <v>248</v>
      </c>
      <c r="AQ10" s="606"/>
      <c r="AR10" s="606"/>
      <c r="AS10" s="606"/>
      <c r="AT10" s="606"/>
      <c r="AU10" s="606"/>
      <c r="AV10" s="606"/>
      <c r="AW10" s="606"/>
      <c r="AX10" s="606"/>
      <c r="AY10" s="606"/>
      <c r="AZ10" s="606"/>
      <c r="BA10" s="606"/>
      <c r="BB10" s="606"/>
      <c r="BC10" s="606"/>
      <c r="BD10" s="606"/>
      <c r="BE10" s="606"/>
      <c r="BF10" s="607"/>
      <c r="BG10" s="608">
        <v>137131</v>
      </c>
      <c r="BH10" s="609"/>
      <c r="BI10" s="609"/>
      <c r="BJ10" s="609"/>
      <c r="BK10" s="609"/>
      <c r="BL10" s="609"/>
      <c r="BM10" s="609"/>
      <c r="BN10" s="610"/>
      <c r="BO10" s="646">
        <v>2.4</v>
      </c>
      <c r="BP10" s="646"/>
      <c r="BQ10" s="646"/>
      <c r="BR10" s="646"/>
      <c r="BS10" s="647" t="s">
        <v>181</v>
      </c>
      <c r="BT10" s="647"/>
      <c r="BU10" s="647"/>
      <c r="BV10" s="647"/>
      <c r="BW10" s="647"/>
      <c r="BX10" s="647"/>
      <c r="BY10" s="647"/>
      <c r="BZ10" s="647"/>
      <c r="CA10" s="647"/>
      <c r="CB10" s="682"/>
      <c r="CD10" s="605" t="s">
        <v>249</v>
      </c>
      <c r="CE10" s="606"/>
      <c r="CF10" s="606"/>
      <c r="CG10" s="606"/>
      <c r="CH10" s="606"/>
      <c r="CI10" s="606"/>
      <c r="CJ10" s="606"/>
      <c r="CK10" s="606"/>
      <c r="CL10" s="606"/>
      <c r="CM10" s="606"/>
      <c r="CN10" s="606"/>
      <c r="CO10" s="606"/>
      <c r="CP10" s="606"/>
      <c r="CQ10" s="607"/>
      <c r="CR10" s="608">
        <v>2081</v>
      </c>
      <c r="CS10" s="609"/>
      <c r="CT10" s="609"/>
      <c r="CU10" s="609"/>
      <c r="CV10" s="609"/>
      <c r="CW10" s="609"/>
      <c r="CX10" s="609"/>
      <c r="CY10" s="610"/>
      <c r="CZ10" s="646">
        <v>0</v>
      </c>
      <c r="DA10" s="646"/>
      <c r="DB10" s="646"/>
      <c r="DC10" s="646"/>
      <c r="DD10" s="614" t="s">
        <v>242</v>
      </c>
      <c r="DE10" s="609"/>
      <c r="DF10" s="609"/>
      <c r="DG10" s="609"/>
      <c r="DH10" s="609"/>
      <c r="DI10" s="609"/>
      <c r="DJ10" s="609"/>
      <c r="DK10" s="609"/>
      <c r="DL10" s="609"/>
      <c r="DM10" s="609"/>
      <c r="DN10" s="609"/>
      <c r="DO10" s="609"/>
      <c r="DP10" s="610"/>
      <c r="DQ10" s="614">
        <v>1513</v>
      </c>
      <c r="DR10" s="609"/>
      <c r="DS10" s="609"/>
      <c r="DT10" s="609"/>
      <c r="DU10" s="609"/>
      <c r="DV10" s="609"/>
      <c r="DW10" s="609"/>
      <c r="DX10" s="609"/>
      <c r="DY10" s="609"/>
      <c r="DZ10" s="609"/>
      <c r="EA10" s="609"/>
      <c r="EB10" s="609"/>
      <c r="EC10" s="645"/>
    </row>
    <row r="11" spans="2:143" ht="11.25" customHeight="1" x14ac:dyDescent="0.2">
      <c r="B11" s="605" t="s">
        <v>250</v>
      </c>
      <c r="C11" s="606"/>
      <c r="D11" s="606"/>
      <c r="E11" s="606"/>
      <c r="F11" s="606"/>
      <c r="G11" s="606"/>
      <c r="H11" s="606"/>
      <c r="I11" s="606"/>
      <c r="J11" s="606"/>
      <c r="K11" s="606"/>
      <c r="L11" s="606"/>
      <c r="M11" s="606"/>
      <c r="N11" s="606"/>
      <c r="O11" s="606"/>
      <c r="P11" s="606"/>
      <c r="Q11" s="607"/>
      <c r="R11" s="608">
        <v>1287402</v>
      </c>
      <c r="S11" s="609"/>
      <c r="T11" s="609"/>
      <c r="U11" s="609"/>
      <c r="V11" s="609"/>
      <c r="W11" s="609"/>
      <c r="X11" s="609"/>
      <c r="Y11" s="610"/>
      <c r="Z11" s="611">
        <v>3.4</v>
      </c>
      <c r="AA11" s="612"/>
      <c r="AB11" s="612"/>
      <c r="AC11" s="613"/>
      <c r="AD11" s="614">
        <v>1287402</v>
      </c>
      <c r="AE11" s="609"/>
      <c r="AF11" s="609"/>
      <c r="AG11" s="609"/>
      <c r="AH11" s="609"/>
      <c r="AI11" s="609"/>
      <c r="AJ11" s="609"/>
      <c r="AK11" s="610"/>
      <c r="AL11" s="611">
        <v>8.1</v>
      </c>
      <c r="AM11" s="612"/>
      <c r="AN11" s="612"/>
      <c r="AO11" s="648"/>
      <c r="AP11" s="605" t="s">
        <v>251</v>
      </c>
      <c r="AQ11" s="606"/>
      <c r="AR11" s="606"/>
      <c r="AS11" s="606"/>
      <c r="AT11" s="606"/>
      <c r="AU11" s="606"/>
      <c r="AV11" s="606"/>
      <c r="AW11" s="606"/>
      <c r="AX11" s="606"/>
      <c r="AY11" s="606"/>
      <c r="AZ11" s="606"/>
      <c r="BA11" s="606"/>
      <c r="BB11" s="606"/>
      <c r="BC11" s="606"/>
      <c r="BD11" s="606"/>
      <c r="BE11" s="606"/>
      <c r="BF11" s="607"/>
      <c r="BG11" s="608">
        <v>208285</v>
      </c>
      <c r="BH11" s="609"/>
      <c r="BI11" s="609"/>
      <c r="BJ11" s="609"/>
      <c r="BK11" s="609"/>
      <c r="BL11" s="609"/>
      <c r="BM11" s="609"/>
      <c r="BN11" s="610"/>
      <c r="BO11" s="646">
        <v>3.7</v>
      </c>
      <c r="BP11" s="646"/>
      <c r="BQ11" s="646"/>
      <c r="BR11" s="646"/>
      <c r="BS11" s="647">
        <v>59334</v>
      </c>
      <c r="BT11" s="647"/>
      <c r="BU11" s="647"/>
      <c r="BV11" s="647"/>
      <c r="BW11" s="647"/>
      <c r="BX11" s="647"/>
      <c r="BY11" s="647"/>
      <c r="BZ11" s="647"/>
      <c r="CA11" s="647"/>
      <c r="CB11" s="682"/>
      <c r="CD11" s="605" t="s">
        <v>252</v>
      </c>
      <c r="CE11" s="606"/>
      <c r="CF11" s="606"/>
      <c r="CG11" s="606"/>
      <c r="CH11" s="606"/>
      <c r="CI11" s="606"/>
      <c r="CJ11" s="606"/>
      <c r="CK11" s="606"/>
      <c r="CL11" s="606"/>
      <c r="CM11" s="606"/>
      <c r="CN11" s="606"/>
      <c r="CO11" s="606"/>
      <c r="CP11" s="606"/>
      <c r="CQ11" s="607"/>
      <c r="CR11" s="608">
        <v>1287304</v>
      </c>
      <c r="CS11" s="609"/>
      <c r="CT11" s="609"/>
      <c r="CU11" s="609"/>
      <c r="CV11" s="609"/>
      <c r="CW11" s="609"/>
      <c r="CX11" s="609"/>
      <c r="CY11" s="610"/>
      <c r="CZ11" s="646">
        <v>3.6</v>
      </c>
      <c r="DA11" s="646"/>
      <c r="DB11" s="646"/>
      <c r="DC11" s="646"/>
      <c r="DD11" s="614">
        <v>364133</v>
      </c>
      <c r="DE11" s="609"/>
      <c r="DF11" s="609"/>
      <c r="DG11" s="609"/>
      <c r="DH11" s="609"/>
      <c r="DI11" s="609"/>
      <c r="DJ11" s="609"/>
      <c r="DK11" s="609"/>
      <c r="DL11" s="609"/>
      <c r="DM11" s="609"/>
      <c r="DN11" s="609"/>
      <c r="DO11" s="609"/>
      <c r="DP11" s="610"/>
      <c r="DQ11" s="614">
        <v>710549</v>
      </c>
      <c r="DR11" s="609"/>
      <c r="DS11" s="609"/>
      <c r="DT11" s="609"/>
      <c r="DU11" s="609"/>
      <c r="DV11" s="609"/>
      <c r="DW11" s="609"/>
      <c r="DX11" s="609"/>
      <c r="DY11" s="609"/>
      <c r="DZ11" s="609"/>
      <c r="EA11" s="609"/>
      <c r="EB11" s="609"/>
      <c r="EC11" s="645"/>
    </row>
    <row r="12" spans="2:143" ht="11.25" customHeight="1" x14ac:dyDescent="0.2">
      <c r="B12" s="605" t="s">
        <v>253</v>
      </c>
      <c r="C12" s="606"/>
      <c r="D12" s="606"/>
      <c r="E12" s="606"/>
      <c r="F12" s="606"/>
      <c r="G12" s="606"/>
      <c r="H12" s="606"/>
      <c r="I12" s="606"/>
      <c r="J12" s="606"/>
      <c r="K12" s="606"/>
      <c r="L12" s="606"/>
      <c r="M12" s="606"/>
      <c r="N12" s="606"/>
      <c r="O12" s="606"/>
      <c r="P12" s="606"/>
      <c r="Q12" s="607"/>
      <c r="R12" s="608">
        <v>9854</v>
      </c>
      <c r="S12" s="609"/>
      <c r="T12" s="609"/>
      <c r="U12" s="609"/>
      <c r="V12" s="609"/>
      <c r="W12" s="609"/>
      <c r="X12" s="609"/>
      <c r="Y12" s="610"/>
      <c r="Z12" s="646">
        <v>0</v>
      </c>
      <c r="AA12" s="646"/>
      <c r="AB12" s="646"/>
      <c r="AC12" s="646"/>
      <c r="AD12" s="647">
        <v>9854</v>
      </c>
      <c r="AE12" s="647"/>
      <c r="AF12" s="647"/>
      <c r="AG12" s="647"/>
      <c r="AH12" s="647"/>
      <c r="AI12" s="647"/>
      <c r="AJ12" s="647"/>
      <c r="AK12" s="647"/>
      <c r="AL12" s="611">
        <v>0.1</v>
      </c>
      <c r="AM12" s="612"/>
      <c r="AN12" s="612"/>
      <c r="AO12" s="648"/>
      <c r="AP12" s="605" t="s">
        <v>254</v>
      </c>
      <c r="AQ12" s="606"/>
      <c r="AR12" s="606"/>
      <c r="AS12" s="606"/>
      <c r="AT12" s="606"/>
      <c r="AU12" s="606"/>
      <c r="AV12" s="606"/>
      <c r="AW12" s="606"/>
      <c r="AX12" s="606"/>
      <c r="AY12" s="606"/>
      <c r="AZ12" s="606"/>
      <c r="BA12" s="606"/>
      <c r="BB12" s="606"/>
      <c r="BC12" s="606"/>
      <c r="BD12" s="606"/>
      <c r="BE12" s="606"/>
      <c r="BF12" s="607"/>
      <c r="BG12" s="608">
        <v>2769073</v>
      </c>
      <c r="BH12" s="609"/>
      <c r="BI12" s="609"/>
      <c r="BJ12" s="609"/>
      <c r="BK12" s="609"/>
      <c r="BL12" s="609"/>
      <c r="BM12" s="609"/>
      <c r="BN12" s="610"/>
      <c r="BO12" s="646">
        <v>49.3</v>
      </c>
      <c r="BP12" s="646"/>
      <c r="BQ12" s="646"/>
      <c r="BR12" s="646"/>
      <c r="BS12" s="647">
        <v>335249</v>
      </c>
      <c r="BT12" s="647"/>
      <c r="BU12" s="647"/>
      <c r="BV12" s="647"/>
      <c r="BW12" s="647"/>
      <c r="BX12" s="647"/>
      <c r="BY12" s="647"/>
      <c r="BZ12" s="647"/>
      <c r="CA12" s="647"/>
      <c r="CB12" s="682"/>
      <c r="CD12" s="605" t="s">
        <v>255</v>
      </c>
      <c r="CE12" s="606"/>
      <c r="CF12" s="606"/>
      <c r="CG12" s="606"/>
      <c r="CH12" s="606"/>
      <c r="CI12" s="606"/>
      <c r="CJ12" s="606"/>
      <c r="CK12" s="606"/>
      <c r="CL12" s="606"/>
      <c r="CM12" s="606"/>
      <c r="CN12" s="606"/>
      <c r="CO12" s="606"/>
      <c r="CP12" s="606"/>
      <c r="CQ12" s="607"/>
      <c r="CR12" s="608">
        <v>1199663</v>
      </c>
      <c r="CS12" s="609"/>
      <c r="CT12" s="609"/>
      <c r="CU12" s="609"/>
      <c r="CV12" s="609"/>
      <c r="CW12" s="609"/>
      <c r="CX12" s="609"/>
      <c r="CY12" s="610"/>
      <c r="CZ12" s="646">
        <v>3.3</v>
      </c>
      <c r="DA12" s="646"/>
      <c r="DB12" s="646"/>
      <c r="DC12" s="646"/>
      <c r="DD12" s="614">
        <v>77863</v>
      </c>
      <c r="DE12" s="609"/>
      <c r="DF12" s="609"/>
      <c r="DG12" s="609"/>
      <c r="DH12" s="609"/>
      <c r="DI12" s="609"/>
      <c r="DJ12" s="609"/>
      <c r="DK12" s="609"/>
      <c r="DL12" s="609"/>
      <c r="DM12" s="609"/>
      <c r="DN12" s="609"/>
      <c r="DO12" s="609"/>
      <c r="DP12" s="610"/>
      <c r="DQ12" s="614">
        <v>627827</v>
      </c>
      <c r="DR12" s="609"/>
      <c r="DS12" s="609"/>
      <c r="DT12" s="609"/>
      <c r="DU12" s="609"/>
      <c r="DV12" s="609"/>
      <c r="DW12" s="609"/>
      <c r="DX12" s="609"/>
      <c r="DY12" s="609"/>
      <c r="DZ12" s="609"/>
      <c r="EA12" s="609"/>
      <c r="EB12" s="609"/>
      <c r="EC12" s="645"/>
    </row>
    <row r="13" spans="2:143" ht="11.25" customHeight="1" x14ac:dyDescent="0.2">
      <c r="B13" s="605" t="s">
        <v>256</v>
      </c>
      <c r="C13" s="606"/>
      <c r="D13" s="606"/>
      <c r="E13" s="606"/>
      <c r="F13" s="606"/>
      <c r="G13" s="606"/>
      <c r="H13" s="606"/>
      <c r="I13" s="606"/>
      <c r="J13" s="606"/>
      <c r="K13" s="606"/>
      <c r="L13" s="606"/>
      <c r="M13" s="606"/>
      <c r="N13" s="606"/>
      <c r="O13" s="606"/>
      <c r="P13" s="606"/>
      <c r="Q13" s="607"/>
      <c r="R13" s="608" t="s">
        <v>181</v>
      </c>
      <c r="S13" s="609"/>
      <c r="T13" s="609"/>
      <c r="U13" s="609"/>
      <c r="V13" s="609"/>
      <c r="W13" s="609"/>
      <c r="X13" s="609"/>
      <c r="Y13" s="610"/>
      <c r="Z13" s="646" t="s">
        <v>130</v>
      </c>
      <c r="AA13" s="646"/>
      <c r="AB13" s="646"/>
      <c r="AC13" s="646"/>
      <c r="AD13" s="647" t="s">
        <v>181</v>
      </c>
      <c r="AE13" s="647"/>
      <c r="AF13" s="647"/>
      <c r="AG13" s="647"/>
      <c r="AH13" s="647"/>
      <c r="AI13" s="647"/>
      <c r="AJ13" s="647"/>
      <c r="AK13" s="647"/>
      <c r="AL13" s="611" t="s">
        <v>181</v>
      </c>
      <c r="AM13" s="612"/>
      <c r="AN13" s="612"/>
      <c r="AO13" s="648"/>
      <c r="AP13" s="605" t="s">
        <v>257</v>
      </c>
      <c r="AQ13" s="606"/>
      <c r="AR13" s="606"/>
      <c r="AS13" s="606"/>
      <c r="AT13" s="606"/>
      <c r="AU13" s="606"/>
      <c r="AV13" s="606"/>
      <c r="AW13" s="606"/>
      <c r="AX13" s="606"/>
      <c r="AY13" s="606"/>
      <c r="AZ13" s="606"/>
      <c r="BA13" s="606"/>
      <c r="BB13" s="606"/>
      <c r="BC13" s="606"/>
      <c r="BD13" s="606"/>
      <c r="BE13" s="606"/>
      <c r="BF13" s="607"/>
      <c r="BG13" s="608">
        <v>2695961</v>
      </c>
      <c r="BH13" s="609"/>
      <c r="BI13" s="609"/>
      <c r="BJ13" s="609"/>
      <c r="BK13" s="609"/>
      <c r="BL13" s="609"/>
      <c r="BM13" s="609"/>
      <c r="BN13" s="610"/>
      <c r="BO13" s="646">
        <v>48</v>
      </c>
      <c r="BP13" s="646"/>
      <c r="BQ13" s="646"/>
      <c r="BR13" s="646"/>
      <c r="BS13" s="647">
        <v>335249</v>
      </c>
      <c r="BT13" s="647"/>
      <c r="BU13" s="647"/>
      <c r="BV13" s="647"/>
      <c r="BW13" s="647"/>
      <c r="BX13" s="647"/>
      <c r="BY13" s="647"/>
      <c r="BZ13" s="647"/>
      <c r="CA13" s="647"/>
      <c r="CB13" s="682"/>
      <c r="CD13" s="605" t="s">
        <v>258</v>
      </c>
      <c r="CE13" s="606"/>
      <c r="CF13" s="606"/>
      <c r="CG13" s="606"/>
      <c r="CH13" s="606"/>
      <c r="CI13" s="606"/>
      <c r="CJ13" s="606"/>
      <c r="CK13" s="606"/>
      <c r="CL13" s="606"/>
      <c r="CM13" s="606"/>
      <c r="CN13" s="606"/>
      <c r="CO13" s="606"/>
      <c r="CP13" s="606"/>
      <c r="CQ13" s="607"/>
      <c r="CR13" s="608">
        <v>2188526</v>
      </c>
      <c r="CS13" s="609"/>
      <c r="CT13" s="609"/>
      <c r="CU13" s="609"/>
      <c r="CV13" s="609"/>
      <c r="CW13" s="609"/>
      <c r="CX13" s="609"/>
      <c r="CY13" s="610"/>
      <c r="CZ13" s="646">
        <v>6.1</v>
      </c>
      <c r="DA13" s="646"/>
      <c r="DB13" s="646"/>
      <c r="DC13" s="646"/>
      <c r="DD13" s="614">
        <v>947277</v>
      </c>
      <c r="DE13" s="609"/>
      <c r="DF13" s="609"/>
      <c r="DG13" s="609"/>
      <c r="DH13" s="609"/>
      <c r="DI13" s="609"/>
      <c r="DJ13" s="609"/>
      <c r="DK13" s="609"/>
      <c r="DL13" s="609"/>
      <c r="DM13" s="609"/>
      <c r="DN13" s="609"/>
      <c r="DO13" s="609"/>
      <c r="DP13" s="610"/>
      <c r="DQ13" s="614">
        <v>1214821</v>
      </c>
      <c r="DR13" s="609"/>
      <c r="DS13" s="609"/>
      <c r="DT13" s="609"/>
      <c r="DU13" s="609"/>
      <c r="DV13" s="609"/>
      <c r="DW13" s="609"/>
      <c r="DX13" s="609"/>
      <c r="DY13" s="609"/>
      <c r="DZ13" s="609"/>
      <c r="EA13" s="609"/>
      <c r="EB13" s="609"/>
      <c r="EC13" s="645"/>
    </row>
    <row r="14" spans="2:143" ht="11.25" customHeight="1" x14ac:dyDescent="0.2">
      <c r="B14" s="605" t="s">
        <v>259</v>
      </c>
      <c r="C14" s="606"/>
      <c r="D14" s="606"/>
      <c r="E14" s="606"/>
      <c r="F14" s="606"/>
      <c r="G14" s="606"/>
      <c r="H14" s="606"/>
      <c r="I14" s="606"/>
      <c r="J14" s="606"/>
      <c r="K14" s="606"/>
      <c r="L14" s="606"/>
      <c r="M14" s="606"/>
      <c r="N14" s="606"/>
      <c r="O14" s="606"/>
      <c r="P14" s="606"/>
      <c r="Q14" s="607"/>
      <c r="R14" s="608" t="s">
        <v>242</v>
      </c>
      <c r="S14" s="609"/>
      <c r="T14" s="609"/>
      <c r="U14" s="609"/>
      <c r="V14" s="609"/>
      <c r="W14" s="609"/>
      <c r="X14" s="609"/>
      <c r="Y14" s="610"/>
      <c r="Z14" s="646" t="s">
        <v>242</v>
      </c>
      <c r="AA14" s="646"/>
      <c r="AB14" s="646"/>
      <c r="AC14" s="646"/>
      <c r="AD14" s="647" t="s">
        <v>130</v>
      </c>
      <c r="AE14" s="647"/>
      <c r="AF14" s="647"/>
      <c r="AG14" s="647"/>
      <c r="AH14" s="647"/>
      <c r="AI14" s="647"/>
      <c r="AJ14" s="647"/>
      <c r="AK14" s="647"/>
      <c r="AL14" s="611" t="s">
        <v>181</v>
      </c>
      <c r="AM14" s="612"/>
      <c r="AN14" s="612"/>
      <c r="AO14" s="648"/>
      <c r="AP14" s="605" t="s">
        <v>260</v>
      </c>
      <c r="AQ14" s="606"/>
      <c r="AR14" s="606"/>
      <c r="AS14" s="606"/>
      <c r="AT14" s="606"/>
      <c r="AU14" s="606"/>
      <c r="AV14" s="606"/>
      <c r="AW14" s="606"/>
      <c r="AX14" s="606"/>
      <c r="AY14" s="606"/>
      <c r="AZ14" s="606"/>
      <c r="BA14" s="606"/>
      <c r="BB14" s="606"/>
      <c r="BC14" s="606"/>
      <c r="BD14" s="606"/>
      <c r="BE14" s="606"/>
      <c r="BF14" s="607"/>
      <c r="BG14" s="608">
        <v>200562</v>
      </c>
      <c r="BH14" s="609"/>
      <c r="BI14" s="609"/>
      <c r="BJ14" s="609"/>
      <c r="BK14" s="609"/>
      <c r="BL14" s="609"/>
      <c r="BM14" s="609"/>
      <c r="BN14" s="610"/>
      <c r="BO14" s="646">
        <v>3.6</v>
      </c>
      <c r="BP14" s="646"/>
      <c r="BQ14" s="646"/>
      <c r="BR14" s="646"/>
      <c r="BS14" s="647" t="s">
        <v>242</v>
      </c>
      <c r="BT14" s="647"/>
      <c r="BU14" s="647"/>
      <c r="BV14" s="647"/>
      <c r="BW14" s="647"/>
      <c r="BX14" s="647"/>
      <c r="BY14" s="647"/>
      <c r="BZ14" s="647"/>
      <c r="CA14" s="647"/>
      <c r="CB14" s="682"/>
      <c r="CD14" s="605" t="s">
        <v>261</v>
      </c>
      <c r="CE14" s="606"/>
      <c r="CF14" s="606"/>
      <c r="CG14" s="606"/>
      <c r="CH14" s="606"/>
      <c r="CI14" s="606"/>
      <c r="CJ14" s="606"/>
      <c r="CK14" s="606"/>
      <c r="CL14" s="606"/>
      <c r="CM14" s="606"/>
      <c r="CN14" s="606"/>
      <c r="CO14" s="606"/>
      <c r="CP14" s="606"/>
      <c r="CQ14" s="607"/>
      <c r="CR14" s="608">
        <v>1134189</v>
      </c>
      <c r="CS14" s="609"/>
      <c r="CT14" s="609"/>
      <c r="CU14" s="609"/>
      <c r="CV14" s="609"/>
      <c r="CW14" s="609"/>
      <c r="CX14" s="609"/>
      <c r="CY14" s="610"/>
      <c r="CZ14" s="646">
        <v>3.2</v>
      </c>
      <c r="DA14" s="646"/>
      <c r="DB14" s="646"/>
      <c r="DC14" s="646"/>
      <c r="DD14" s="614">
        <v>196470</v>
      </c>
      <c r="DE14" s="609"/>
      <c r="DF14" s="609"/>
      <c r="DG14" s="609"/>
      <c r="DH14" s="609"/>
      <c r="DI14" s="609"/>
      <c r="DJ14" s="609"/>
      <c r="DK14" s="609"/>
      <c r="DL14" s="609"/>
      <c r="DM14" s="609"/>
      <c r="DN14" s="609"/>
      <c r="DO14" s="609"/>
      <c r="DP14" s="610"/>
      <c r="DQ14" s="614">
        <v>890706</v>
      </c>
      <c r="DR14" s="609"/>
      <c r="DS14" s="609"/>
      <c r="DT14" s="609"/>
      <c r="DU14" s="609"/>
      <c r="DV14" s="609"/>
      <c r="DW14" s="609"/>
      <c r="DX14" s="609"/>
      <c r="DY14" s="609"/>
      <c r="DZ14" s="609"/>
      <c r="EA14" s="609"/>
      <c r="EB14" s="609"/>
      <c r="EC14" s="645"/>
    </row>
    <row r="15" spans="2:143" ht="11.25" customHeight="1" x14ac:dyDescent="0.2">
      <c r="B15" s="605" t="s">
        <v>262</v>
      </c>
      <c r="C15" s="606"/>
      <c r="D15" s="606"/>
      <c r="E15" s="606"/>
      <c r="F15" s="606"/>
      <c r="G15" s="606"/>
      <c r="H15" s="606"/>
      <c r="I15" s="606"/>
      <c r="J15" s="606"/>
      <c r="K15" s="606"/>
      <c r="L15" s="606"/>
      <c r="M15" s="606"/>
      <c r="N15" s="606"/>
      <c r="O15" s="606"/>
      <c r="P15" s="606"/>
      <c r="Q15" s="607"/>
      <c r="R15" s="608" t="s">
        <v>130</v>
      </c>
      <c r="S15" s="609"/>
      <c r="T15" s="609"/>
      <c r="U15" s="609"/>
      <c r="V15" s="609"/>
      <c r="W15" s="609"/>
      <c r="X15" s="609"/>
      <c r="Y15" s="610"/>
      <c r="Z15" s="646" t="s">
        <v>130</v>
      </c>
      <c r="AA15" s="646"/>
      <c r="AB15" s="646"/>
      <c r="AC15" s="646"/>
      <c r="AD15" s="647" t="s">
        <v>242</v>
      </c>
      <c r="AE15" s="647"/>
      <c r="AF15" s="647"/>
      <c r="AG15" s="647"/>
      <c r="AH15" s="647"/>
      <c r="AI15" s="647"/>
      <c r="AJ15" s="647"/>
      <c r="AK15" s="647"/>
      <c r="AL15" s="611" t="s">
        <v>242</v>
      </c>
      <c r="AM15" s="612"/>
      <c r="AN15" s="612"/>
      <c r="AO15" s="648"/>
      <c r="AP15" s="605" t="s">
        <v>263</v>
      </c>
      <c r="AQ15" s="606"/>
      <c r="AR15" s="606"/>
      <c r="AS15" s="606"/>
      <c r="AT15" s="606"/>
      <c r="AU15" s="606"/>
      <c r="AV15" s="606"/>
      <c r="AW15" s="606"/>
      <c r="AX15" s="606"/>
      <c r="AY15" s="606"/>
      <c r="AZ15" s="606"/>
      <c r="BA15" s="606"/>
      <c r="BB15" s="606"/>
      <c r="BC15" s="606"/>
      <c r="BD15" s="606"/>
      <c r="BE15" s="606"/>
      <c r="BF15" s="607"/>
      <c r="BG15" s="608">
        <v>393288</v>
      </c>
      <c r="BH15" s="609"/>
      <c r="BI15" s="609"/>
      <c r="BJ15" s="609"/>
      <c r="BK15" s="609"/>
      <c r="BL15" s="609"/>
      <c r="BM15" s="609"/>
      <c r="BN15" s="610"/>
      <c r="BO15" s="646">
        <v>7</v>
      </c>
      <c r="BP15" s="646"/>
      <c r="BQ15" s="646"/>
      <c r="BR15" s="646"/>
      <c r="BS15" s="647" t="s">
        <v>242</v>
      </c>
      <c r="BT15" s="647"/>
      <c r="BU15" s="647"/>
      <c r="BV15" s="647"/>
      <c r="BW15" s="647"/>
      <c r="BX15" s="647"/>
      <c r="BY15" s="647"/>
      <c r="BZ15" s="647"/>
      <c r="CA15" s="647"/>
      <c r="CB15" s="682"/>
      <c r="CD15" s="605" t="s">
        <v>264</v>
      </c>
      <c r="CE15" s="606"/>
      <c r="CF15" s="606"/>
      <c r="CG15" s="606"/>
      <c r="CH15" s="606"/>
      <c r="CI15" s="606"/>
      <c r="CJ15" s="606"/>
      <c r="CK15" s="606"/>
      <c r="CL15" s="606"/>
      <c r="CM15" s="606"/>
      <c r="CN15" s="606"/>
      <c r="CO15" s="606"/>
      <c r="CP15" s="606"/>
      <c r="CQ15" s="607"/>
      <c r="CR15" s="608">
        <v>2313244</v>
      </c>
      <c r="CS15" s="609"/>
      <c r="CT15" s="609"/>
      <c r="CU15" s="609"/>
      <c r="CV15" s="609"/>
      <c r="CW15" s="609"/>
      <c r="CX15" s="609"/>
      <c r="CY15" s="610"/>
      <c r="CZ15" s="646">
        <v>6.4</v>
      </c>
      <c r="DA15" s="646"/>
      <c r="DB15" s="646"/>
      <c r="DC15" s="646"/>
      <c r="DD15" s="614">
        <v>485802</v>
      </c>
      <c r="DE15" s="609"/>
      <c r="DF15" s="609"/>
      <c r="DG15" s="609"/>
      <c r="DH15" s="609"/>
      <c r="DI15" s="609"/>
      <c r="DJ15" s="609"/>
      <c r="DK15" s="609"/>
      <c r="DL15" s="609"/>
      <c r="DM15" s="609"/>
      <c r="DN15" s="609"/>
      <c r="DO15" s="609"/>
      <c r="DP15" s="610"/>
      <c r="DQ15" s="614">
        <v>1562768</v>
      </c>
      <c r="DR15" s="609"/>
      <c r="DS15" s="609"/>
      <c r="DT15" s="609"/>
      <c r="DU15" s="609"/>
      <c r="DV15" s="609"/>
      <c r="DW15" s="609"/>
      <c r="DX15" s="609"/>
      <c r="DY15" s="609"/>
      <c r="DZ15" s="609"/>
      <c r="EA15" s="609"/>
      <c r="EB15" s="609"/>
      <c r="EC15" s="645"/>
    </row>
    <row r="16" spans="2:143" ht="11.25" customHeight="1" x14ac:dyDescent="0.2">
      <c r="B16" s="605" t="s">
        <v>265</v>
      </c>
      <c r="C16" s="606"/>
      <c r="D16" s="606"/>
      <c r="E16" s="606"/>
      <c r="F16" s="606"/>
      <c r="G16" s="606"/>
      <c r="H16" s="606"/>
      <c r="I16" s="606"/>
      <c r="J16" s="606"/>
      <c r="K16" s="606"/>
      <c r="L16" s="606"/>
      <c r="M16" s="606"/>
      <c r="N16" s="606"/>
      <c r="O16" s="606"/>
      <c r="P16" s="606"/>
      <c r="Q16" s="607"/>
      <c r="R16" s="608">
        <v>13023</v>
      </c>
      <c r="S16" s="609"/>
      <c r="T16" s="609"/>
      <c r="U16" s="609"/>
      <c r="V16" s="609"/>
      <c r="W16" s="609"/>
      <c r="X16" s="609"/>
      <c r="Y16" s="610"/>
      <c r="Z16" s="646">
        <v>0</v>
      </c>
      <c r="AA16" s="646"/>
      <c r="AB16" s="646"/>
      <c r="AC16" s="646"/>
      <c r="AD16" s="647">
        <v>13023</v>
      </c>
      <c r="AE16" s="647"/>
      <c r="AF16" s="647"/>
      <c r="AG16" s="647"/>
      <c r="AH16" s="647"/>
      <c r="AI16" s="647"/>
      <c r="AJ16" s="647"/>
      <c r="AK16" s="647"/>
      <c r="AL16" s="611">
        <v>0.1</v>
      </c>
      <c r="AM16" s="612"/>
      <c r="AN16" s="612"/>
      <c r="AO16" s="648"/>
      <c r="AP16" s="605" t="s">
        <v>266</v>
      </c>
      <c r="AQ16" s="606"/>
      <c r="AR16" s="606"/>
      <c r="AS16" s="606"/>
      <c r="AT16" s="606"/>
      <c r="AU16" s="606"/>
      <c r="AV16" s="606"/>
      <c r="AW16" s="606"/>
      <c r="AX16" s="606"/>
      <c r="AY16" s="606"/>
      <c r="AZ16" s="606"/>
      <c r="BA16" s="606"/>
      <c r="BB16" s="606"/>
      <c r="BC16" s="606"/>
      <c r="BD16" s="606"/>
      <c r="BE16" s="606"/>
      <c r="BF16" s="607"/>
      <c r="BG16" s="608" t="s">
        <v>181</v>
      </c>
      <c r="BH16" s="609"/>
      <c r="BI16" s="609"/>
      <c r="BJ16" s="609"/>
      <c r="BK16" s="609"/>
      <c r="BL16" s="609"/>
      <c r="BM16" s="609"/>
      <c r="BN16" s="610"/>
      <c r="BO16" s="646" t="s">
        <v>181</v>
      </c>
      <c r="BP16" s="646"/>
      <c r="BQ16" s="646"/>
      <c r="BR16" s="646"/>
      <c r="BS16" s="647" t="s">
        <v>181</v>
      </c>
      <c r="BT16" s="647"/>
      <c r="BU16" s="647"/>
      <c r="BV16" s="647"/>
      <c r="BW16" s="647"/>
      <c r="BX16" s="647"/>
      <c r="BY16" s="647"/>
      <c r="BZ16" s="647"/>
      <c r="CA16" s="647"/>
      <c r="CB16" s="682"/>
      <c r="CD16" s="605" t="s">
        <v>267</v>
      </c>
      <c r="CE16" s="606"/>
      <c r="CF16" s="606"/>
      <c r="CG16" s="606"/>
      <c r="CH16" s="606"/>
      <c r="CI16" s="606"/>
      <c r="CJ16" s="606"/>
      <c r="CK16" s="606"/>
      <c r="CL16" s="606"/>
      <c r="CM16" s="606"/>
      <c r="CN16" s="606"/>
      <c r="CO16" s="606"/>
      <c r="CP16" s="606"/>
      <c r="CQ16" s="607"/>
      <c r="CR16" s="608">
        <v>623806</v>
      </c>
      <c r="CS16" s="609"/>
      <c r="CT16" s="609"/>
      <c r="CU16" s="609"/>
      <c r="CV16" s="609"/>
      <c r="CW16" s="609"/>
      <c r="CX16" s="609"/>
      <c r="CY16" s="610"/>
      <c r="CZ16" s="646">
        <v>1.7</v>
      </c>
      <c r="DA16" s="646"/>
      <c r="DB16" s="646"/>
      <c r="DC16" s="646"/>
      <c r="DD16" s="614" t="s">
        <v>181</v>
      </c>
      <c r="DE16" s="609"/>
      <c r="DF16" s="609"/>
      <c r="DG16" s="609"/>
      <c r="DH16" s="609"/>
      <c r="DI16" s="609"/>
      <c r="DJ16" s="609"/>
      <c r="DK16" s="609"/>
      <c r="DL16" s="609"/>
      <c r="DM16" s="609"/>
      <c r="DN16" s="609"/>
      <c r="DO16" s="609"/>
      <c r="DP16" s="610"/>
      <c r="DQ16" s="614">
        <v>144488</v>
      </c>
      <c r="DR16" s="609"/>
      <c r="DS16" s="609"/>
      <c r="DT16" s="609"/>
      <c r="DU16" s="609"/>
      <c r="DV16" s="609"/>
      <c r="DW16" s="609"/>
      <c r="DX16" s="609"/>
      <c r="DY16" s="609"/>
      <c r="DZ16" s="609"/>
      <c r="EA16" s="609"/>
      <c r="EB16" s="609"/>
      <c r="EC16" s="645"/>
    </row>
    <row r="17" spans="2:133" ht="11.25" customHeight="1" x14ac:dyDescent="0.2">
      <c r="B17" s="605" t="s">
        <v>268</v>
      </c>
      <c r="C17" s="606"/>
      <c r="D17" s="606"/>
      <c r="E17" s="606"/>
      <c r="F17" s="606"/>
      <c r="G17" s="606"/>
      <c r="H17" s="606"/>
      <c r="I17" s="606"/>
      <c r="J17" s="606"/>
      <c r="K17" s="606"/>
      <c r="L17" s="606"/>
      <c r="M17" s="606"/>
      <c r="N17" s="606"/>
      <c r="O17" s="606"/>
      <c r="P17" s="606"/>
      <c r="Q17" s="607"/>
      <c r="R17" s="608">
        <v>81145</v>
      </c>
      <c r="S17" s="609"/>
      <c r="T17" s="609"/>
      <c r="U17" s="609"/>
      <c r="V17" s="609"/>
      <c r="W17" s="609"/>
      <c r="X17" s="609"/>
      <c r="Y17" s="610"/>
      <c r="Z17" s="646">
        <v>0.2</v>
      </c>
      <c r="AA17" s="646"/>
      <c r="AB17" s="646"/>
      <c r="AC17" s="646"/>
      <c r="AD17" s="647">
        <v>81145</v>
      </c>
      <c r="AE17" s="647"/>
      <c r="AF17" s="647"/>
      <c r="AG17" s="647"/>
      <c r="AH17" s="647"/>
      <c r="AI17" s="647"/>
      <c r="AJ17" s="647"/>
      <c r="AK17" s="647"/>
      <c r="AL17" s="611">
        <v>0.5</v>
      </c>
      <c r="AM17" s="612"/>
      <c r="AN17" s="612"/>
      <c r="AO17" s="648"/>
      <c r="AP17" s="605" t="s">
        <v>269</v>
      </c>
      <c r="AQ17" s="606"/>
      <c r="AR17" s="606"/>
      <c r="AS17" s="606"/>
      <c r="AT17" s="606"/>
      <c r="AU17" s="606"/>
      <c r="AV17" s="606"/>
      <c r="AW17" s="606"/>
      <c r="AX17" s="606"/>
      <c r="AY17" s="606"/>
      <c r="AZ17" s="606"/>
      <c r="BA17" s="606"/>
      <c r="BB17" s="606"/>
      <c r="BC17" s="606"/>
      <c r="BD17" s="606"/>
      <c r="BE17" s="606"/>
      <c r="BF17" s="607"/>
      <c r="BG17" s="608" t="s">
        <v>181</v>
      </c>
      <c r="BH17" s="609"/>
      <c r="BI17" s="609"/>
      <c r="BJ17" s="609"/>
      <c r="BK17" s="609"/>
      <c r="BL17" s="609"/>
      <c r="BM17" s="609"/>
      <c r="BN17" s="610"/>
      <c r="BO17" s="646" t="s">
        <v>242</v>
      </c>
      <c r="BP17" s="646"/>
      <c r="BQ17" s="646"/>
      <c r="BR17" s="646"/>
      <c r="BS17" s="647" t="s">
        <v>130</v>
      </c>
      <c r="BT17" s="647"/>
      <c r="BU17" s="647"/>
      <c r="BV17" s="647"/>
      <c r="BW17" s="647"/>
      <c r="BX17" s="647"/>
      <c r="BY17" s="647"/>
      <c r="BZ17" s="647"/>
      <c r="CA17" s="647"/>
      <c r="CB17" s="682"/>
      <c r="CD17" s="605" t="s">
        <v>270</v>
      </c>
      <c r="CE17" s="606"/>
      <c r="CF17" s="606"/>
      <c r="CG17" s="606"/>
      <c r="CH17" s="606"/>
      <c r="CI17" s="606"/>
      <c r="CJ17" s="606"/>
      <c r="CK17" s="606"/>
      <c r="CL17" s="606"/>
      <c r="CM17" s="606"/>
      <c r="CN17" s="606"/>
      <c r="CO17" s="606"/>
      <c r="CP17" s="606"/>
      <c r="CQ17" s="607"/>
      <c r="CR17" s="608">
        <v>2889328</v>
      </c>
      <c r="CS17" s="609"/>
      <c r="CT17" s="609"/>
      <c r="CU17" s="609"/>
      <c r="CV17" s="609"/>
      <c r="CW17" s="609"/>
      <c r="CX17" s="609"/>
      <c r="CY17" s="610"/>
      <c r="CZ17" s="646">
        <v>8</v>
      </c>
      <c r="DA17" s="646"/>
      <c r="DB17" s="646"/>
      <c r="DC17" s="646"/>
      <c r="DD17" s="614" t="s">
        <v>130</v>
      </c>
      <c r="DE17" s="609"/>
      <c r="DF17" s="609"/>
      <c r="DG17" s="609"/>
      <c r="DH17" s="609"/>
      <c r="DI17" s="609"/>
      <c r="DJ17" s="609"/>
      <c r="DK17" s="609"/>
      <c r="DL17" s="609"/>
      <c r="DM17" s="609"/>
      <c r="DN17" s="609"/>
      <c r="DO17" s="609"/>
      <c r="DP17" s="610"/>
      <c r="DQ17" s="614">
        <v>2755660</v>
      </c>
      <c r="DR17" s="609"/>
      <c r="DS17" s="609"/>
      <c r="DT17" s="609"/>
      <c r="DU17" s="609"/>
      <c r="DV17" s="609"/>
      <c r="DW17" s="609"/>
      <c r="DX17" s="609"/>
      <c r="DY17" s="609"/>
      <c r="DZ17" s="609"/>
      <c r="EA17" s="609"/>
      <c r="EB17" s="609"/>
      <c r="EC17" s="645"/>
    </row>
    <row r="18" spans="2:133" ht="11.25" customHeight="1" x14ac:dyDescent="0.2">
      <c r="B18" s="605" t="s">
        <v>271</v>
      </c>
      <c r="C18" s="606"/>
      <c r="D18" s="606"/>
      <c r="E18" s="606"/>
      <c r="F18" s="606"/>
      <c r="G18" s="606"/>
      <c r="H18" s="606"/>
      <c r="I18" s="606"/>
      <c r="J18" s="606"/>
      <c r="K18" s="606"/>
      <c r="L18" s="606"/>
      <c r="M18" s="606"/>
      <c r="N18" s="606"/>
      <c r="O18" s="606"/>
      <c r="P18" s="606"/>
      <c r="Q18" s="607"/>
      <c r="R18" s="608">
        <v>40509</v>
      </c>
      <c r="S18" s="609"/>
      <c r="T18" s="609"/>
      <c r="U18" s="609"/>
      <c r="V18" s="609"/>
      <c r="W18" s="609"/>
      <c r="X18" s="609"/>
      <c r="Y18" s="610"/>
      <c r="Z18" s="646">
        <v>0.1</v>
      </c>
      <c r="AA18" s="646"/>
      <c r="AB18" s="646"/>
      <c r="AC18" s="646"/>
      <c r="AD18" s="647">
        <v>40509</v>
      </c>
      <c r="AE18" s="647"/>
      <c r="AF18" s="647"/>
      <c r="AG18" s="647"/>
      <c r="AH18" s="647"/>
      <c r="AI18" s="647"/>
      <c r="AJ18" s="647"/>
      <c r="AK18" s="647"/>
      <c r="AL18" s="611">
        <v>0.3</v>
      </c>
      <c r="AM18" s="612"/>
      <c r="AN18" s="612"/>
      <c r="AO18" s="648"/>
      <c r="AP18" s="605" t="s">
        <v>272</v>
      </c>
      <c r="AQ18" s="606"/>
      <c r="AR18" s="606"/>
      <c r="AS18" s="606"/>
      <c r="AT18" s="606"/>
      <c r="AU18" s="606"/>
      <c r="AV18" s="606"/>
      <c r="AW18" s="606"/>
      <c r="AX18" s="606"/>
      <c r="AY18" s="606"/>
      <c r="AZ18" s="606"/>
      <c r="BA18" s="606"/>
      <c r="BB18" s="606"/>
      <c r="BC18" s="606"/>
      <c r="BD18" s="606"/>
      <c r="BE18" s="606"/>
      <c r="BF18" s="607"/>
      <c r="BG18" s="608" t="s">
        <v>181</v>
      </c>
      <c r="BH18" s="609"/>
      <c r="BI18" s="609"/>
      <c r="BJ18" s="609"/>
      <c r="BK18" s="609"/>
      <c r="BL18" s="609"/>
      <c r="BM18" s="609"/>
      <c r="BN18" s="610"/>
      <c r="BO18" s="646" t="s">
        <v>130</v>
      </c>
      <c r="BP18" s="646"/>
      <c r="BQ18" s="646"/>
      <c r="BR18" s="646"/>
      <c r="BS18" s="647" t="s">
        <v>181</v>
      </c>
      <c r="BT18" s="647"/>
      <c r="BU18" s="647"/>
      <c r="BV18" s="647"/>
      <c r="BW18" s="647"/>
      <c r="BX18" s="647"/>
      <c r="BY18" s="647"/>
      <c r="BZ18" s="647"/>
      <c r="CA18" s="647"/>
      <c r="CB18" s="682"/>
      <c r="CD18" s="605" t="s">
        <v>273</v>
      </c>
      <c r="CE18" s="606"/>
      <c r="CF18" s="606"/>
      <c r="CG18" s="606"/>
      <c r="CH18" s="606"/>
      <c r="CI18" s="606"/>
      <c r="CJ18" s="606"/>
      <c r="CK18" s="606"/>
      <c r="CL18" s="606"/>
      <c r="CM18" s="606"/>
      <c r="CN18" s="606"/>
      <c r="CO18" s="606"/>
      <c r="CP18" s="606"/>
      <c r="CQ18" s="607"/>
      <c r="CR18" s="608">
        <v>1770</v>
      </c>
      <c r="CS18" s="609"/>
      <c r="CT18" s="609"/>
      <c r="CU18" s="609"/>
      <c r="CV18" s="609"/>
      <c r="CW18" s="609"/>
      <c r="CX18" s="609"/>
      <c r="CY18" s="610"/>
      <c r="CZ18" s="646">
        <v>0</v>
      </c>
      <c r="DA18" s="646"/>
      <c r="DB18" s="646"/>
      <c r="DC18" s="646"/>
      <c r="DD18" s="614">
        <v>1770</v>
      </c>
      <c r="DE18" s="609"/>
      <c r="DF18" s="609"/>
      <c r="DG18" s="609"/>
      <c r="DH18" s="609"/>
      <c r="DI18" s="609"/>
      <c r="DJ18" s="609"/>
      <c r="DK18" s="609"/>
      <c r="DL18" s="609"/>
      <c r="DM18" s="609"/>
      <c r="DN18" s="609"/>
      <c r="DO18" s="609"/>
      <c r="DP18" s="610"/>
      <c r="DQ18" s="614">
        <v>1770</v>
      </c>
      <c r="DR18" s="609"/>
      <c r="DS18" s="609"/>
      <c r="DT18" s="609"/>
      <c r="DU18" s="609"/>
      <c r="DV18" s="609"/>
      <c r="DW18" s="609"/>
      <c r="DX18" s="609"/>
      <c r="DY18" s="609"/>
      <c r="DZ18" s="609"/>
      <c r="EA18" s="609"/>
      <c r="EB18" s="609"/>
      <c r="EC18" s="645"/>
    </row>
    <row r="19" spans="2:133" ht="11.25" customHeight="1" x14ac:dyDescent="0.2">
      <c r="B19" s="605" t="s">
        <v>274</v>
      </c>
      <c r="C19" s="606"/>
      <c r="D19" s="606"/>
      <c r="E19" s="606"/>
      <c r="F19" s="606"/>
      <c r="G19" s="606"/>
      <c r="H19" s="606"/>
      <c r="I19" s="606"/>
      <c r="J19" s="606"/>
      <c r="K19" s="606"/>
      <c r="L19" s="606"/>
      <c r="M19" s="606"/>
      <c r="N19" s="606"/>
      <c r="O19" s="606"/>
      <c r="P19" s="606"/>
      <c r="Q19" s="607"/>
      <c r="R19" s="608">
        <v>35095</v>
      </c>
      <c r="S19" s="609"/>
      <c r="T19" s="609"/>
      <c r="U19" s="609"/>
      <c r="V19" s="609"/>
      <c r="W19" s="609"/>
      <c r="X19" s="609"/>
      <c r="Y19" s="610"/>
      <c r="Z19" s="646">
        <v>0.1</v>
      </c>
      <c r="AA19" s="646"/>
      <c r="AB19" s="646"/>
      <c r="AC19" s="646"/>
      <c r="AD19" s="647">
        <v>35095</v>
      </c>
      <c r="AE19" s="647"/>
      <c r="AF19" s="647"/>
      <c r="AG19" s="647"/>
      <c r="AH19" s="647"/>
      <c r="AI19" s="647"/>
      <c r="AJ19" s="647"/>
      <c r="AK19" s="647"/>
      <c r="AL19" s="611">
        <v>0.2</v>
      </c>
      <c r="AM19" s="612"/>
      <c r="AN19" s="612"/>
      <c r="AO19" s="648"/>
      <c r="AP19" s="605" t="s">
        <v>275</v>
      </c>
      <c r="AQ19" s="606"/>
      <c r="AR19" s="606"/>
      <c r="AS19" s="606"/>
      <c r="AT19" s="606"/>
      <c r="AU19" s="606"/>
      <c r="AV19" s="606"/>
      <c r="AW19" s="606"/>
      <c r="AX19" s="606"/>
      <c r="AY19" s="606"/>
      <c r="AZ19" s="606"/>
      <c r="BA19" s="606"/>
      <c r="BB19" s="606"/>
      <c r="BC19" s="606"/>
      <c r="BD19" s="606"/>
      <c r="BE19" s="606"/>
      <c r="BF19" s="607"/>
      <c r="BG19" s="608">
        <v>11350</v>
      </c>
      <c r="BH19" s="609"/>
      <c r="BI19" s="609"/>
      <c r="BJ19" s="609"/>
      <c r="BK19" s="609"/>
      <c r="BL19" s="609"/>
      <c r="BM19" s="609"/>
      <c r="BN19" s="610"/>
      <c r="BO19" s="646">
        <v>0.2</v>
      </c>
      <c r="BP19" s="646"/>
      <c r="BQ19" s="646"/>
      <c r="BR19" s="646"/>
      <c r="BS19" s="647" t="s">
        <v>242</v>
      </c>
      <c r="BT19" s="647"/>
      <c r="BU19" s="647"/>
      <c r="BV19" s="647"/>
      <c r="BW19" s="647"/>
      <c r="BX19" s="647"/>
      <c r="BY19" s="647"/>
      <c r="BZ19" s="647"/>
      <c r="CA19" s="647"/>
      <c r="CB19" s="682"/>
      <c r="CD19" s="605" t="s">
        <v>276</v>
      </c>
      <c r="CE19" s="606"/>
      <c r="CF19" s="606"/>
      <c r="CG19" s="606"/>
      <c r="CH19" s="606"/>
      <c r="CI19" s="606"/>
      <c r="CJ19" s="606"/>
      <c r="CK19" s="606"/>
      <c r="CL19" s="606"/>
      <c r="CM19" s="606"/>
      <c r="CN19" s="606"/>
      <c r="CO19" s="606"/>
      <c r="CP19" s="606"/>
      <c r="CQ19" s="607"/>
      <c r="CR19" s="608" t="s">
        <v>181</v>
      </c>
      <c r="CS19" s="609"/>
      <c r="CT19" s="609"/>
      <c r="CU19" s="609"/>
      <c r="CV19" s="609"/>
      <c r="CW19" s="609"/>
      <c r="CX19" s="609"/>
      <c r="CY19" s="610"/>
      <c r="CZ19" s="646" t="s">
        <v>181</v>
      </c>
      <c r="DA19" s="646"/>
      <c r="DB19" s="646"/>
      <c r="DC19" s="646"/>
      <c r="DD19" s="614" t="s">
        <v>181</v>
      </c>
      <c r="DE19" s="609"/>
      <c r="DF19" s="609"/>
      <c r="DG19" s="609"/>
      <c r="DH19" s="609"/>
      <c r="DI19" s="609"/>
      <c r="DJ19" s="609"/>
      <c r="DK19" s="609"/>
      <c r="DL19" s="609"/>
      <c r="DM19" s="609"/>
      <c r="DN19" s="609"/>
      <c r="DO19" s="609"/>
      <c r="DP19" s="610"/>
      <c r="DQ19" s="614" t="s">
        <v>130</v>
      </c>
      <c r="DR19" s="609"/>
      <c r="DS19" s="609"/>
      <c r="DT19" s="609"/>
      <c r="DU19" s="609"/>
      <c r="DV19" s="609"/>
      <c r="DW19" s="609"/>
      <c r="DX19" s="609"/>
      <c r="DY19" s="609"/>
      <c r="DZ19" s="609"/>
      <c r="EA19" s="609"/>
      <c r="EB19" s="609"/>
      <c r="EC19" s="645"/>
    </row>
    <row r="20" spans="2:133" ht="11.25" customHeight="1" x14ac:dyDescent="0.2">
      <c r="B20" s="683" t="s">
        <v>277</v>
      </c>
      <c r="C20" s="684"/>
      <c r="D20" s="684"/>
      <c r="E20" s="684"/>
      <c r="F20" s="684"/>
      <c r="G20" s="684"/>
      <c r="H20" s="684"/>
      <c r="I20" s="684"/>
      <c r="J20" s="684"/>
      <c r="K20" s="684"/>
      <c r="L20" s="684"/>
      <c r="M20" s="684"/>
      <c r="N20" s="684"/>
      <c r="O20" s="684"/>
      <c r="P20" s="684"/>
      <c r="Q20" s="685"/>
      <c r="R20" s="608">
        <v>5414</v>
      </c>
      <c r="S20" s="609"/>
      <c r="T20" s="609"/>
      <c r="U20" s="609"/>
      <c r="V20" s="609"/>
      <c r="W20" s="609"/>
      <c r="X20" s="609"/>
      <c r="Y20" s="610"/>
      <c r="Z20" s="646">
        <v>0</v>
      </c>
      <c r="AA20" s="646"/>
      <c r="AB20" s="646"/>
      <c r="AC20" s="646"/>
      <c r="AD20" s="647">
        <v>5414</v>
      </c>
      <c r="AE20" s="647"/>
      <c r="AF20" s="647"/>
      <c r="AG20" s="647"/>
      <c r="AH20" s="647"/>
      <c r="AI20" s="647"/>
      <c r="AJ20" s="647"/>
      <c r="AK20" s="647"/>
      <c r="AL20" s="611">
        <v>0</v>
      </c>
      <c r="AM20" s="612"/>
      <c r="AN20" s="612"/>
      <c r="AO20" s="648"/>
      <c r="AP20" s="605" t="s">
        <v>278</v>
      </c>
      <c r="AQ20" s="606"/>
      <c r="AR20" s="606"/>
      <c r="AS20" s="606"/>
      <c r="AT20" s="606"/>
      <c r="AU20" s="606"/>
      <c r="AV20" s="606"/>
      <c r="AW20" s="606"/>
      <c r="AX20" s="606"/>
      <c r="AY20" s="606"/>
      <c r="AZ20" s="606"/>
      <c r="BA20" s="606"/>
      <c r="BB20" s="606"/>
      <c r="BC20" s="606"/>
      <c r="BD20" s="606"/>
      <c r="BE20" s="606"/>
      <c r="BF20" s="607"/>
      <c r="BG20" s="608">
        <v>11350</v>
      </c>
      <c r="BH20" s="609"/>
      <c r="BI20" s="609"/>
      <c r="BJ20" s="609"/>
      <c r="BK20" s="609"/>
      <c r="BL20" s="609"/>
      <c r="BM20" s="609"/>
      <c r="BN20" s="610"/>
      <c r="BO20" s="646">
        <v>0.2</v>
      </c>
      <c r="BP20" s="646"/>
      <c r="BQ20" s="646"/>
      <c r="BR20" s="646"/>
      <c r="BS20" s="647" t="s">
        <v>181</v>
      </c>
      <c r="BT20" s="647"/>
      <c r="BU20" s="647"/>
      <c r="BV20" s="647"/>
      <c r="BW20" s="647"/>
      <c r="BX20" s="647"/>
      <c r="BY20" s="647"/>
      <c r="BZ20" s="647"/>
      <c r="CA20" s="647"/>
      <c r="CB20" s="682"/>
      <c r="CD20" s="605" t="s">
        <v>279</v>
      </c>
      <c r="CE20" s="606"/>
      <c r="CF20" s="606"/>
      <c r="CG20" s="606"/>
      <c r="CH20" s="606"/>
      <c r="CI20" s="606"/>
      <c r="CJ20" s="606"/>
      <c r="CK20" s="606"/>
      <c r="CL20" s="606"/>
      <c r="CM20" s="606"/>
      <c r="CN20" s="606"/>
      <c r="CO20" s="606"/>
      <c r="CP20" s="606"/>
      <c r="CQ20" s="607"/>
      <c r="CR20" s="608">
        <v>35973505</v>
      </c>
      <c r="CS20" s="609"/>
      <c r="CT20" s="609"/>
      <c r="CU20" s="609"/>
      <c r="CV20" s="609"/>
      <c r="CW20" s="609"/>
      <c r="CX20" s="609"/>
      <c r="CY20" s="610"/>
      <c r="CZ20" s="646">
        <v>100</v>
      </c>
      <c r="DA20" s="646"/>
      <c r="DB20" s="646"/>
      <c r="DC20" s="646"/>
      <c r="DD20" s="614">
        <v>5451078</v>
      </c>
      <c r="DE20" s="609"/>
      <c r="DF20" s="609"/>
      <c r="DG20" s="609"/>
      <c r="DH20" s="609"/>
      <c r="DI20" s="609"/>
      <c r="DJ20" s="609"/>
      <c r="DK20" s="609"/>
      <c r="DL20" s="609"/>
      <c r="DM20" s="609"/>
      <c r="DN20" s="609"/>
      <c r="DO20" s="609"/>
      <c r="DP20" s="610"/>
      <c r="DQ20" s="614">
        <v>19831616</v>
      </c>
      <c r="DR20" s="609"/>
      <c r="DS20" s="609"/>
      <c r="DT20" s="609"/>
      <c r="DU20" s="609"/>
      <c r="DV20" s="609"/>
      <c r="DW20" s="609"/>
      <c r="DX20" s="609"/>
      <c r="DY20" s="609"/>
      <c r="DZ20" s="609"/>
      <c r="EA20" s="609"/>
      <c r="EB20" s="609"/>
      <c r="EC20" s="645"/>
    </row>
    <row r="21" spans="2:133" ht="11.25" customHeight="1" x14ac:dyDescent="0.2">
      <c r="B21" s="605" t="s">
        <v>280</v>
      </c>
      <c r="C21" s="606"/>
      <c r="D21" s="606"/>
      <c r="E21" s="606"/>
      <c r="F21" s="606"/>
      <c r="G21" s="606"/>
      <c r="H21" s="606"/>
      <c r="I21" s="606"/>
      <c r="J21" s="606"/>
      <c r="K21" s="606"/>
      <c r="L21" s="606"/>
      <c r="M21" s="606"/>
      <c r="N21" s="606"/>
      <c r="O21" s="606"/>
      <c r="P21" s="606"/>
      <c r="Q21" s="607"/>
      <c r="R21" s="608">
        <v>9453526</v>
      </c>
      <c r="S21" s="609"/>
      <c r="T21" s="609"/>
      <c r="U21" s="609"/>
      <c r="V21" s="609"/>
      <c r="W21" s="609"/>
      <c r="X21" s="609"/>
      <c r="Y21" s="610"/>
      <c r="Z21" s="646">
        <v>25.3</v>
      </c>
      <c r="AA21" s="646"/>
      <c r="AB21" s="646"/>
      <c r="AC21" s="646"/>
      <c r="AD21" s="647">
        <v>8362881</v>
      </c>
      <c r="AE21" s="647"/>
      <c r="AF21" s="647"/>
      <c r="AG21" s="647"/>
      <c r="AH21" s="647"/>
      <c r="AI21" s="647"/>
      <c r="AJ21" s="647"/>
      <c r="AK21" s="647"/>
      <c r="AL21" s="611">
        <v>52.6</v>
      </c>
      <c r="AM21" s="612"/>
      <c r="AN21" s="612"/>
      <c r="AO21" s="648"/>
      <c r="AP21" s="605" t="s">
        <v>281</v>
      </c>
      <c r="AQ21" s="686"/>
      <c r="AR21" s="686"/>
      <c r="AS21" s="686"/>
      <c r="AT21" s="686"/>
      <c r="AU21" s="686"/>
      <c r="AV21" s="686"/>
      <c r="AW21" s="686"/>
      <c r="AX21" s="686"/>
      <c r="AY21" s="686"/>
      <c r="AZ21" s="686"/>
      <c r="BA21" s="686"/>
      <c r="BB21" s="686"/>
      <c r="BC21" s="686"/>
      <c r="BD21" s="686"/>
      <c r="BE21" s="686"/>
      <c r="BF21" s="687"/>
      <c r="BG21" s="608">
        <v>11350</v>
      </c>
      <c r="BH21" s="609"/>
      <c r="BI21" s="609"/>
      <c r="BJ21" s="609"/>
      <c r="BK21" s="609"/>
      <c r="BL21" s="609"/>
      <c r="BM21" s="609"/>
      <c r="BN21" s="610"/>
      <c r="BO21" s="646">
        <v>0.2</v>
      </c>
      <c r="BP21" s="646"/>
      <c r="BQ21" s="646"/>
      <c r="BR21" s="646"/>
      <c r="BS21" s="647" t="s">
        <v>181</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282</v>
      </c>
      <c r="C22" s="606"/>
      <c r="D22" s="606"/>
      <c r="E22" s="606"/>
      <c r="F22" s="606"/>
      <c r="G22" s="606"/>
      <c r="H22" s="606"/>
      <c r="I22" s="606"/>
      <c r="J22" s="606"/>
      <c r="K22" s="606"/>
      <c r="L22" s="606"/>
      <c r="M22" s="606"/>
      <c r="N22" s="606"/>
      <c r="O22" s="606"/>
      <c r="P22" s="606"/>
      <c r="Q22" s="607"/>
      <c r="R22" s="608">
        <v>8362881</v>
      </c>
      <c r="S22" s="609"/>
      <c r="T22" s="609"/>
      <c r="U22" s="609"/>
      <c r="V22" s="609"/>
      <c r="W22" s="609"/>
      <c r="X22" s="609"/>
      <c r="Y22" s="610"/>
      <c r="Z22" s="646">
        <v>22.4</v>
      </c>
      <c r="AA22" s="646"/>
      <c r="AB22" s="646"/>
      <c r="AC22" s="646"/>
      <c r="AD22" s="647">
        <v>8362881</v>
      </c>
      <c r="AE22" s="647"/>
      <c r="AF22" s="647"/>
      <c r="AG22" s="647"/>
      <c r="AH22" s="647"/>
      <c r="AI22" s="647"/>
      <c r="AJ22" s="647"/>
      <c r="AK22" s="647"/>
      <c r="AL22" s="611">
        <v>52.6</v>
      </c>
      <c r="AM22" s="612"/>
      <c r="AN22" s="612"/>
      <c r="AO22" s="648"/>
      <c r="AP22" s="605" t="s">
        <v>283</v>
      </c>
      <c r="AQ22" s="686"/>
      <c r="AR22" s="686"/>
      <c r="AS22" s="686"/>
      <c r="AT22" s="686"/>
      <c r="AU22" s="686"/>
      <c r="AV22" s="686"/>
      <c r="AW22" s="686"/>
      <c r="AX22" s="686"/>
      <c r="AY22" s="686"/>
      <c r="AZ22" s="686"/>
      <c r="BA22" s="686"/>
      <c r="BB22" s="686"/>
      <c r="BC22" s="686"/>
      <c r="BD22" s="686"/>
      <c r="BE22" s="686"/>
      <c r="BF22" s="687"/>
      <c r="BG22" s="608" t="s">
        <v>130</v>
      </c>
      <c r="BH22" s="609"/>
      <c r="BI22" s="609"/>
      <c r="BJ22" s="609"/>
      <c r="BK22" s="609"/>
      <c r="BL22" s="609"/>
      <c r="BM22" s="609"/>
      <c r="BN22" s="610"/>
      <c r="BO22" s="646" t="s">
        <v>130</v>
      </c>
      <c r="BP22" s="646"/>
      <c r="BQ22" s="646"/>
      <c r="BR22" s="646"/>
      <c r="BS22" s="647" t="s">
        <v>242</v>
      </c>
      <c r="BT22" s="647"/>
      <c r="BU22" s="647"/>
      <c r="BV22" s="647"/>
      <c r="BW22" s="647"/>
      <c r="BX22" s="647"/>
      <c r="BY22" s="647"/>
      <c r="BZ22" s="647"/>
      <c r="CA22" s="647"/>
      <c r="CB22" s="682"/>
      <c r="CD22" s="666" t="s">
        <v>284</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285</v>
      </c>
      <c r="C23" s="606"/>
      <c r="D23" s="606"/>
      <c r="E23" s="606"/>
      <c r="F23" s="606"/>
      <c r="G23" s="606"/>
      <c r="H23" s="606"/>
      <c r="I23" s="606"/>
      <c r="J23" s="606"/>
      <c r="K23" s="606"/>
      <c r="L23" s="606"/>
      <c r="M23" s="606"/>
      <c r="N23" s="606"/>
      <c r="O23" s="606"/>
      <c r="P23" s="606"/>
      <c r="Q23" s="607"/>
      <c r="R23" s="608">
        <v>1090645</v>
      </c>
      <c r="S23" s="609"/>
      <c r="T23" s="609"/>
      <c r="U23" s="609"/>
      <c r="V23" s="609"/>
      <c r="W23" s="609"/>
      <c r="X23" s="609"/>
      <c r="Y23" s="610"/>
      <c r="Z23" s="646">
        <v>2.9</v>
      </c>
      <c r="AA23" s="646"/>
      <c r="AB23" s="646"/>
      <c r="AC23" s="646"/>
      <c r="AD23" s="647" t="s">
        <v>181</v>
      </c>
      <c r="AE23" s="647"/>
      <c r="AF23" s="647"/>
      <c r="AG23" s="647"/>
      <c r="AH23" s="647"/>
      <c r="AI23" s="647"/>
      <c r="AJ23" s="647"/>
      <c r="AK23" s="647"/>
      <c r="AL23" s="611" t="s">
        <v>130</v>
      </c>
      <c r="AM23" s="612"/>
      <c r="AN23" s="612"/>
      <c r="AO23" s="648"/>
      <c r="AP23" s="605" t="s">
        <v>286</v>
      </c>
      <c r="AQ23" s="686"/>
      <c r="AR23" s="686"/>
      <c r="AS23" s="686"/>
      <c r="AT23" s="686"/>
      <c r="AU23" s="686"/>
      <c r="AV23" s="686"/>
      <c r="AW23" s="686"/>
      <c r="AX23" s="686"/>
      <c r="AY23" s="686"/>
      <c r="AZ23" s="686"/>
      <c r="BA23" s="686"/>
      <c r="BB23" s="686"/>
      <c r="BC23" s="686"/>
      <c r="BD23" s="686"/>
      <c r="BE23" s="686"/>
      <c r="BF23" s="687"/>
      <c r="BG23" s="608" t="s">
        <v>181</v>
      </c>
      <c r="BH23" s="609"/>
      <c r="BI23" s="609"/>
      <c r="BJ23" s="609"/>
      <c r="BK23" s="609"/>
      <c r="BL23" s="609"/>
      <c r="BM23" s="609"/>
      <c r="BN23" s="610"/>
      <c r="BO23" s="646" t="s">
        <v>130</v>
      </c>
      <c r="BP23" s="646"/>
      <c r="BQ23" s="646"/>
      <c r="BR23" s="646"/>
      <c r="BS23" s="647" t="s">
        <v>181</v>
      </c>
      <c r="BT23" s="647"/>
      <c r="BU23" s="647"/>
      <c r="BV23" s="647"/>
      <c r="BW23" s="647"/>
      <c r="BX23" s="647"/>
      <c r="BY23" s="647"/>
      <c r="BZ23" s="647"/>
      <c r="CA23" s="647"/>
      <c r="CB23" s="682"/>
      <c r="CD23" s="666" t="s">
        <v>225</v>
      </c>
      <c r="CE23" s="667"/>
      <c r="CF23" s="667"/>
      <c r="CG23" s="667"/>
      <c r="CH23" s="667"/>
      <c r="CI23" s="667"/>
      <c r="CJ23" s="667"/>
      <c r="CK23" s="667"/>
      <c r="CL23" s="667"/>
      <c r="CM23" s="667"/>
      <c r="CN23" s="667"/>
      <c r="CO23" s="667"/>
      <c r="CP23" s="667"/>
      <c r="CQ23" s="668"/>
      <c r="CR23" s="666" t="s">
        <v>287</v>
      </c>
      <c r="CS23" s="667"/>
      <c r="CT23" s="667"/>
      <c r="CU23" s="667"/>
      <c r="CV23" s="667"/>
      <c r="CW23" s="667"/>
      <c r="CX23" s="667"/>
      <c r="CY23" s="668"/>
      <c r="CZ23" s="666" t="s">
        <v>288</v>
      </c>
      <c r="DA23" s="667"/>
      <c r="DB23" s="667"/>
      <c r="DC23" s="668"/>
      <c r="DD23" s="666" t="s">
        <v>289</v>
      </c>
      <c r="DE23" s="667"/>
      <c r="DF23" s="667"/>
      <c r="DG23" s="667"/>
      <c r="DH23" s="667"/>
      <c r="DI23" s="667"/>
      <c r="DJ23" s="667"/>
      <c r="DK23" s="668"/>
      <c r="DL23" s="698" t="s">
        <v>290</v>
      </c>
      <c r="DM23" s="699"/>
      <c r="DN23" s="699"/>
      <c r="DO23" s="699"/>
      <c r="DP23" s="699"/>
      <c r="DQ23" s="699"/>
      <c r="DR23" s="699"/>
      <c r="DS23" s="699"/>
      <c r="DT23" s="699"/>
      <c r="DU23" s="699"/>
      <c r="DV23" s="700"/>
      <c r="DW23" s="666" t="s">
        <v>291</v>
      </c>
      <c r="DX23" s="667"/>
      <c r="DY23" s="667"/>
      <c r="DZ23" s="667"/>
      <c r="EA23" s="667"/>
      <c r="EB23" s="667"/>
      <c r="EC23" s="668"/>
    </row>
    <row r="24" spans="2:133" ht="11.25" customHeight="1" x14ac:dyDescent="0.2">
      <c r="B24" s="605" t="s">
        <v>292</v>
      </c>
      <c r="C24" s="606"/>
      <c r="D24" s="606"/>
      <c r="E24" s="606"/>
      <c r="F24" s="606"/>
      <c r="G24" s="606"/>
      <c r="H24" s="606"/>
      <c r="I24" s="606"/>
      <c r="J24" s="606"/>
      <c r="K24" s="606"/>
      <c r="L24" s="606"/>
      <c r="M24" s="606"/>
      <c r="N24" s="606"/>
      <c r="O24" s="606"/>
      <c r="P24" s="606"/>
      <c r="Q24" s="607"/>
      <c r="R24" s="608" t="s">
        <v>130</v>
      </c>
      <c r="S24" s="609"/>
      <c r="T24" s="609"/>
      <c r="U24" s="609"/>
      <c r="V24" s="609"/>
      <c r="W24" s="609"/>
      <c r="X24" s="609"/>
      <c r="Y24" s="610"/>
      <c r="Z24" s="646" t="s">
        <v>242</v>
      </c>
      <c r="AA24" s="646"/>
      <c r="AB24" s="646"/>
      <c r="AC24" s="646"/>
      <c r="AD24" s="647" t="s">
        <v>242</v>
      </c>
      <c r="AE24" s="647"/>
      <c r="AF24" s="647"/>
      <c r="AG24" s="647"/>
      <c r="AH24" s="647"/>
      <c r="AI24" s="647"/>
      <c r="AJ24" s="647"/>
      <c r="AK24" s="647"/>
      <c r="AL24" s="611" t="s">
        <v>130</v>
      </c>
      <c r="AM24" s="612"/>
      <c r="AN24" s="612"/>
      <c r="AO24" s="648"/>
      <c r="AP24" s="605" t="s">
        <v>293</v>
      </c>
      <c r="AQ24" s="686"/>
      <c r="AR24" s="686"/>
      <c r="AS24" s="686"/>
      <c r="AT24" s="686"/>
      <c r="AU24" s="686"/>
      <c r="AV24" s="686"/>
      <c r="AW24" s="686"/>
      <c r="AX24" s="686"/>
      <c r="AY24" s="686"/>
      <c r="AZ24" s="686"/>
      <c r="BA24" s="686"/>
      <c r="BB24" s="686"/>
      <c r="BC24" s="686"/>
      <c r="BD24" s="686"/>
      <c r="BE24" s="686"/>
      <c r="BF24" s="687"/>
      <c r="BG24" s="608" t="s">
        <v>242</v>
      </c>
      <c r="BH24" s="609"/>
      <c r="BI24" s="609"/>
      <c r="BJ24" s="609"/>
      <c r="BK24" s="609"/>
      <c r="BL24" s="609"/>
      <c r="BM24" s="609"/>
      <c r="BN24" s="610"/>
      <c r="BO24" s="646" t="s">
        <v>130</v>
      </c>
      <c r="BP24" s="646"/>
      <c r="BQ24" s="646"/>
      <c r="BR24" s="646"/>
      <c r="BS24" s="647" t="s">
        <v>181</v>
      </c>
      <c r="BT24" s="647"/>
      <c r="BU24" s="647"/>
      <c r="BV24" s="647"/>
      <c r="BW24" s="647"/>
      <c r="BX24" s="647"/>
      <c r="BY24" s="647"/>
      <c r="BZ24" s="647"/>
      <c r="CA24" s="647"/>
      <c r="CB24" s="682"/>
      <c r="CD24" s="663" t="s">
        <v>294</v>
      </c>
      <c r="CE24" s="664"/>
      <c r="CF24" s="664"/>
      <c r="CG24" s="664"/>
      <c r="CH24" s="664"/>
      <c r="CI24" s="664"/>
      <c r="CJ24" s="664"/>
      <c r="CK24" s="664"/>
      <c r="CL24" s="664"/>
      <c r="CM24" s="664"/>
      <c r="CN24" s="664"/>
      <c r="CO24" s="664"/>
      <c r="CP24" s="664"/>
      <c r="CQ24" s="665"/>
      <c r="CR24" s="660">
        <v>14679884</v>
      </c>
      <c r="CS24" s="661"/>
      <c r="CT24" s="661"/>
      <c r="CU24" s="661"/>
      <c r="CV24" s="661"/>
      <c r="CW24" s="661"/>
      <c r="CX24" s="661"/>
      <c r="CY24" s="689"/>
      <c r="CZ24" s="690">
        <v>40.799999999999997</v>
      </c>
      <c r="DA24" s="672"/>
      <c r="DB24" s="672"/>
      <c r="DC24" s="692"/>
      <c r="DD24" s="688">
        <v>9025889</v>
      </c>
      <c r="DE24" s="661"/>
      <c r="DF24" s="661"/>
      <c r="DG24" s="661"/>
      <c r="DH24" s="661"/>
      <c r="DI24" s="661"/>
      <c r="DJ24" s="661"/>
      <c r="DK24" s="689"/>
      <c r="DL24" s="688">
        <v>8776192</v>
      </c>
      <c r="DM24" s="661"/>
      <c r="DN24" s="661"/>
      <c r="DO24" s="661"/>
      <c r="DP24" s="661"/>
      <c r="DQ24" s="661"/>
      <c r="DR24" s="661"/>
      <c r="DS24" s="661"/>
      <c r="DT24" s="661"/>
      <c r="DU24" s="661"/>
      <c r="DV24" s="689"/>
      <c r="DW24" s="690">
        <v>54.5</v>
      </c>
      <c r="DX24" s="672"/>
      <c r="DY24" s="672"/>
      <c r="DZ24" s="672"/>
      <c r="EA24" s="672"/>
      <c r="EB24" s="672"/>
      <c r="EC24" s="691"/>
    </row>
    <row r="25" spans="2:133" ht="11.25" customHeight="1" x14ac:dyDescent="0.2">
      <c r="B25" s="605" t="s">
        <v>295</v>
      </c>
      <c r="C25" s="606"/>
      <c r="D25" s="606"/>
      <c r="E25" s="606"/>
      <c r="F25" s="606"/>
      <c r="G25" s="606"/>
      <c r="H25" s="606"/>
      <c r="I25" s="606"/>
      <c r="J25" s="606"/>
      <c r="K25" s="606"/>
      <c r="L25" s="606"/>
      <c r="M25" s="606"/>
      <c r="N25" s="606"/>
      <c r="O25" s="606"/>
      <c r="P25" s="606"/>
      <c r="Q25" s="607"/>
      <c r="R25" s="608">
        <v>16884298</v>
      </c>
      <c r="S25" s="609"/>
      <c r="T25" s="609"/>
      <c r="U25" s="609"/>
      <c r="V25" s="609"/>
      <c r="W25" s="609"/>
      <c r="X25" s="609"/>
      <c r="Y25" s="610"/>
      <c r="Z25" s="646">
        <v>45.2</v>
      </c>
      <c r="AA25" s="646"/>
      <c r="AB25" s="646"/>
      <c r="AC25" s="646"/>
      <c r="AD25" s="647">
        <v>15793653</v>
      </c>
      <c r="AE25" s="647"/>
      <c r="AF25" s="647"/>
      <c r="AG25" s="647"/>
      <c r="AH25" s="647"/>
      <c r="AI25" s="647"/>
      <c r="AJ25" s="647"/>
      <c r="AK25" s="647"/>
      <c r="AL25" s="611">
        <v>99.3</v>
      </c>
      <c r="AM25" s="612"/>
      <c r="AN25" s="612"/>
      <c r="AO25" s="648"/>
      <c r="AP25" s="605" t="s">
        <v>296</v>
      </c>
      <c r="AQ25" s="686"/>
      <c r="AR25" s="686"/>
      <c r="AS25" s="686"/>
      <c r="AT25" s="686"/>
      <c r="AU25" s="686"/>
      <c r="AV25" s="686"/>
      <c r="AW25" s="686"/>
      <c r="AX25" s="686"/>
      <c r="AY25" s="686"/>
      <c r="AZ25" s="686"/>
      <c r="BA25" s="686"/>
      <c r="BB25" s="686"/>
      <c r="BC25" s="686"/>
      <c r="BD25" s="686"/>
      <c r="BE25" s="686"/>
      <c r="BF25" s="687"/>
      <c r="BG25" s="608" t="s">
        <v>242</v>
      </c>
      <c r="BH25" s="609"/>
      <c r="BI25" s="609"/>
      <c r="BJ25" s="609"/>
      <c r="BK25" s="609"/>
      <c r="BL25" s="609"/>
      <c r="BM25" s="609"/>
      <c r="BN25" s="610"/>
      <c r="BO25" s="646" t="s">
        <v>181</v>
      </c>
      <c r="BP25" s="646"/>
      <c r="BQ25" s="646"/>
      <c r="BR25" s="646"/>
      <c r="BS25" s="647" t="s">
        <v>130</v>
      </c>
      <c r="BT25" s="647"/>
      <c r="BU25" s="647"/>
      <c r="BV25" s="647"/>
      <c r="BW25" s="647"/>
      <c r="BX25" s="647"/>
      <c r="BY25" s="647"/>
      <c r="BZ25" s="647"/>
      <c r="CA25" s="647"/>
      <c r="CB25" s="682"/>
      <c r="CD25" s="605" t="s">
        <v>297</v>
      </c>
      <c r="CE25" s="606"/>
      <c r="CF25" s="606"/>
      <c r="CG25" s="606"/>
      <c r="CH25" s="606"/>
      <c r="CI25" s="606"/>
      <c r="CJ25" s="606"/>
      <c r="CK25" s="606"/>
      <c r="CL25" s="606"/>
      <c r="CM25" s="606"/>
      <c r="CN25" s="606"/>
      <c r="CO25" s="606"/>
      <c r="CP25" s="606"/>
      <c r="CQ25" s="607"/>
      <c r="CR25" s="608">
        <v>4701158</v>
      </c>
      <c r="CS25" s="621"/>
      <c r="CT25" s="621"/>
      <c r="CU25" s="621"/>
      <c r="CV25" s="621"/>
      <c r="CW25" s="621"/>
      <c r="CX25" s="621"/>
      <c r="CY25" s="622"/>
      <c r="CZ25" s="611">
        <v>13.1</v>
      </c>
      <c r="DA25" s="623"/>
      <c r="DB25" s="623"/>
      <c r="DC25" s="624"/>
      <c r="DD25" s="614">
        <v>4303775</v>
      </c>
      <c r="DE25" s="621"/>
      <c r="DF25" s="621"/>
      <c r="DG25" s="621"/>
      <c r="DH25" s="621"/>
      <c r="DI25" s="621"/>
      <c r="DJ25" s="621"/>
      <c r="DK25" s="622"/>
      <c r="DL25" s="614">
        <v>4070135</v>
      </c>
      <c r="DM25" s="621"/>
      <c r="DN25" s="621"/>
      <c r="DO25" s="621"/>
      <c r="DP25" s="621"/>
      <c r="DQ25" s="621"/>
      <c r="DR25" s="621"/>
      <c r="DS25" s="621"/>
      <c r="DT25" s="621"/>
      <c r="DU25" s="621"/>
      <c r="DV25" s="622"/>
      <c r="DW25" s="611">
        <v>25.3</v>
      </c>
      <c r="DX25" s="623"/>
      <c r="DY25" s="623"/>
      <c r="DZ25" s="623"/>
      <c r="EA25" s="623"/>
      <c r="EB25" s="623"/>
      <c r="EC25" s="635"/>
    </row>
    <row r="26" spans="2:133" ht="11.25" customHeight="1" x14ac:dyDescent="0.2">
      <c r="B26" s="605" t="s">
        <v>298</v>
      </c>
      <c r="C26" s="606"/>
      <c r="D26" s="606"/>
      <c r="E26" s="606"/>
      <c r="F26" s="606"/>
      <c r="G26" s="606"/>
      <c r="H26" s="606"/>
      <c r="I26" s="606"/>
      <c r="J26" s="606"/>
      <c r="K26" s="606"/>
      <c r="L26" s="606"/>
      <c r="M26" s="606"/>
      <c r="N26" s="606"/>
      <c r="O26" s="606"/>
      <c r="P26" s="606"/>
      <c r="Q26" s="607"/>
      <c r="R26" s="608">
        <v>7406</v>
      </c>
      <c r="S26" s="609"/>
      <c r="T26" s="609"/>
      <c r="U26" s="609"/>
      <c r="V26" s="609"/>
      <c r="W26" s="609"/>
      <c r="X26" s="609"/>
      <c r="Y26" s="610"/>
      <c r="Z26" s="646">
        <v>0</v>
      </c>
      <c r="AA26" s="646"/>
      <c r="AB26" s="646"/>
      <c r="AC26" s="646"/>
      <c r="AD26" s="647">
        <v>7406</v>
      </c>
      <c r="AE26" s="647"/>
      <c r="AF26" s="647"/>
      <c r="AG26" s="647"/>
      <c r="AH26" s="647"/>
      <c r="AI26" s="647"/>
      <c r="AJ26" s="647"/>
      <c r="AK26" s="647"/>
      <c r="AL26" s="611">
        <v>0</v>
      </c>
      <c r="AM26" s="612"/>
      <c r="AN26" s="612"/>
      <c r="AO26" s="648"/>
      <c r="AP26" s="605" t="s">
        <v>299</v>
      </c>
      <c r="AQ26" s="686"/>
      <c r="AR26" s="686"/>
      <c r="AS26" s="686"/>
      <c r="AT26" s="686"/>
      <c r="AU26" s="686"/>
      <c r="AV26" s="686"/>
      <c r="AW26" s="686"/>
      <c r="AX26" s="686"/>
      <c r="AY26" s="686"/>
      <c r="AZ26" s="686"/>
      <c r="BA26" s="686"/>
      <c r="BB26" s="686"/>
      <c r="BC26" s="686"/>
      <c r="BD26" s="686"/>
      <c r="BE26" s="686"/>
      <c r="BF26" s="687"/>
      <c r="BG26" s="608" t="s">
        <v>181</v>
      </c>
      <c r="BH26" s="609"/>
      <c r="BI26" s="609"/>
      <c r="BJ26" s="609"/>
      <c r="BK26" s="609"/>
      <c r="BL26" s="609"/>
      <c r="BM26" s="609"/>
      <c r="BN26" s="610"/>
      <c r="BO26" s="646" t="s">
        <v>242</v>
      </c>
      <c r="BP26" s="646"/>
      <c r="BQ26" s="646"/>
      <c r="BR26" s="646"/>
      <c r="BS26" s="647" t="s">
        <v>242</v>
      </c>
      <c r="BT26" s="647"/>
      <c r="BU26" s="647"/>
      <c r="BV26" s="647"/>
      <c r="BW26" s="647"/>
      <c r="BX26" s="647"/>
      <c r="BY26" s="647"/>
      <c r="BZ26" s="647"/>
      <c r="CA26" s="647"/>
      <c r="CB26" s="682"/>
      <c r="CD26" s="605" t="s">
        <v>300</v>
      </c>
      <c r="CE26" s="606"/>
      <c r="CF26" s="606"/>
      <c r="CG26" s="606"/>
      <c r="CH26" s="606"/>
      <c r="CI26" s="606"/>
      <c r="CJ26" s="606"/>
      <c r="CK26" s="606"/>
      <c r="CL26" s="606"/>
      <c r="CM26" s="606"/>
      <c r="CN26" s="606"/>
      <c r="CO26" s="606"/>
      <c r="CP26" s="606"/>
      <c r="CQ26" s="607"/>
      <c r="CR26" s="608">
        <v>2837817</v>
      </c>
      <c r="CS26" s="609"/>
      <c r="CT26" s="609"/>
      <c r="CU26" s="609"/>
      <c r="CV26" s="609"/>
      <c r="CW26" s="609"/>
      <c r="CX26" s="609"/>
      <c r="CY26" s="610"/>
      <c r="CZ26" s="611">
        <v>7.9</v>
      </c>
      <c r="DA26" s="623"/>
      <c r="DB26" s="623"/>
      <c r="DC26" s="624"/>
      <c r="DD26" s="614">
        <v>2837817</v>
      </c>
      <c r="DE26" s="609"/>
      <c r="DF26" s="609"/>
      <c r="DG26" s="609"/>
      <c r="DH26" s="609"/>
      <c r="DI26" s="609"/>
      <c r="DJ26" s="609"/>
      <c r="DK26" s="610"/>
      <c r="DL26" s="614" t="s">
        <v>181</v>
      </c>
      <c r="DM26" s="609"/>
      <c r="DN26" s="609"/>
      <c r="DO26" s="609"/>
      <c r="DP26" s="609"/>
      <c r="DQ26" s="609"/>
      <c r="DR26" s="609"/>
      <c r="DS26" s="609"/>
      <c r="DT26" s="609"/>
      <c r="DU26" s="609"/>
      <c r="DV26" s="610"/>
      <c r="DW26" s="611" t="s">
        <v>181</v>
      </c>
      <c r="DX26" s="623"/>
      <c r="DY26" s="623"/>
      <c r="DZ26" s="623"/>
      <c r="EA26" s="623"/>
      <c r="EB26" s="623"/>
      <c r="EC26" s="635"/>
    </row>
    <row r="27" spans="2:133" ht="11.25" customHeight="1" x14ac:dyDescent="0.2">
      <c r="B27" s="605" t="s">
        <v>301</v>
      </c>
      <c r="C27" s="606"/>
      <c r="D27" s="606"/>
      <c r="E27" s="606"/>
      <c r="F27" s="606"/>
      <c r="G27" s="606"/>
      <c r="H27" s="606"/>
      <c r="I27" s="606"/>
      <c r="J27" s="606"/>
      <c r="K27" s="606"/>
      <c r="L27" s="606"/>
      <c r="M27" s="606"/>
      <c r="N27" s="606"/>
      <c r="O27" s="606"/>
      <c r="P27" s="606"/>
      <c r="Q27" s="607"/>
      <c r="R27" s="608">
        <v>304806</v>
      </c>
      <c r="S27" s="609"/>
      <c r="T27" s="609"/>
      <c r="U27" s="609"/>
      <c r="V27" s="609"/>
      <c r="W27" s="609"/>
      <c r="X27" s="609"/>
      <c r="Y27" s="610"/>
      <c r="Z27" s="646">
        <v>0.8</v>
      </c>
      <c r="AA27" s="646"/>
      <c r="AB27" s="646"/>
      <c r="AC27" s="646"/>
      <c r="AD27" s="647" t="s">
        <v>242</v>
      </c>
      <c r="AE27" s="647"/>
      <c r="AF27" s="647"/>
      <c r="AG27" s="647"/>
      <c r="AH27" s="647"/>
      <c r="AI27" s="647"/>
      <c r="AJ27" s="647"/>
      <c r="AK27" s="647"/>
      <c r="AL27" s="611" t="s">
        <v>181</v>
      </c>
      <c r="AM27" s="612"/>
      <c r="AN27" s="612"/>
      <c r="AO27" s="648"/>
      <c r="AP27" s="605" t="s">
        <v>302</v>
      </c>
      <c r="AQ27" s="606"/>
      <c r="AR27" s="606"/>
      <c r="AS27" s="606"/>
      <c r="AT27" s="606"/>
      <c r="AU27" s="606"/>
      <c r="AV27" s="606"/>
      <c r="AW27" s="606"/>
      <c r="AX27" s="606"/>
      <c r="AY27" s="606"/>
      <c r="AZ27" s="606"/>
      <c r="BA27" s="606"/>
      <c r="BB27" s="606"/>
      <c r="BC27" s="606"/>
      <c r="BD27" s="606"/>
      <c r="BE27" s="606"/>
      <c r="BF27" s="607"/>
      <c r="BG27" s="608">
        <v>5618349</v>
      </c>
      <c r="BH27" s="609"/>
      <c r="BI27" s="609"/>
      <c r="BJ27" s="609"/>
      <c r="BK27" s="609"/>
      <c r="BL27" s="609"/>
      <c r="BM27" s="609"/>
      <c r="BN27" s="610"/>
      <c r="BO27" s="646">
        <v>100</v>
      </c>
      <c r="BP27" s="646"/>
      <c r="BQ27" s="646"/>
      <c r="BR27" s="646"/>
      <c r="BS27" s="647">
        <v>394583</v>
      </c>
      <c r="BT27" s="647"/>
      <c r="BU27" s="647"/>
      <c r="BV27" s="647"/>
      <c r="BW27" s="647"/>
      <c r="BX27" s="647"/>
      <c r="BY27" s="647"/>
      <c r="BZ27" s="647"/>
      <c r="CA27" s="647"/>
      <c r="CB27" s="682"/>
      <c r="CD27" s="605" t="s">
        <v>303</v>
      </c>
      <c r="CE27" s="606"/>
      <c r="CF27" s="606"/>
      <c r="CG27" s="606"/>
      <c r="CH27" s="606"/>
      <c r="CI27" s="606"/>
      <c r="CJ27" s="606"/>
      <c r="CK27" s="606"/>
      <c r="CL27" s="606"/>
      <c r="CM27" s="606"/>
      <c r="CN27" s="606"/>
      <c r="CO27" s="606"/>
      <c r="CP27" s="606"/>
      <c r="CQ27" s="607"/>
      <c r="CR27" s="608">
        <v>7089398</v>
      </c>
      <c r="CS27" s="621"/>
      <c r="CT27" s="621"/>
      <c r="CU27" s="621"/>
      <c r="CV27" s="621"/>
      <c r="CW27" s="621"/>
      <c r="CX27" s="621"/>
      <c r="CY27" s="622"/>
      <c r="CZ27" s="611">
        <v>19.7</v>
      </c>
      <c r="DA27" s="623"/>
      <c r="DB27" s="623"/>
      <c r="DC27" s="624"/>
      <c r="DD27" s="614">
        <v>1966454</v>
      </c>
      <c r="DE27" s="621"/>
      <c r="DF27" s="621"/>
      <c r="DG27" s="621"/>
      <c r="DH27" s="621"/>
      <c r="DI27" s="621"/>
      <c r="DJ27" s="621"/>
      <c r="DK27" s="622"/>
      <c r="DL27" s="614">
        <v>1950397</v>
      </c>
      <c r="DM27" s="621"/>
      <c r="DN27" s="621"/>
      <c r="DO27" s="621"/>
      <c r="DP27" s="621"/>
      <c r="DQ27" s="621"/>
      <c r="DR27" s="621"/>
      <c r="DS27" s="621"/>
      <c r="DT27" s="621"/>
      <c r="DU27" s="621"/>
      <c r="DV27" s="622"/>
      <c r="DW27" s="611">
        <v>12.1</v>
      </c>
      <c r="DX27" s="623"/>
      <c r="DY27" s="623"/>
      <c r="DZ27" s="623"/>
      <c r="EA27" s="623"/>
      <c r="EB27" s="623"/>
      <c r="EC27" s="635"/>
    </row>
    <row r="28" spans="2:133" ht="11.25" customHeight="1" x14ac:dyDescent="0.2">
      <c r="B28" s="605" t="s">
        <v>304</v>
      </c>
      <c r="C28" s="606"/>
      <c r="D28" s="606"/>
      <c r="E28" s="606"/>
      <c r="F28" s="606"/>
      <c r="G28" s="606"/>
      <c r="H28" s="606"/>
      <c r="I28" s="606"/>
      <c r="J28" s="606"/>
      <c r="K28" s="606"/>
      <c r="L28" s="606"/>
      <c r="M28" s="606"/>
      <c r="N28" s="606"/>
      <c r="O28" s="606"/>
      <c r="P28" s="606"/>
      <c r="Q28" s="607"/>
      <c r="R28" s="608">
        <v>328590</v>
      </c>
      <c r="S28" s="609"/>
      <c r="T28" s="609"/>
      <c r="U28" s="609"/>
      <c r="V28" s="609"/>
      <c r="W28" s="609"/>
      <c r="X28" s="609"/>
      <c r="Y28" s="610"/>
      <c r="Z28" s="646">
        <v>0.9</v>
      </c>
      <c r="AA28" s="646"/>
      <c r="AB28" s="646"/>
      <c r="AC28" s="646"/>
      <c r="AD28" s="647">
        <v>13899</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305</v>
      </c>
      <c r="CE28" s="606"/>
      <c r="CF28" s="606"/>
      <c r="CG28" s="606"/>
      <c r="CH28" s="606"/>
      <c r="CI28" s="606"/>
      <c r="CJ28" s="606"/>
      <c r="CK28" s="606"/>
      <c r="CL28" s="606"/>
      <c r="CM28" s="606"/>
      <c r="CN28" s="606"/>
      <c r="CO28" s="606"/>
      <c r="CP28" s="606"/>
      <c r="CQ28" s="607"/>
      <c r="CR28" s="608">
        <v>2889328</v>
      </c>
      <c r="CS28" s="609"/>
      <c r="CT28" s="609"/>
      <c r="CU28" s="609"/>
      <c r="CV28" s="609"/>
      <c r="CW28" s="609"/>
      <c r="CX28" s="609"/>
      <c r="CY28" s="610"/>
      <c r="CZ28" s="611">
        <v>8</v>
      </c>
      <c r="DA28" s="623"/>
      <c r="DB28" s="623"/>
      <c r="DC28" s="624"/>
      <c r="DD28" s="614">
        <v>2755660</v>
      </c>
      <c r="DE28" s="609"/>
      <c r="DF28" s="609"/>
      <c r="DG28" s="609"/>
      <c r="DH28" s="609"/>
      <c r="DI28" s="609"/>
      <c r="DJ28" s="609"/>
      <c r="DK28" s="610"/>
      <c r="DL28" s="614">
        <v>2755660</v>
      </c>
      <c r="DM28" s="609"/>
      <c r="DN28" s="609"/>
      <c r="DO28" s="609"/>
      <c r="DP28" s="609"/>
      <c r="DQ28" s="609"/>
      <c r="DR28" s="609"/>
      <c r="DS28" s="609"/>
      <c r="DT28" s="609"/>
      <c r="DU28" s="609"/>
      <c r="DV28" s="610"/>
      <c r="DW28" s="611">
        <v>17.100000000000001</v>
      </c>
      <c r="DX28" s="623"/>
      <c r="DY28" s="623"/>
      <c r="DZ28" s="623"/>
      <c r="EA28" s="623"/>
      <c r="EB28" s="623"/>
      <c r="EC28" s="635"/>
    </row>
    <row r="29" spans="2:133" ht="11.25" customHeight="1" x14ac:dyDescent="0.2">
      <c r="B29" s="605" t="s">
        <v>306</v>
      </c>
      <c r="C29" s="606"/>
      <c r="D29" s="606"/>
      <c r="E29" s="606"/>
      <c r="F29" s="606"/>
      <c r="G29" s="606"/>
      <c r="H29" s="606"/>
      <c r="I29" s="606"/>
      <c r="J29" s="606"/>
      <c r="K29" s="606"/>
      <c r="L29" s="606"/>
      <c r="M29" s="606"/>
      <c r="N29" s="606"/>
      <c r="O29" s="606"/>
      <c r="P29" s="606"/>
      <c r="Q29" s="607"/>
      <c r="R29" s="608">
        <v>129985</v>
      </c>
      <c r="S29" s="609"/>
      <c r="T29" s="609"/>
      <c r="U29" s="609"/>
      <c r="V29" s="609"/>
      <c r="W29" s="609"/>
      <c r="X29" s="609"/>
      <c r="Y29" s="610"/>
      <c r="Z29" s="646">
        <v>0.3</v>
      </c>
      <c r="AA29" s="646"/>
      <c r="AB29" s="646"/>
      <c r="AC29" s="646"/>
      <c r="AD29" s="647" t="s">
        <v>242</v>
      </c>
      <c r="AE29" s="647"/>
      <c r="AF29" s="647"/>
      <c r="AG29" s="647"/>
      <c r="AH29" s="647"/>
      <c r="AI29" s="647"/>
      <c r="AJ29" s="647"/>
      <c r="AK29" s="647"/>
      <c r="AL29" s="611" t="s">
        <v>181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307</v>
      </c>
      <c r="CE29" s="628"/>
      <c r="CF29" s="605" t="s">
        <v>71</v>
      </c>
      <c r="CG29" s="606"/>
      <c r="CH29" s="606"/>
      <c r="CI29" s="606"/>
      <c r="CJ29" s="606"/>
      <c r="CK29" s="606"/>
      <c r="CL29" s="606"/>
      <c r="CM29" s="606"/>
      <c r="CN29" s="606"/>
      <c r="CO29" s="606"/>
      <c r="CP29" s="606"/>
      <c r="CQ29" s="607"/>
      <c r="CR29" s="608">
        <v>2889328</v>
      </c>
      <c r="CS29" s="621"/>
      <c r="CT29" s="621"/>
      <c r="CU29" s="621"/>
      <c r="CV29" s="621"/>
      <c r="CW29" s="621"/>
      <c r="CX29" s="621"/>
      <c r="CY29" s="622"/>
      <c r="CZ29" s="611">
        <v>8</v>
      </c>
      <c r="DA29" s="623"/>
      <c r="DB29" s="623"/>
      <c r="DC29" s="624"/>
      <c r="DD29" s="614">
        <v>2755660</v>
      </c>
      <c r="DE29" s="621"/>
      <c r="DF29" s="621"/>
      <c r="DG29" s="621"/>
      <c r="DH29" s="621"/>
      <c r="DI29" s="621"/>
      <c r="DJ29" s="621"/>
      <c r="DK29" s="622"/>
      <c r="DL29" s="614">
        <v>2755660</v>
      </c>
      <c r="DM29" s="621"/>
      <c r="DN29" s="621"/>
      <c r="DO29" s="621"/>
      <c r="DP29" s="621"/>
      <c r="DQ29" s="621"/>
      <c r="DR29" s="621"/>
      <c r="DS29" s="621"/>
      <c r="DT29" s="621"/>
      <c r="DU29" s="621"/>
      <c r="DV29" s="622"/>
      <c r="DW29" s="611">
        <v>17.100000000000001</v>
      </c>
      <c r="DX29" s="623"/>
      <c r="DY29" s="623"/>
      <c r="DZ29" s="623"/>
      <c r="EA29" s="623"/>
      <c r="EB29" s="623"/>
      <c r="EC29" s="635"/>
    </row>
    <row r="30" spans="2:133" ht="11.25" customHeight="1" x14ac:dyDescent="0.2">
      <c r="B30" s="605" t="s">
        <v>308</v>
      </c>
      <c r="C30" s="606"/>
      <c r="D30" s="606"/>
      <c r="E30" s="606"/>
      <c r="F30" s="606"/>
      <c r="G30" s="606"/>
      <c r="H30" s="606"/>
      <c r="I30" s="606"/>
      <c r="J30" s="606"/>
      <c r="K30" s="606"/>
      <c r="L30" s="606"/>
      <c r="M30" s="606"/>
      <c r="N30" s="606"/>
      <c r="O30" s="606"/>
      <c r="P30" s="606"/>
      <c r="Q30" s="607"/>
      <c r="R30" s="608">
        <v>5568288</v>
      </c>
      <c r="S30" s="609"/>
      <c r="T30" s="609"/>
      <c r="U30" s="609"/>
      <c r="V30" s="609"/>
      <c r="W30" s="609"/>
      <c r="X30" s="609"/>
      <c r="Y30" s="610"/>
      <c r="Z30" s="646">
        <v>14.9</v>
      </c>
      <c r="AA30" s="646"/>
      <c r="AB30" s="646"/>
      <c r="AC30" s="646"/>
      <c r="AD30" s="647" t="s">
        <v>181</v>
      </c>
      <c r="AE30" s="647"/>
      <c r="AF30" s="647"/>
      <c r="AG30" s="647"/>
      <c r="AH30" s="647"/>
      <c r="AI30" s="647"/>
      <c r="AJ30" s="647"/>
      <c r="AK30" s="647"/>
      <c r="AL30" s="611" t="s">
        <v>181</v>
      </c>
      <c r="AM30" s="612"/>
      <c r="AN30" s="612"/>
      <c r="AO30" s="648"/>
      <c r="AP30" s="666" t="s">
        <v>225</v>
      </c>
      <c r="AQ30" s="667"/>
      <c r="AR30" s="667"/>
      <c r="AS30" s="667"/>
      <c r="AT30" s="667"/>
      <c r="AU30" s="667"/>
      <c r="AV30" s="667"/>
      <c r="AW30" s="667"/>
      <c r="AX30" s="667"/>
      <c r="AY30" s="667"/>
      <c r="AZ30" s="667"/>
      <c r="BA30" s="667"/>
      <c r="BB30" s="667"/>
      <c r="BC30" s="667"/>
      <c r="BD30" s="667"/>
      <c r="BE30" s="667"/>
      <c r="BF30" s="668"/>
      <c r="BG30" s="666" t="s">
        <v>309</v>
      </c>
      <c r="BH30" s="680"/>
      <c r="BI30" s="680"/>
      <c r="BJ30" s="680"/>
      <c r="BK30" s="680"/>
      <c r="BL30" s="680"/>
      <c r="BM30" s="680"/>
      <c r="BN30" s="680"/>
      <c r="BO30" s="680"/>
      <c r="BP30" s="680"/>
      <c r="BQ30" s="681"/>
      <c r="BR30" s="666" t="s">
        <v>310</v>
      </c>
      <c r="BS30" s="680"/>
      <c r="BT30" s="680"/>
      <c r="BU30" s="680"/>
      <c r="BV30" s="680"/>
      <c r="BW30" s="680"/>
      <c r="BX30" s="680"/>
      <c r="BY30" s="680"/>
      <c r="BZ30" s="680"/>
      <c r="CA30" s="680"/>
      <c r="CB30" s="681"/>
      <c r="CD30" s="629"/>
      <c r="CE30" s="630"/>
      <c r="CF30" s="605" t="s">
        <v>311</v>
      </c>
      <c r="CG30" s="606"/>
      <c r="CH30" s="606"/>
      <c r="CI30" s="606"/>
      <c r="CJ30" s="606"/>
      <c r="CK30" s="606"/>
      <c r="CL30" s="606"/>
      <c r="CM30" s="606"/>
      <c r="CN30" s="606"/>
      <c r="CO30" s="606"/>
      <c r="CP30" s="606"/>
      <c r="CQ30" s="607"/>
      <c r="CR30" s="608">
        <v>2773116</v>
      </c>
      <c r="CS30" s="609"/>
      <c r="CT30" s="609"/>
      <c r="CU30" s="609"/>
      <c r="CV30" s="609"/>
      <c r="CW30" s="609"/>
      <c r="CX30" s="609"/>
      <c r="CY30" s="610"/>
      <c r="CZ30" s="611">
        <v>7.7</v>
      </c>
      <c r="DA30" s="623"/>
      <c r="DB30" s="623"/>
      <c r="DC30" s="624"/>
      <c r="DD30" s="614">
        <v>2639629</v>
      </c>
      <c r="DE30" s="609"/>
      <c r="DF30" s="609"/>
      <c r="DG30" s="609"/>
      <c r="DH30" s="609"/>
      <c r="DI30" s="609"/>
      <c r="DJ30" s="609"/>
      <c r="DK30" s="610"/>
      <c r="DL30" s="614">
        <v>2639629</v>
      </c>
      <c r="DM30" s="609"/>
      <c r="DN30" s="609"/>
      <c r="DO30" s="609"/>
      <c r="DP30" s="609"/>
      <c r="DQ30" s="609"/>
      <c r="DR30" s="609"/>
      <c r="DS30" s="609"/>
      <c r="DT30" s="609"/>
      <c r="DU30" s="609"/>
      <c r="DV30" s="610"/>
      <c r="DW30" s="611">
        <v>16.399999999999999</v>
      </c>
      <c r="DX30" s="623"/>
      <c r="DY30" s="623"/>
      <c r="DZ30" s="623"/>
      <c r="EA30" s="623"/>
      <c r="EB30" s="623"/>
      <c r="EC30" s="635"/>
    </row>
    <row r="31" spans="2:133" ht="11.25" customHeight="1" x14ac:dyDescent="0.2">
      <c r="B31" s="683" t="s">
        <v>312</v>
      </c>
      <c r="C31" s="684"/>
      <c r="D31" s="684"/>
      <c r="E31" s="684"/>
      <c r="F31" s="684"/>
      <c r="G31" s="684"/>
      <c r="H31" s="684"/>
      <c r="I31" s="684"/>
      <c r="J31" s="684"/>
      <c r="K31" s="684"/>
      <c r="L31" s="684"/>
      <c r="M31" s="684"/>
      <c r="N31" s="684"/>
      <c r="O31" s="684"/>
      <c r="P31" s="684"/>
      <c r="Q31" s="685"/>
      <c r="R31" s="608" t="s">
        <v>181</v>
      </c>
      <c r="S31" s="609"/>
      <c r="T31" s="609"/>
      <c r="U31" s="609"/>
      <c r="V31" s="609"/>
      <c r="W31" s="609"/>
      <c r="X31" s="609"/>
      <c r="Y31" s="610"/>
      <c r="Z31" s="646" t="s">
        <v>242</v>
      </c>
      <c r="AA31" s="646"/>
      <c r="AB31" s="646"/>
      <c r="AC31" s="646"/>
      <c r="AD31" s="647" t="s">
        <v>130</v>
      </c>
      <c r="AE31" s="647"/>
      <c r="AF31" s="647"/>
      <c r="AG31" s="647"/>
      <c r="AH31" s="647"/>
      <c r="AI31" s="647"/>
      <c r="AJ31" s="647"/>
      <c r="AK31" s="647"/>
      <c r="AL31" s="611" t="s">
        <v>181</v>
      </c>
      <c r="AM31" s="612"/>
      <c r="AN31" s="612"/>
      <c r="AO31" s="648"/>
      <c r="AP31" s="674" t="s">
        <v>313</v>
      </c>
      <c r="AQ31" s="675"/>
      <c r="AR31" s="675"/>
      <c r="AS31" s="675"/>
      <c r="AT31" s="676" t="s">
        <v>314</v>
      </c>
      <c r="AU31" s="208"/>
      <c r="AV31" s="208"/>
      <c r="AW31" s="208"/>
      <c r="AX31" s="663" t="s">
        <v>189</v>
      </c>
      <c r="AY31" s="664"/>
      <c r="AZ31" s="664"/>
      <c r="BA31" s="664"/>
      <c r="BB31" s="664"/>
      <c r="BC31" s="664"/>
      <c r="BD31" s="664"/>
      <c r="BE31" s="664"/>
      <c r="BF31" s="665"/>
      <c r="BG31" s="670">
        <v>99.5</v>
      </c>
      <c r="BH31" s="671"/>
      <c r="BI31" s="671"/>
      <c r="BJ31" s="671"/>
      <c r="BK31" s="671"/>
      <c r="BL31" s="671"/>
      <c r="BM31" s="672">
        <v>98.7</v>
      </c>
      <c r="BN31" s="671"/>
      <c r="BO31" s="671"/>
      <c r="BP31" s="671"/>
      <c r="BQ31" s="673"/>
      <c r="BR31" s="670">
        <v>99.5</v>
      </c>
      <c r="BS31" s="671"/>
      <c r="BT31" s="671"/>
      <c r="BU31" s="671"/>
      <c r="BV31" s="671"/>
      <c r="BW31" s="671"/>
      <c r="BX31" s="672">
        <v>98.6</v>
      </c>
      <c r="BY31" s="671"/>
      <c r="BZ31" s="671"/>
      <c r="CA31" s="671"/>
      <c r="CB31" s="673"/>
      <c r="CD31" s="629"/>
      <c r="CE31" s="630"/>
      <c r="CF31" s="605" t="s">
        <v>315</v>
      </c>
      <c r="CG31" s="606"/>
      <c r="CH31" s="606"/>
      <c r="CI31" s="606"/>
      <c r="CJ31" s="606"/>
      <c r="CK31" s="606"/>
      <c r="CL31" s="606"/>
      <c r="CM31" s="606"/>
      <c r="CN31" s="606"/>
      <c r="CO31" s="606"/>
      <c r="CP31" s="606"/>
      <c r="CQ31" s="607"/>
      <c r="CR31" s="608">
        <v>116212</v>
      </c>
      <c r="CS31" s="621"/>
      <c r="CT31" s="621"/>
      <c r="CU31" s="621"/>
      <c r="CV31" s="621"/>
      <c r="CW31" s="621"/>
      <c r="CX31" s="621"/>
      <c r="CY31" s="622"/>
      <c r="CZ31" s="611">
        <v>0.3</v>
      </c>
      <c r="DA31" s="623"/>
      <c r="DB31" s="623"/>
      <c r="DC31" s="624"/>
      <c r="DD31" s="614">
        <v>116031</v>
      </c>
      <c r="DE31" s="621"/>
      <c r="DF31" s="621"/>
      <c r="DG31" s="621"/>
      <c r="DH31" s="621"/>
      <c r="DI31" s="621"/>
      <c r="DJ31" s="621"/>
      <c r="DK31" s="622"/>
      <c r="DL31" s="614">
        <v>116031</v>
      </c>
      <c r="DM31" s="621"/>
      <c r="DN31" s="621"/>
      <c r="DO31" s="621"/>
      <c r="DP31" s="621"/>
      <c r="DQ31" s="621"/>
      <c r="DR31" s="621"/>
      <c r="DS31" s="621"/>
      <c r="DT31" s="621"/>
      <c r="DU31" s="621"/>
      <c r="DV31" s="622"/>
      <c r="DW31" s="611">
        <v>0.7</v>
      </c>
      <c r="DX31" s="623"/>
      <c r="DY31" s="623"/>
      <c r="DZ31" s="623"/>
      <c r="EA31" s="623"/>
      <c r="EB31" s="623"/>
      <c r="EC31" s="635"/>
    </row>
    <row r="32" spans="2:133" ht="11.25" customHeight="1" x14ac:dyDescent="0.2">
      <c r="B32" s="605" t="s">
        <v>316</v>
      </c>
      <c r="C32" s="606"/>
      <c r="D32" s="606"/>
      <c r="E32" s="606"/>
      <c r="F32" s="606"/>
      <c r="G32" s="606"/>
      <c r="H32" s="606"/>
      <c r="I32" s="606"/>
      <c r="J32" s="606"/>
      <c r="K32" s="606"/>
      <c r="L32" s="606"/>
      <c r="M32" s="606"/>
      <c r="N32" s="606"/>
      <c r="O32" s="606"/>
      <c r="P32" s="606"/>
      <c r="Q32" s="607"/>
      <c r="R32" s="608">
        <v>2490088</v>
      </c>
      <c r="S32" s="609"/>
      <c r="T32" s="609"/>
      <c r="U32" s="609"/>
      <c r="V32" s="609"/>
      <c r="W32" s="609"/>
      <c r="X32" s="609"/>
      <c r="Y32" s="610"/>
      <c r="Z32" s="646">
        <v>6.7</v>
      </c>
      <c r="AA32" s="646"/>
      <c r="AB32" s="646"/>
      <c r="AC32" s="646"/>
      <c r="AD32" s="647" t="s">
        <v>242</v>
      </c>
      <c r="AE32" s="647"/>
      <c r="AF32" s="647"/>
      <c r="AG32" s="647"/>
      <c r="AH32" s="647"/>
      <c r="AI32" s="647"/>
      <c r="AJ32" s="647"/>
      <c r="AK32" s="647"/>
      <c r="AL32" s="611" t="s">
        <v>242</v>
      </c>
      <c r="AM32" s="612"/>
      <c r="AN32" s="612"/>
      <c r="AO32" s="648"/>
      <c r="AP32" s="649"/>
      <c r="AQ32" s="650"/>
      <c r="AR32" s="650"/>
      <c r="AS32" s="650"/>
      <c r="AT32" s="677"/>
      <c r="AU32" s="204" t="s">
        <v>317</v>
      </c>
      <c r="AX32" s="605" t="s">
        <v>318</v>
      </c>
      <c r="AY32" s="606"/>
      <c r="AZ32" s="606"/>
      <c r="BA32" s="606"/>
      <c r="BB32" s="606"/>
      <c r="BC32" s="606"/>
      <c r="BD32" s="606"/>
      <c r="BE32" s="606"/>
      <c r="BF32" s="607"/>
      <c r="BG32" s="679">
        <v>99.6</v>
      </c>
      <c r="BH32" s="621"/>
      <c r="BI32" s="621"/>
      <c r="BJ32" s="621"/>
      <c r="BK32" s="621"/>
      <c r="BL32" s="621"/>
      <c r="BM32" s="612">
        <v>99</v>
      </c>
      <c r="BN32" s="621"/>
      <c r="BO32" s="621"/>
      <c r="BP32" s="621"/>
      <c r="BQ32" s="644"/>
      <c r="BR32" s="679">
        <v>99.7</v>
      </c>
      <c r="BS32" s="621"/>
      <c r="BT32" s="621"/>
      <c r="BU32" s="621"/>
      <c r="BV32" s="621"/>
      <c r="BW32" s="621"/>
      <c r="BX32" s="612">
        <v>99.1</v>
      </c>
      <c r="BY32" s="621"/>
      <c r="BZ32" s="621"/>
      <c r="CA32" s="621"/>
      <c r="CB32" s="644"/>
      <c r="CD32" s="631"/>
      <c r="CE32" s="632"/>
      <c r="CF32" s="605" t="s">
        <v>319</v>
      </c>
      <c r="CG32" s="606"/>
      <c r="CH32" s="606"/>
      <c r="CI32" s="606"/>
      <c r="CJ32" s="606"/>
      <c r="CK32" s="606"/>
      <c r="CL32" s="606"/>
      <c r="CM32" s="606"/>
      <c r="CN32" s="606"/>
      <c r="CO32" s="606"/>
      <c r="CP32" s="606"/>
      <c r="CQ32" s="607"/>
      <c r="CR32" s="608" t="s">
        <v>130</v>
      </c>
      <c r="CS32" s="609"/>
      <c r="CT32" s="609"/>
      <c r="CU32" s="609"/>
      <c r="CV32" s="609"/>
      <c r="CW32" s="609"/>
      <c r="CX32" s="609"/>
      <c r="CY32" s="610"/>
      <c r="CZ32" s="611" t="s">
        <v>130</v>
      </c>
      <c r="DA32" s="623"/>
      <c r="DB32" s="623"/>
      <c r="DC32" s="624"/>
      <c r="DD32" s="614" t="s">
        <v>242</v>
      </c>
      <c r="DE32" s="609"/>
      <c r="DF32" s="609"/>
      <c r="DG32" s="609"/>
      <c r="DH32" s="609"/>
      <c r="DI32" s="609"/>
      <c r="DJ32" s="609"/>
      <c r="DK32" s="610"/>
      <c r="DL32" s="614" t="s">
        <v>242</v>
      </c>
      <c r="DM32" s="609"/>
      <c r="DN32" s="609"/>
      <c r="DO32" s="609"/>
      <c r="DP32" s="609"/>
      <c r="DQ32" s="609"/>
      <c r="DR32" s="609"/>
      <c r="DS32" s="609"/>
      <c r="DT32" s="609"/>
      <c r="DU32" s="609"/>
      <c r="DV32" s="610"/>
      <c r="DW32" s="611" t="s">
        <v>181</v>
      </c>
      <c r="DX32" s="623"/>
      <c r="DY32" s="623"/>
      <c r="DZ32" s="623"/>
      <c r="EA32" s="623"/>
      <c r="EB32" s="623"/>
      <c r="EC32" s="635"/>
    </row>
    <row r="33" spans="2:133" ht="11.25" customHeight="1" x14ac:dyDescent="0.2">
      <c r="B33" s="605" t="s">
        <v>320</v>
      </c>
      <c r="C33" s="606"/>
      <c r="D33" s="606"/>
      <c r="E33" s="606"/>
      <c r="F33" s="606"/>
      <c r="G33" s="606"/>
      <c r="H33" s="606"/>
      <c r="I33" s="606"/>
      <c r="J33" s="606"/>
      <c r="K33" s="606"/>
      <c r="L33" s="606"/>
      <c r="M33" s="606"/>
      <c r="N33" s="606"/>
      <c r="O33" s="606"/>
      <c r="P33" s="606"/>
      <c r="Q33" s="607"/>
      <c r="R33" s="608">
        <v>262330</v>
      </c>
      <c r="S33" s="609"/>
      <c r="T33" s="609"/>
      <c r="U33" s="609"/>
      <c r="V33" s="609"/>
      <c r="W33" s="609"/>
      <c r="X33" s="609"/>
      <c r="Y33" s="610"/>
      <c r="Z33" s="646">
        <v>0.7</v>
      </c>
      <c r="AA33" s="646"/>
      <c r="AB33" s="646"/>
      <c r="AC33" s="646"/>
      <c r="AD33" s="647">
        <v>91925</v>
      </c>
      <c r="AE33" s="647"/>
      <c r="AF33" s="647"/>
      <c r="AG33" s="647"/>
      <c r="AH33" s="647"/>
      <c r="AI33" s="647"/>
      <c r="AJ33" s="647"/>
      <c r="AK33" s="647"/>
      <c r="AL33" s="611">
        <v>0.6</v>
      </c>
      <c r="AM33" s="612"/>
      <c r="AN33" s="612"/>
      <c r="AO33" s="648"/>
      <c r="AP33" s="651"/>
      <c r="AQ33" s="652"/>
      <c r="AR33" s="652"/>
      <c r="AS33" s="652"/>
      <c r="AT33" s="678"/>
      <c r="AU33" s="209"/>
      <c r="AV33" s="209"/>
      <c r="AW33" s="209"/>
      <c r="AX33" s="589" t="s">
        <v>321</v>
      </c>
      <c r="AY33" s="590"/>
      <c r="AZ33" s="590"/>
      <c r="BA33" s="590"/>
      <c r="BB33" s="590"/>
      <c r="BC33" s="590"/>
      <c r="BD33" s="590"/>
      <c r="BE33" s="590"/>
      <c r="BF33" s="591"/>
      <c r="BG33" s="669">
        <v>99.3</v>
      </c>
      <c r="BH33" s="593"/>
      <c r="BI33" s="593"/>
      <c r="BJ33" s="593"/>
      <c r="BK33" s="593"/>
      <c r="BL33" s="593"/>
      <c r="BM33" s="639">
        <v>98.4</v>
      </c>
      <c r="BN33" s="593"/>
      <c r="BO33" s="593"/>
      <c r="BP33" s="593"/>
      <c r="BQ33" s="656"/>
      <c r="BR33" s="669">
        <v>99.3</v>
      </c>
      <c r="BS33" s="593"/>
      <c r="BT33" s="593"/>
      <c r="BU33" s="593"/>
      <c r="BV33" s="593"/>
      <c r="BW33" s="593"/>
      <c r="BX33" s="639">
        <v>97.9</v>
      </c>
      <c r="BY33" s="593"/>
      <c r="BZ33" s="593"/>
      <c r="CA33" s="593"/>
      <c r="CB33" s="656"/>
      <c r="CD33" s="605" t="s">
        <v>322</v>
      </c>
      <c r="CE33" s="606"/>
      <c r="CF33" s="606"/>
      <c r="CG33" s="606"/>
      <c r="CH33" s="606"/>
      <c r="CI33" s="606"/>
      <c r="CJ33" s="606"/>
      <c r="CK33" s="606"/>
      <c r="CL33" s="606"/>
      <c r="CM33" s="606"/>
      <c r="CN33" s="606"/>
      <c r="CO33" s="606"/>
      <c r="CP33" s="606"/>
      <c r="CQ33" s="607"/>
      <c r="CR33" s="608">
        <v>15218737</v>
      </c>
      <c r="CS33" s="621"/>
      <c r="CT33" s="621"/>
      <c r="CU33" s="621"/>
      <c r="CV33" s="621"/>
      <c r="CW33" s="621"/>
      <c r="CX33" s="621"/>
      <c r="CY33" s="622"/>
      <c r="CZ33" s="611">
        <v>42.3</v>
      </c>
      <c r="DA33" s="623"/>
      <c r="DB33" s="623"/>
      <c r="DC33" s="624"/>
      <c r="DD33" s="614">
        <v>9914542</v>
      </c>
      <c r="DE33" s="621"/>
      <c r="DF33" s="621"/>
      <c r="DG33" s="621"/>
      <c r="DH33" s="621"/>
      <c r="DI33" s="621"/>
      <c r="DJ33" s="621"/>
      <c r="DK33" s="622"/>
      <c r="DL33" s="614">
        <v>6144571</v>
      </c>
      <c r="DM33" s="621"/>
      <c r="DN33" s="621"/>
      <c r="DO33" s="621"/>
      <c r="DP33" s="621"/>
      <c r="DQ33" s="621"/>
      <c r="DR33" s="621"/>
      <c r="DS33" s="621"/>
      <c r="DT33" s="621"/>
      <c r="DU33" s="621"/>
      <c r="DV33" s="622"/>
      <c r="DW33" s="611">
        <v>38.1</v>
      </c>
      <c r="DX33" s="623"/>
      <c r="DY33" s="623"/>
      <c r="DZ33" s="623"/>
      <c r="EA33" s="623"/>
      <c r="EB33" s="623"/>
      <c r="EC33" s="635"/>
    </row>
    <row r="34" spans="2:133" ht="11.25" customHeight="1" x14ac:dyDescent="0.2">
      <c r="B34" s="605" t="s">
        <v>323</v>
      </c>
      <c r="C34" s="606"/>
      <c r="D34" s="606"/>
      <c r="E34" s="606"/>
      <c r="F34" s="606"/>
      <c r="G34" s="606"/>
      <c r="H34" s="606"/>
      <c r="I34" s="606"/>
      <c r="J34" s="606"/>
      <c r="K34" s="606"/>
      <c r="L34" s="606"/>
      <c r="M34" s="606"/>
      <c r="N34" s="606"/>
      <c r="O34" s="606"/>
      <c r="P34" s="606"/>
      <c r="Q34" s="607"/>
      <c r="R34" s="608">
        <v>3105534</v>
      </c>
      <c r="S34" s="609"/>
      <c r="T34" s="609"/>
      <c r="U34" s="609"/>
      <c r="V34" s="609"/>
      <c r="W34" s="609"/>
      <c r="X34" s="609"/>
      <c r="Y34" s="610"/>
      <c r="Z34" s="646">
        <v>8.3000000000000007</v>
      </c>
      <c r="AA34" s="646"/>
      <c r="AB34" s="646"/>
      <c r="AC34" s="646"/>
      <c r="AD34" s="647" t="s">
        <v>181</v>
      </c>
      <c r="AE34" s="647"/>
      <c r="AF34" s="647"/>
      <c r="AG34" s="647"/>
      <c r="AH34" s="647"/>
      <c r="AI34" s="647"/>
      <c r="AJ34" s="647"/>
      <c r="AK34" s="647"/>
      <c r="AL34" s="611" t="s">
        <v>181</v>
      </c>
      <c r="AM34" s="612"/>
      <c r="AN34" s="612"/>
      <c r="AO34" s="648"/>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05" t="s">
        <v>324</v>
      </c>
      <c r="CE34" s="606"/>
      <c r="CF34" s="606"/>
      <c r="CG34" s="606"/>
      <c r="CH34" s="606"/>
      <c r="CI34" s="606"/>
      <c r="CJ34" s="606"/>
      <c r="CK34" s="606"/>
      <c r="CL34" s="606"/>
      <c r="CM34" s="606"/>
      <c r="CN34" s="606"/>
      <c r="CO34" s="606"/>
      <c r="CP34" s="606"/>
      <c r="CQ34" s="607"/>
      <c r="CR34" s="608">
        <v>5840103</v>
      </c>
      <c r="CS34" s="609"/>
      <c r="CT34" s="609"/>
      <c r="CU34" s="609"/>
      <c r="CV34" s="609"/>
      <c r="CW34" s="609"/>
      <c r="CX34" s="609"/>
      <c r="CY34" s="610"/>
      <c r="CZ34" s="611">
        <v>16.2</v>
      </c>
      <c r="DA34" s="623"/>
      <c r="DB34" s="623"/>
      <c r="DC34" s="624"/>
      <c r="DD34" s="614">
        <v>2781597</v>
      </c>
      <c r="DE34" s="609"/>
      <c r="DF34" s="609"/>
      <c r="DG34" s="609"/>
      <c r="DH34" s="609"/>
      <c r="DI34" s="609"/>
      <c r="DJ34" s="609"/>
      <c r="DK34" s="610"/>
      <c r="DL34" s="614">
        <v>2327721</v>
      </c>
      <c r="DM34" s="609"/>
      <c r="DN34" s="609"/>
      <c r="DO34" s="609"/>
      <c r="DP34" s="609"/>
      <c r="DQ34" s="609"/>
      <c r="DR34" s="609"/>
      <c r="DS34" s="609"/>
      <c r="DT34" s="609"/>
      <c r="DU34" s="609"/>
      <c r="DV34" s="610"/>
      <c r="DW34" s="611">
        <v>14.4</v>
      </c>
      <c r="DX34" s="623"/>
      <c r="DY34" s="623"/>
      <c r="DZ34" s="623"/>
      <c r="EA34" s="623"/>
      <c r="EB34" s="623"/>
      <c r="EC34" s="635"/>
    </row>
    <row r="35" spans="2:133" ht="11.25" customHeight="1" x14ac:dyDescent="0.2">
      <c r="B35" s="605" t="s">
        <v>325</v>
      </c>
      <c r="C35" s="606"/>
      <c r="D35" s="606"/>
      <c r="E35" s="606"/>
      <c r="F35" s="606"/>
      <c r="G35" s="606"/>
      <c r="H35" s="606"/>
      <c r="I35" s="606"/>
      <c r="J35" s="606"/>
      <c r="K35" s="606"/>
      <c r="L35" s="606"/>
      <c r="M35" s="606"/>
      <c r="N35" s="606"/>
      <c r="O35" s="606"/>
      <c r="P35" s="606"/>
      <c r="Q35" s="607"/>
      <c r="R35" s="608">
        <v>1970331</v>
      </c>
      <c r="S35" s="609"/>
      <c r="T35" s="609"/>
      <c r="U35" s="609"/>
      <c r="V35" s="609"/>
      <c r="W35" s="609"/>
      <c r="X35" s="609"/>
      <c r="Y35" s="610"/>
      <c r="Z35" s="646">
        <v>5.3</v>
      </c>
      <c r="AA35" s="646"/>
      <c r="AB35" s="646"/>
      <c r="AC35" s="646"/>
      <c r="AD35" s="647" t="s">
        <v>242</v>
      </c>
      <c r="AE35" s="647"/>
      <c r="AF35" s="647"/>
      <c r="AG35" s="647"/>
      <c r="AH35" s="647"/>
      <c r="AI35" s="647"/>
      <c r="AJ35" s="647"/>
      <c r="AK35" s="647"/>
      <c r="AL35" s="611" t="s">
        <v>130</v>
      </c>
      <c r="AM35" s="612"/>
      <c r="AN35" s="612"/>
      <c r="AO35" s="648"/>
      <c r="AP35" s="212"/>
      <c r="AQ35" s="666" t="s">
        <v>326</v>
      </c>
      <c r="AR35" s="667"/>
      <c r="AS35" s="667"/>
      <c r="AT35" s="667"/>
      <c r="AU35" s="667"/>
      <c r="AV35" s="667"/>
      <c r="AW35" s="667"/>
      <c r="AX35" s="667"/>
      <c r="AY35" s="667"/>
      <c r="AZ35" s="667"/>
      <c r="BA35" s="667"/>
      <c r="BB35" s="667"/>
      <c r="BC35" s="667"/>
      <c r="BD35" s="667"/>
      <c r="BE35" s="667"/>
      <c r="BF35" s="668"/>
      <c r="BG35" s="666" t="s">
        <v>327</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328</v>
      </c>
      <c r="CE35" s="606"/>
      <c r="CF35" s="606"/>
      <c r="CG35" s="606"/>
      <c r="CH35" s="606"/>
      <c r="CI35" s="606"/>
      <c r="CJ35" s="606"/>
      <c r="CK35" s="606"/>
      <c r="CL35" s="606"/>
      <c r="CM35" s="606"/>
      <c r="CN35" s="606"/>
      <c r="CO35" s="606"/>
      <c r="CP35" s="606"/>
      <c r="CQ35" s="607"/>
      <c r="CR35" s="608">
        <v>348181</v>
      </c>
      <c r="CS35" s="621"/>
      <c r="CT35" s="621"/>
      <c r="CU35" s="621"/>
      <c r="CV35" s="621"/>
      <c r="CW35" s="621"/>
      <c r="CX35" s="621"/>
      <c r="CY35" s="622"/>
      <c r="CZ35" s="611">
        <v>1</v>
      </c>
      <c r="DA35" s="623"/>
      <c r="DB35" s="623"/>
      <c r="DC35" s="624"/>
      <c r="DD35" s="614">
        <v>281454</v>
      </c>
      <c r="DE35" s="621"/>
      <c r="DF35" s="621"/>
      <c r="DG35" s="621"/>
      <c r="DH35" s="621"/>
      <c r="DI35" s="621"/>
      <c r="DJ35" s="621"/>
      <c r="DK35" s="622"/>
      <c r="DL35" s="614">
        <v>281421</v>
      </c>
      <c r="DM35" s="621"/>
      <c r="DN35" s="621"/>
      <c r="DO35" s="621"/>
      <c r="DP35" s="621"/>
      <c r="DQ35" s="621"/>
      <c r="DR35" s="621"/>
      <c r="DS35" s="621"/>
      <c r="DT35" s="621"/>
      <c r="DU35" s="621"/>
      <c r="DV35" s="622"/>
      <c r="DW35" s="611">
        <v>1.7</v>
      </c>
      <c r="DX35" s="623"/>
      <c r="DY35" s="623"/>
      <c r="DZ35" s="623"/>
      <c r="EA35" s="623"/>
      <c r="EB35" s="623"/>
      <c r="EC35" s="635"/>
    </row>
    <row r="36" spans="2:133" ht="11.25" customHeight="1" x14ac:dyDescent="0.2">
      <c r="B36" s="605" t="s">
        <v>329</v>
      </c>
      <c r="C36" s="606"/>
      <c r="D36" s="606"/>
      <c r="E36" s="606"/>
      <c r="F36" s="606"/>
      <c r="G36" s="606"/>
      <c r="H36" s="606"/>
      <c r="I36" s="606"/>
      <c r="J36" s="606"/>
      <c r="K36" s="606"/>
      <c r="L36" s="606"/>
      <c r="M36" s="606"/>
      <c r="N36" s="606"/>
      <c r="O36" s="606"/>
      <c r="P36" s="606"/>
      <c r="Q36" s="607"/>
      <c r="R36" s="608">
        <v>1217161</v>
      </c>
      <c r="S36" s="609"/>
      <c r="T36" s="609"/>
      <c r="U36" s="609"/>
      <c r="V36" s="609"/>
      <c r="W36" s="609"/>
      <c r="X36" s="609"/>
      <c r="Y36" s="610"/>
      <c r="Z36" s="646">
        <v>3.3</v>
      </c>
      <c r="AA36" s="646"/>
      <c r="AB36" s="646"/>
      <c r="AC36" s="646"/>
      <c r="AD36" s="647" t="s">
        <v>130</v>
      </c>
      <c r="AE36" s="647"/>
      <c r="AF36" s="647"/>
      <c r="AG36" s="647"/>
      <c r="AH36" s="647"/>
      <c r="AI36" s="647"/>
      <c r="AJ36" s="647"/>
      <c r="AK36" s="647"/>
      <c r="AL36" s="611" t="s">
        <v>130</v>
      </c>
      <c r="AM36" s="612"/>
      <c r="AN36" s="612"/>
      <c r="AO36" s="648"/>
      <c r="AP36" s="212"/>
      <c r="AQ36" s="657" t="s">
        <v>330</v>
      </c>
      <c r="AR36" s="658"/>
      <c r="AS36" s="658"/>
      <c r="AT36" s="658"/>
      <c r="AU36" s="658"/>
      <c r="AV36" s="658"/>
      <c r="AW36" s="658"/>
      <c r="AX36" s="658"/>
      <c r="AY36" s="659"/>
      <c r="AZ36" s="660">
        <v>4001848</v>
      </c>
      <c r="BA36" s="661"/>
      <c r="BB36" s="661"/>
      <c r="BC36" s="661"/>
      <c r="BD36" s="661"/>
      <c r="BE36" s="661"/>
      <c r="BF36" s="662"/>
      <c r="BG36" s="663" t="s">
        <v>331</v>
      </c>
      <c r="BH36" s="664"/>
      <c r="BI36" s="664"/>
      <c r="BJ36" s="664"/>
      <c r="BK36" s="664"/>
      <c r="BL36" s="664"/>
      <c r="BM36" s="664"/>
      <c r="BN36" s="664"/>
      <c r="BO36" s="664"/>
      <c r="BP36" s="664"/>
      <c r="BQ36" s="664"/>
      <c r="BR36" s="664"/>
      <c r="BS36" s="664"/>
      <c r="BT36" s="664"/>
      <c r="BU36" s="665"/>
      <c r="BV36" s="660">
        <v>140122</v>
      </c>
      <c r="BW36" s="661"/>
      <c r="BX36" s="661"/>
      <c r="BY36" s="661"/>
      <c r="BZ36" s="661"/>
      <c r="CA36" s="661"/>
      <c r="CB36" s="662"/>
      <c r="CD36" s="605" t="s">
        <v>332</v>
      </c>
      <c r="CE36" s="606"/>
      <c r="CF36" s="606"/>
      <c r="CG36" s="606"/>
      <c r="CH36" s="606"/>
      <c r="CI36" s="606"/>
      <c r="CJ36" s="606"/>
      <c r="CK36" s="606"/>
      <c r="CL36" s="606"/>
      <c r="CM36" s="606"/>
      <c r="CN36" s="606"/>
      <c r="CO36" s="606"/>
      <c r="CP36" s="606"/>
      <c r="CQ36" s="607"/>
      <c r="CR36" s="608">
        <v>3268844</v>
      </c>
      <c r="CS36" s="609"/>
      <c r="CT36" s="609"/>
      <c r="CU36" s="609"/>
      <c r="CV36" s="609"/>
      <c r="CW36" s="609"/>
      <c r="CX36" s="609"/>
      <c r="CY36" s="610"/>
      <c r="CZ36" s="611">
        <v>9.1</v>
      </c>
      <c r="DA36" s="623"/>
      <c r="DB36" s="623"/>
      <c r="DC36" s="624"/>
      <c r="DD36" s="614">
        <v>2653884</v>
      </c>
      <c r="DE36" s="609"/>
      <c r="DF36" s="609"/>
      <c r="DG36" s="609"/>
      <c r="DH36" s="609"/>
      <c r="DI36" s="609"/>
      <c r="DJ36" s="609"/>
      <c r="DK36" s="610"/>
      <c r="DL36" s="614">
        <v>1455394</v>
      </c>
      <c r="DM36" s="609"/>
      <c r="DN36" s="609"/>
      <c r="DO36" s="609"/>
      <c r="DP36" s="609"/>
      <c r="DQ36" s="609"/>
      <c r="DR36" s="609"/>
      <c r="DS36" s="609"/>
      <c r="DT36" s="609"/>
      <c r="DU36" s="609"/>
      <c r="DV36" s="610"/>
      <c r="DW36" s="611">
        <v>9</v>
      </c>
      <c r="DX36" s="623"/>
      <c r="DY36" s="623"/>
      <c r="DZ36" s="623"/>
      <c r="EA36" s="623"/>
      <c r="EB36" s="623"/>
      <c r="EC36" s="635"/>
    </row>
    <row r="37" spans="2:133" ht="11.25" customHeight="1" x14ac:dyDescent="0.2">
      <c r="B37" s="605" t="s">
        <v>333</v>
      </c>
      <c r="C37" s="606"/>
      <c r="D37" s="606"/>
      <c r="E37" s="606"/>
      <c r="F37" s="606"/>
      <c r="G37" s="606"/>
      <c r="H37" s="606"/>
      <c r="I37" s="606"/>
      <c r="J37" s="606"/>
      <c r="K37" s="606"/>
      <c r="L37" s="606"/>
      <c r="M37" s="606"/>
      <c r="N37" s="606"/>
      <c r="O37" s="606"/>
      <c r="P37" s="606"/>
      <c r="Q37" s="607"/>
      <c r="R37" s="608">
        <v>1022817</v>
      </c>
      <c r="S37" s="609"/>
      <c r="T37" s="609"/>
      <c r="U37" s="609"/>
      <c r="V37" s="609"/>
      <c r="W37" s="609"/>
      <c r="X37" s="609"/>
      <c r="Y37" s="610"/>
      <c r="Z37" s="646">
        <v>2.7</v>
      </c>
      <c r="AA37" s="646"/>
      <c r="AB37" s="646"/>
      <c r="AC37" s="646"/>
      <c r="AD37" s="647">
        <v>956</v>
      </c>
      <c r="AE37" s="647"/>
      <c r="AF37" s="647"/>
      <c r="AG37" s="647"/>
      <c r="AH37" s="647"/>
      <c r="AI37" s="647"/>
      <c r="AJ37" s="647"/>
      <c r="AK37" s="647"/>
      <c r="AL37" s="611">
        <v>0</v>
      </c>
      <c r="AM37" s="612"/>
      <c r="AN37" s="612"/>
      <c r="AO37" s="648"/>
      <c r="AQ37" s="641" t="s">
        <v>334</v>
      </c>
      <c r="AR37" s="642"/>
      <c r="AS37" s="642"/>
      <c r="AT37" s="642"/>
      <c r="AU37" s="642"/>
      <c r="AV37" s="642"/>
      <c r="AW37" s="642"/>
      <c r="AX37" s="642"/>
      <c r="AY37" s="643"/>
      <c r="AZ37" s="608">
        <v>689499</v>
      </c>
      <c r="BA37" s="609"/>
      <c r="BB37" s="609"/>
      <c r="BC37" s="609"/>
      <c r="BD37" s="621"/>
      <c r="BE37" s="621"/>
      <c r="BF37" s="644"/>
      <c r="BG37" s="605" t="s">
        <v>335</v>
      </c>
      <c r="BH37" s="606"/>
      <c r="BI37" s="606"/>
      <c r="BJ37" s="606"/>
      <c r="BK37" s="606"/>
      <c r="BL37" s="606"/>
      <c r="BM37" s="606"/>
      <c r="BN37" s="606"/>
      <c r="BO37" s="606"/>
      <c r="BP37" s="606"/>
      <c r="BQ37" s="606"/>
      <c r="BR37" s="606"/>
      <c r="BS37" s="606"/>
      <c r="BT37" s="606"/>
      <c r="BU37" s="607"/>
      <c r="BV37" s="608">
        <v>44514</v>
      </c>
      <c r="BW37" s="609"/>
      <c r="BX37" s="609"/>
      <c r="BY37" s="609"/>
      <c r="BZ37" s="609"/>
      <c r="CA37" s="609"/>
      <c r="CB37" s="645"/>
      <c r="CD37" s="605" t="s">
        <v>336</v>
      </c>
      <c r="CE37" s="606"/>
      <c r="CF37" s="606"/>
      <c r="CG37" s="606"/>
      <c r="CH37" s="606"/>
      <c r="CI37" s="606"/>
      <c r="CJ37" s="606"/>
      <c r="CK37" s="606"/>
      <c r="CL37" s="606"/>
      <c r="CM37" s="606"/>
      <c r="CN37" s="606"/>
      <c r="CO37" s="606"/>
      <c r="CP37" s="606"/>
      <c r="CQ37" s="607"/>
      <c r="CR37" s="608">
        <v>122591</v>
      </c>
      <c r="CS37" s="621"/>
      <c r="CT37" s="621"/>
      <c r="CU37" s="621"/>
      <c r="CV37" s="621"/>
      <c r="CW37" s="621"/>
      <c r="CX37" s="621"/>
      <c r="CY37" s="622"/>
      <c r="CZ37" s="611">
        <v>0.3</v>
      </c>
      <c r="DA37" s="623"/>
      <c r="DB37" s="623"/>
      <c r="DC37" s="624"/>
      <c r="DD37" s="614">
        <v>122591</v>
      </c>
      <c r="DE37" s="621"/>
      <c r="DF37" s="621"/>
      <c r="DG37" s="621"/>
      <c r="DH37" s="621"/>
      <c r="DI37" s="621"/>
      <c r="DJ37" s="621"/>
      <c r="DK37" s="622"/>
      <c r="DL37" s="614">
        <v>122296</v>
      </c>
      <c r="DM37" s="621"/>
      <c r="DN37" s="621"/>
      <c r="DO37" s="621"/>
      <c r="DP37" s="621"/>
      <c r="DQ37" s="621"/>
      <c r="DR37" s="621"/>
      <c r="DS37" s="621"/>
      <c r="DT37" s="621"/>
      <c r="DU37" s="621"/>
      <c r="DV37" s="622"/>
      <c r="DW37" s="611">
        <v>0.8</v>
      </c>
      <c r="DX37" s="623"/>
      <c r="DY37" s="623"/>
      <c r="DZ37" s="623"/>
      <c r="EA37" s="623"/>
      <c r="EB37" s="623"/>
      <c r="EC37" s="635"/>
    </row>
    <row r="38" spans="2:133" ht="11.25" customHeight="1" x14ac:dyDescent="0.2">
      <c r="B38" s="605" t="s">
        <v>337</v>
      </c>
      <c r="C38" s="606"/>
      <c r="D38" s="606"/>
      <c r="E38" s="606"/>
      <c r="F38" s="606"/>
      <c r="G38" s="606"/>
      <c r="H38" s="606"/>
      <c r="I38" s="606"/>
      <c r="J38" s="606"/>
      <c r="K38" s="606"/>
      <c r="L38" s="606"/>
      <c r="M38" s="606"/>
      <c r="N38" s="606"/>
      <c r="O38" s="606"/>
      <c r="P38" s="606"/>
      <c r="Q38" s="607"/>
      <c r="R38" s="608">
        <v>4070702</v>
      </c>
      <c r="S38" s="609"/>
      <c r="T38" s="609"/>
      <c r="U38" s="609"/>
      <c r="V38" s="609"/>
      <c r="W38" s="609"/>
      <c r="X38" s="609"/>
      <c r="Y38" s="610"/>
      <c r="Z38" s="646">
        <v>10.9</v>
      </c>
      <c r="AA38" s="646"/>
      <c r="AB38" s="646"/>
      <c r="AC38" s="646"/>
      <c r="AD38" s="647" t="s">
        <v>181</v>
      </c>
      <c r="AE38" s="647"/>
      <c r="AF38" s="647"/>
      <c r="AG38" s="647"/>
      <c r="AH38" s="647"/>
      <c r="AI38" s="647"/>
      <c r="AJ38" s="647"/>
      <c r="AK38" s="647"/>
      <c r="AL38" s="611" t="s">
        <v>181</v>
      </c>
      <c r="AM38" s="612"/>
      <c r="AN38" s="612"/>
      <c r="AO38" s="648"/>
      <c r="AQ38" s="641" t="s">
        <v>338</v>
      </c>
      <c r="AR38" s="642"/>
      <c r="AS38" s="642"/>
      <c r="AT38" s="642"/>
      <c r="AU38" s="642"/>
      <c r="AV38" s="642"/>
      <c r="AW38" s="642"/>
      <c r="AX38" s="642"/>
      <c r="AY38" s="643"/>
      <c r="AZ38" s="608">
        <v>490405</v>
      </c>
      <c r="BA38" s="609"/>
      <c r="BB38" s="609"/>
      <c r="BC38" s="609"/>
      <c r="BD38" s="621"/>
      <c r="BE38" s="621"/>
      <c r="BF38" s="644"/>
      <c r="BG38" s="605" t="s">
        <v>339</v>
      </c>
      <c r="BH38" s="606"/>
      <c r="BI38" s="606"/>
      <c r="BJ38" s="606"/>
      <c r="BK38" s="606"/>
      <c r="BL38" s="606"/>
      <c r="BM38" s="606"/>
      <c r="BN38" s="606"/>
      <c r="BO38" s="606"/>
      <c r="BP38" s="606"/>
      <c r="BQ38" s="606"/>
      <c r="BR38" s="606"/>
      <c r="BS38" s="606"/>
      <c r="BT38" s="606"/>
      <c r="BU38" s="607"/>
      <c r="BV38" s="608">
        <v>7437</v>
      </c>
      <c r="BW38" s="609"/>
      <c r="BX38" s="609"/>
      <c r="BY38" s="609"/>
      <c r="BZ38" s="609"/>
      <c r="CA38" s="609"/>
      <c r="CB38" s="645"/>
      <c r="CD38" s="605" t="s">
        <v>340</v>
      </c>
      <c r="CE38" s="606"/>
      <c r="CF38" s="606"/>
      <c r="CG38" s="606"/>
      <c r="CH38" s="606"/>
      <c r="CI38" s="606"/>
      <c r="CJ38" s="606"/>
      <c r="CK38" s="606"/>
      <c r="CL38" s="606"/>
      <c r="CM38" s="606"/>
      <c r="CN38" s="606"/>
      <c r="CO38" s="606"/>
      <c r="CP38" s="606"/>
      <c r="CQ38" s="607"/>
      <c r="CR38" s="608">
        <v>2752542</v>
      </c>
      <c r="CS38" s="609"/>
      <c r="CT38" s="609"/>
      <c r="CU38" s="609"/>
      <c r="CV38" s="609"/>
      <c r="CW38" s="609"/>
      <c r="CX38" s="609"/>
      <c r="CY38" s="610"/>
      <c r="CZ38" s="611">
        <v>7.7</v>
      </c>
      <c r="DA38" s="623"/>
      <c r="DB38" s="623"/>
      <c r="DC38" s="624"/>
      <c r="DD38" s="614">
        <v>2183995</v>
      </c>
      <c r="DE38" s="609"/>
      <c r="DF38" s="609"/>
      <c r="DG38" s="609"/>
      <c r="DH38" s="609"/>
      <c r="DI38" s="609"/>
      <c r="DJ38" s="609"/>
      <c r="DK38" s="610"/>
      <c r="DL38" s="614">
        <v>2079435</v>
      </c>
      <c r="DM38" s="609"/>
      <c r="DN38" s="609"/>
      <c r="DO38" s="609"/>
      <c r="DP38" s="609"/>
      <c r="DQ38" s="609"/>
      <c r="DR38" s="609"/>
      <c r="DS38" s="609"/>
      <c r="DT38" s="609"/>
      <c r="DU38" s="609"/>
      <c r="DV38" s="610"/>
      <c r="DW38" s="611">
        <v>12.9</v>
      </c>
      <c r="DX38" s="623"/>
      <c r="DY38" s="623"/>
      <c r="DZ38" s="623"/>
      <c r="EA38" s="623"/>
      <c r="EB38" s="623"/>
      <c r="EC38" s="635"/>
    </row>
    <row r="39" spans="2:133" ht="11.25" customHeight="1" x14ac:dyDescent="0.2">
      <c r="B39" s="605" t="s">
        <v>341</v>
      </c>
      <c r="C39" s="606"/>
      <c r="D39" s="606"/>
      <c r="E39" s="606"/>
      <c r="F39" s="606"/>
      <c r="G39" s="606"/>
      <c r="H39" s="606"/>
      <c r="I39" s="606"/>
      <c r="J39" s="606"/>
      <c r="K39" s="606"/>
      <c r="L39" s="606"/>
      <c r="M39" s="606"/>
      <c r="N39" s="606"/>
      <c r="O39" s="606"/>
      <c r="P39" s="606"/>
      <c r="Q39" s="607"/>
      <c r="R39" s="608" t="s">
        <v>130</v>
      </c>
      <c r="S39" s="609"/>
      <c r="T39" s="609"/>
      <c r="U39" s="609"/>
      <c r="V39" s="609"/>
      <c r="W39" s="609"/>
      <c r="X39" s="609"/>
      <c r="Y39" s="610"/>
      <c r="Z39" s="646" t="s">
        <v>130</v>
      </c>
      <c r="AA39" s="646"/>
      <c r="AB39" s="646"/>
      <c r="AC39" s="646"/>
      <c r="AD39" s="647" t="s">
        <v>181</v>
      </c>
      <c r="AE39" s="647"/>
      <c r="AF39" s="647"/>
      <c r="AG39" s="647"/>
      <c r="AH39" s="647"/>
      <c r="AI39" s="647"/>
      <c r="AJ39" s="647"/>
      <c r="AK39" s="647"/>
      <c r="AL39" s="611" t="s">
        <v>130</v>
      </c>
      <c r="AM39" s="612"/>
      <c r="AN39" s="612"/>
      <c r="AO39" s="648"/>
      <c r="AQ39" s="641" t="s">
        <v>342</v>
      </c>
      <c r="AR39" s="642"/>
      <c r="AS39" s="642"/>
      <c r="AT39" s="642"/>
      <c r="AU39" s="642"/>
      <c r="AV39" s="642"/>
      <c r="AW39" s="642"/>
      <c r="AX39" s="642"/>
      <c r="AY39" s="643"/>
      <c r="AZ39" s="608">
        <v>69402</v>
      </c>
      <c r="BA39" s="609"/>
      <c r="BB39" s="609"/>
      <c r="BC39" s="609"/>
      <c r="BD39" s="621"/>
      <c r="BE39" s="621"/>
      <c r="BF39" s="644"/>
      <c r="BG39" s="605" t="s">
        <v>343</v>
      </c>
      <c r="BH39" s="606"/>
      <c r="BI39" s="606"/>
      <c r="BJ39" s="606"/>
      <c r="BK39" s="606"/>
      <c r="BL39" s="606"/>
      <c r="BM39" s="606"/>
      <c r="BN39" s="606"/>
      <c r="BO39" s="606"/>
      <c r="BP39" s="606"/>
      <c r="BQ39" s="606"/>
      <c r="BR39" s="606"/>
      <c r="BS39" s="606"/>
      <c r="BT39" s="606"/>
      <c r="BU39" s="607"/>
      <c r="BV39" s="608">
        <v>10840</v>
      </c>
      <c r="BW39" s="609"/>
      <c r="BX39" s="609"/>
      <c r="BY39" s="609"/>
      <c r="BZ39" s="609"/>
      <c r="CA39" s="609"/>
      <c r="CB39" s="645"/>
      <c r="CD39" s="605" t="s">
        <v>344</v>
      </c>
      <c r="CE39" s="606"/>
      <c r="CF39" s="606"/>
      <c r="CG39" s="606"/>
      <c r="CH39" s="606"/>
      <c r="CI39" s="606"/>
      <c r="CJ39" s="606"/>
      <c r="CK39" s="606"/>
      <c r="CL39" s="606"/>
      <c r="CM39" s="606"/>
      <c r="CN39" s="606"/>
      <c r="CO39" s="606"/>
      <c r="CP39" s="606"/>
      <c r="CQ39" s="607"/>
      <c r="CR39" s="608">
        <v>2583811</v>
      </c>
      <c r="CS39" s="621"/>
      <c r="CT39" s="621"/>
      <c r="CU39" s="621"/>
      <c r="CV39" s="621"/>
      <c r="CW39" s="621"/>
      <c r="CX39" s="621"/>
      <c r="CY39" s="622"/>
      <c r="CZ39" s="611">
        <v>7.2</v>
      </c>
      <c r="DA39" s="623"/>
      <c r="DB39" s="623"/>
      <c r="DC39" s="624"/>
      <c r="DD39" s="614">
        <v>2013012</v>
      </c>
      <c r="DE39" s="621"/>
      <c r="DF39" s="621"/>
      <c r="DG39" s="621"/>
      <c r="DH39" s="621"/>
      <c r="DI39" s="621"/>
      <c r="DJ39" s="621"/>
      <c r="DK39" s="622"/>
      <c r="DL39" s="614" t="s">
        <v>242</v>
      </c>
      <c r="DM39" s="621"/>
      <c r="DN39" s="621"/>
      <c r="DO39" s="621"/>
      <c r="DP39" s="621"/>
      <c r="DQ39" s="621"/>
      <c r="DR39" s="621"/>
      <c r="DS39" s="621"/>
      <c r="DT39" s="621"/>
      <c r="DU39" s="621"/>
      <c r="DV39" s="622"/>
      <c r="DW39" s="611" t="s">
        <v>242</v>
      </c>
      <c r="DX39" s="623"/>
      <c r="DY39" s="623"/>
      <c r="DZ39" s="623"/>
      <c r="EA39" s="623"/>
      <c r="EB39" s="623"/>
      <c r="EC39" s="635"/>
    </row>
    <row r="40" spans="2:133" ht="11.25" customHeight="1" x14ac:dyDescent="0.2">
      <c r="B40" s="605" t="s">
        <v>345</v>
      </c>
      <c r="C40" s="606"/>
      <c r="D40" s="606"/>
      <c r="E40" s="606"/>
      <c r="F40" s="606"/>
      <c r="G40" s="606"/>
      <c r="H40" s="606"/>
      <c r="I40" s="606"/>
      <c r="J40" s="606"/>
      <c r="K40" s="606"/>
      <c r="L40" s="606"/>
      <c r="M40" s="606"/>
      <c r="N40" s="606"/>
      <c r="O40" s="606"/>
      <c r="P40" s="606"/>
      <c r="Q40" s="607"/>
      <c r="R40" s="608">
        <v>201902</v>
      </c>
      <c r="S40" s="609"/>
      <c r="T40" s="609"/>
      <c r="U40" s="609"/>
      <c r="V40" s="609"/>
      <c r="W40" s="609"/>
      <c r="X40" s="609"/>
      <c r="Y40" s="610"/>
      <c r="Z40" s="646">
        <v>0.5</v>
      </c>
      <c r="AA40" s="646"/>
      <c r="AB40" s="646"/>
      <c r="AC40" s="646"/>
      <c r="AD40" s="647" t="s">
        <v>181</v>
      </c>
      <c r="AE40" s="647"/>
      <c r="AF40" s="647"/>
      <c r="AG40" s="647"/>
      <c r="AH40" s="647"/>
      <c r="AI40" s="647"/>
      <c r="AJ40" s="647"/>
      <c r="AK40" s="647"/>
      <c r="AL40" s="611" t="s">
        <v>181</v>
      </c>
      <c r="AM40" s="612"/>
      <c r="AN40" s="612"/>
      <c r="AO40" s="648"/>
      <c r="AQ40" s="641" t="s">
        <v>346</v>
      </c>
      <c r="AR40" s="642"/>
      <c r="AS40" s="642"/>
      <c r="AT40" s="642"/>
      <c r="AU40" s="642"/>
      <c r="AV40" s="642"/>
      <c r="AW40" s="642"/>
      <c r="AX40" s="642"/>
      <c r="AY40" s="643"/>
      <c r="AZ40" s="608">
        <v>1927</v>
      </c>
      <c r="BA40" s="609"/>
      <c r="BB40" s="609"/>
      <c r="BC40" s="609"/>
      <c r="BD40" s="621"/>
      <c r="BE40" s="621"/>
      <c r="BF40" s="644"/>
      <c r="BG40" s="649" t="s">
        <v>347</v>
      </c>
      <c r="BH40" s="650"/>
      <c r="BI40" s="650"/>
      <c r="BJ40" s="650"/>
      <c r="BK40" s="650"/>
      <c r="BL40" s="213"/>
      <c r="BM40" s="606" t="s">
        <v>348</v>
      </c>
      <c r="BN40" s="606"/>
      <c r="BO40" s="606"/>
      <c r="BP40" s="606"/>
      <c r="BQ40" s="606"/>
      <c r="BR40" s="606"/>
      <c r="BS40" s="606"/>
      <c r="BT40" s="606"/>
      <c r="BU40" s="607"/>
      <c r="BV40" s="608">
        <v>97</v>
      </c>
      <c r="BW40" s="609"/>
      <c r="BX40" s="609"/>
      <c r="BY40" s="609"/>
      <c r="BZ40" s="609"/>
      <c r="CA40" s="609"/>
      <c r="CB40" s="645"/>
      <c r="CD40" s="605" t="s">
        <v>349</v>
      </c>
      <c r="CE40" s="606"/>
      <c r="CF40" s="606"/>
      <c r="CG40" s="606"/>
      <c r="CH40" s="606"/>
      <c r="CI40" s="606"/>
      <c r="CJ40" s="606"/>
      <c r="CK40" s="606"/>
      <c r="CL40" s="606"/>
      <c r="CM40" s="606"/>
      <c r="CN40" s="606"/>
      <c r="CO40" s="606"/>
      <c r="CP40" s="606"/>
      <c r="CQ40" s="607"/>
      <c r="CR40" s="608">
        <v>425256</v>
      </c>
      <c r="CS40" s="609"/>
      <c r="CT40" s="609"/>
      <c r="CU40" s="609"/>
      <c r="CV40" s="609"/>
      <c r="CW40" s="609"/>
      <c r="CX40" s="609"/>
      <c r="CY40" s="610"/>
      <c r="CZ40" s="611">
        <v>1.2</v>
      </c>
      <c r="DA40" s="623"/>
      <c r="DB40" s="623"/>
      <c r="DC40" s="624"/>
      <c r="DD40" s="614">
        <v>600</v>
      </c>
      <c r="DE40" s="609"/>
      <c r="DF40" s="609"/>
      <c r="DG40" s="609"/>
      <c r="DH40" s="609"/>
      <c r="DI40" s="609"/>
      <c r="DJ40" s="609"/>
      <c r="DK40" s="610"/>
      <c r="DL40" s="614">
        <v>600</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350</v>
      </c>
      <c r="C41" s="590"/>
      <c r="D41" s="590"/>
      <c r="E41" s="590"/>
      <c r="F41" s="590"/>
      <c r="G41" s="590"/>
      <c r="H41" s="590"/>
      <c r="I41" s="590"/>
      <c r="J41" s="590"/>
      <c r="K41" s="590"/>
      <c r="L41" s="590"/>
      <c r="M41" s="590"/>
      <c r="N41" s="590"/>
      <c r="O41" s="590"/>
      <c r="P41" s="590"/>
      <c r="Q41" s="591"/>
      <c r="R41" s="592">
        <v>37362336</v>
      </c>
      <c r="S41" s="633"/>
      <c r="T41" s="633"/>
      <c r="U41" s="633"/>
      <c r="V41" s="633"/>
      <c r="W41" s="633"/>
      <c r="X41" s="633"/>
      <c r="Y41" s="636"/>
      <c r="Z41" s="637">
        <v>100</v>
      </c>
      <c r="AA41" s="637"/>
      <c r="AB41" s="637"/>
      <c r="AC41" s="637"/>
      <c r="AD41" s="638">
        <v>15907839</v>
      </c>
      <c r="AE41" s="638"/>
      <c r="AF41" s="638"/>
      <c r="AG41" s="638"/>
      <c r="AH41" s="638"/>
      <c r="AI41" s="638"/>
      <c r="AJ41" s="638"/>
      <c r="AK41" s="638"/>
      <c r="AL41" s="595">
        <v>100</v>
      </c>
      <c r="AM41" s="639"/>
      <c r="AN41" s="639"/>
      <c r="AO41" s="640"/>
      <c r="AQ41" s="641" t="s">
        <v>351</v>
      </c>
      <c r="AR41" s="642"/>
      <c r="AS41" s="642"/>
      <c r="AT41" s="642"/>
      <c r="AU41" s="642"/>
      <c r="AV41" s="642"/>
      <c r="AW41" s="642"/>
      <c r="AX41" s="642"/>
      <c r="AY41" s="643"/>
      <c r="AZ41" s="608">
        <v>640011</v>
      </c>
      <c r="BA41" s="609"/>
      <c r="BB41" s="609"/>
      <c r="BC41" s="609"/>
      <c r="BD41" s="621"/>
      <c r="BE41" s="621"/>
      <c r="BF41" s="644"/>
      <c r="BG41" s="649"/>
      <c r="BH41" s="650"/>
      <c r="BI41" s="650"/>
      <c r="BJ41" s="650"/>
      <c r="BK41" s="650"/>
      <c r="BL41" s="213"/>
      <c r="BM41" s="606" t="s">
        <v>352</v>
      </c>
      <c r="BN41" s="606"/>
      <c r="BO41" s="606"/>
      <c r="BP41" s="606"/>
      <c r="BQ41" s="606"/>
      <c r="BR41" s="606"/>
      <c r="BS41" s="606"/>
      <c r="BT41" s="606"/>
      <c r="BU41" s="607"/>
      <c r="BV41" s="608" t="s">
        <v>130</v>
      </c>
      <c r="BW41" s="609"/>
      <c r="BX41" s="609"/>
      <c r="BY41" s="609"/>
      <c r="BZ41" s="609"/>
      <c r="CA41" s="609"/>
      <c r="CB41" s="645"/>
      <c r="CD41" s="605" t="s">
        <v>353</v>
      </c>
      <c r="CE41" s="606"/>
      <c r="CF41" s="606"/>
      <c r="CG41" s="606"/>
      <c r="CH41" s="606"/>
      <c r="CI41" s="606"/>
      <c r="CJ41" s="606"/>
      <c r="CK41" s="606"/>
      <c r="CL41" s="606"/>
      <c r="CM41" s="606"/>
      <c r="CN41" s="606"/>
      <c r="CO41" s="606"/>
      <c r="CP41" s="606"/>
      <c r="CQ41" s="607"/>
      <c r="CR41" s="608" t="s">
        <v>130</v>
      </c>
      <c r="CS41" s="621"/>
      <c r="CT41" s="621"/>
      <c r="CU41" s="621"/>
      <c r="CV41" s="621"/>
      <c r="CW41" s="621"/>
      <c r="CX41" s="621"/>
      <c r="CY41" s="622"/>
      <c r="CZ41" s="611" t="s">
        <v>130</v>
      </c>
      <c r="DA41" s="623"/>
      <c r="DB41" s="623"/>
      <c r="DC41" s="624"/>
      <c r="DD41" s="614" t="s">
        <v>130</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354</v>
      </c>
      <c r="AR42" s="654"/>
      <c r="AS42" s="654"/>
      <c r="AT42" s="654"/>
      <c r="AU42" s="654"/>
      <c r="AV42" s="654"/>
      <c r="AW42" s="654"/>
      <c r="AX42" s="654"/>
      <c r="AY42" s="655"/>
      <c r="AZ42" s="592">
        <v>2110604</v>
      </c>
      <c r="BA42" s="633"/>
      <c r="BB42" s="633"/>
      <c r="BC42" s="633"/>
      <c r="BD42" s="593"/>
      <c r="BE42" s="593"/>
      <c r="BF42" s="656"/>
      <c r="BG42" s="651"/>
      <c r="BH42" s="652"/>
      <c r="BI42" s="652"/>
      <c r="BJ42" s="652"/>
      <c r="BK42" s="652"/>
      <c r="BL42" s="214"/>
      <c r="BM42" s="590" t="s">
        <v>355</v>
      </c>
      <c r="BN42" s="590"/>
      <c r="BO42" s="590"/>
      <c r="BP42" s="590"/>
      <c r="BQ42" s="590"/>
      <c r="BR42" s="590"/>
      <c r="BS42" s="590"/>
      <c r="BT42" s="590"/>
      <c r="BU42" s="591"/>
      <c r="BV42" s="592">
        <v>468</v>
      </c>
      <c r="BW42" s="633"/>
      <c r="BX42" s="633"/>
      <c r="BY42" s="633"/>
      <c r="BZ42" s="633"/>
      <c r="CA42" s="633"/>
      <c r="CB42" s="634"/>
      <c r="CD42" s="605" t="s">
        <v>356</v>
      </c>
      <c r="CE42" s="606"/>
      <c r="CF42" s="606"/>
      <c r="CG42" s="606"/>
      <c r="CH42" s="606"/>
      <c r="CI42" s="606"/>
      <c r="CJ42" s="606"/>
      <c r="CK42" s="606"/>
      <c r="CL42" s="606"/>
      <c r="CM42" s="606"/>
      <c r="CN42" s="606"/>
      <c r="CO42" s="606"/>
      <c r="CP42" s="606"/>
      <c r="CQ42" s="607"/>
      <c r="CR42" s="608">
        <v>6074884</v>
      </c>
      <c r="CS42" s="621"/>
      <c r="CT42" s="621"/>
      <c r="CU42" s="621"/>
      <c r="CV42" s="621"/>
      <c r="CW42" s="621"/>
      <c r="CX42" s="621"/>
      <c r="CY42" s="622"/>
      <c r="CZ42" s="611">
        <v>16.899999999999999</v>
      </c>
      <c r="DA42" s="623"/>
      <c r="DB42" s="623"/>
      <c r="DC42" s="624"/>
      <c r="DD42" s="614">
        <v>891185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4" t="s">
        <v>357</v>
      </c>
      <c r="CD43" s="605" t="s">
        <v>358</v>
      </c>
      <c r="CE43" s="606"/>
      <c r="CF43" s="606"/>
      <c r="CG43" s="606"/>
      <c r="CH43" s="606"/>
      <c r="CI43" s="606"/>
      <c r="CJ43" s="606"/>
      <c r="CK43" s="606"/>
      <c r="CL43" s="606"/>
      <c r="CM43" s="606"/>
      <c r="CN43" s="606"/>
      <c r="CO43" s="606"/>
      <c r="CP43" s="606"/>
      <c r="CQ43" s="607"/>
      <c r="CR43" s="608">
        <v>162375</v>
      </c>
      <c r="CS43" s="621"/>
      <c r="CT43" s="621"/>
      <c r="CU43" s="621"/>
      <c r="CV43" s="621"/>
      <c r="CW43" s="621"/>
      <c r="CX43" s="621"/>
      <c r="CY43" s="622"/>
      <c r="CZ43" s="611">
        <v>0.5</v>
      </c>
      <c r="DA43" s="623"/>
      <c r="DB43" s="623"/>
      <c r="DC43" s="624"/>
      <c r="DD43" s="614">
        <v>153603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359</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307</v>
      </c>
      <c r="CE44" s="628"/>
      <c r="CF44" s="605" t="s">
        <v>360</v>
      </c>
      <c r="CG44" s="606"/>
      <c r="CH44" s="606"/>
      <c r="CI44" s="606"/>
      <c r="CJ44" s="606"/>
      <c r="CK44" s="606"/>
      <c r="CL44" s="606"/>
      <c r="CM44" s="606"/>
      <c r="CN44" s="606"/>
      <c r="CO44" s="606"/>
      <c r="CP44" s="606"/>
      <c r="CQ44" s="607"/>
      <c r="CR44" s="608">
        <v>5451078</v>
      </c>
      <c r="CS44" s="609"/>
      <c r="CT44" s="609"/>
      <c r="CU44" s="609"/>
      <c r="CV44" s="609"/>
      <c r="CW44" s="609"/>
      <c r="CX44" s="609"/>
      <c r="CY44" s="610"/>
      <c r="CZ44" s="611">
        <v>15.2</v>
      </c>
      <c r="DA44" s="612"/>
      <c r="DB44" s="612"/>
      <c r="DC44" s="613"/>
      <c r="DD44" s="614">
        <v>746697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361</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362</v>
      </c>
      <c r="CG45" s="606"/>
      <c r="CH45" s="606"/>
      <c r="CI45" s="606"/>
      <c r="CJ45" s="606"/>
      <c r="CK45" s="606"/>
      <c r="CL45" s="606"/>
      <c r="CM45" s="606"/>
      <c r="CN45" s="606"/>
      <c r="CO45" s="606"/>
      <c r="CP45" s="606"/>
      <c r="CQ45" s="607"/>
      <c r="CR45" s="608">
        <v>894441</v>
      </c>
      <c r="CS45" s="621"/>
      <c r="CT45" s="621"/>
      <c r="CU45" s="621"/>
      <c r="CV45" s="621"/>
      <c r="CW45" s="621"/>
      <c r="CX45" s="621"/>
      <c r="CY45" s="622"/>
      <c r="CZ45" s="611">
        <v>2.5</v>
      </c>
      <c r="DA45" s="623"/>
      <c r="DB45" s="623"/>
      <c r="DC45" s="624"/>
      <c r="DD45" s="614">
        <v>101785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5"/>
      <c r="CD46" s="629"/>
      <c r="CE46" s="630"/>
      <c r="CF46" s="605" t="s">
        <v>363</v>
      </c>
      <c r="CG46" s="606"/>
      <c r="CH46" s="606"/>
      <c r="CI46" s="606"/>
      <c r="CJ46" s="606"/>
      <c r="CK46" s="606"/>
      <c r="CL46" s="606"/>
      <c r="CM46" s="606"/>
      <c r="CN46" s="606"/>
      <c r="CO46" s="606"/>
      <c r="CP46" s="606"/>
      <c r="CQ46" s="607"/>
      <c r="CR46" s="608">
        <v>4322147</v>
      </c>
      <c r="CS46" s="609"/>
      <c r="CT46" s="609"/>
      <c r="CU46" s="609"/>
      <c r="CV46" s="609"/>
      <c r="CW46" s="609"/>
      <c r="CX46" s="609"/>
      <c r="CY46" s="610"/>
      <c r="CZ46" s="611">
        <v>12</v>
      </c>
      <c r="DA46" s="612"/>
      <c r="DB46" s="612"/>
      <c r="DC46" s="613"/>
      <c r="DD46" s="614">
        <v>626922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5"/>
      <c r="CD47" s="629"/>
      <c r="CE47" s="630"/>
      <c r="CF47" s="605" t="s">
        <v>364</v>
      </c>
      <c r="CG47" s="606"/>
      <c r="CH47" s="606"/>
      <c r="CI47" s="606"/>
      <c r="CJ47" s="606"/>
      <c r="CK47" s="606"/>
      <c r="CL47" s="606"/>
      <c r="CM47" s="606"/>
      <c r="CN47" s="606"/>
      <c r="CO47" s="606"/>
      <c r="CP47" s="606"/>
      <c r="CQ47" s="607"/>
      <c r="CR47" s="608">
        <v>623806</v>
      </c>
      <c r="CS47" s="621"/>
      <c r="CT47" s="621"/>
      <c r="CU47" s="621"/>
      <c r="CV47" s="621"/>
      <c r="CW47" s="621"/>
      <c r="CX47" s="621"/>
      <c r="CY47" s="622"/>
      <c r="CZ47" s="611">
        <v>1.7</v>
      </c>
      <c r="DA47" s="623"/>
      <c r="DB47" s="623"/>
      <c r="DC47" s="624"/>
      <c r="DD47" s="614">
        <v>144488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5"/>
      <c r="CD48" s="631"/>
      <c r="CE48" s="632"/>
      <c r="CF48" s="605" t="s">
        <v>365</v>
      </c>
      <c r="CG48" s="606"/>
      <c r="CH48" s="606"/>
      <c r="CI48" s="606"/>
      <c r="CJ48" s="606"/>
      <c r="CK48" s="606"/>
      <c r="CL48" s="606"/>
      <c r="CM48" s="606"/>
      <c r="CN48" s="606"/>
      <c r="CO48" s="606"/>
      <c r="CP48" s="606"/>
      <c r="CQ48" s="607"/>
      <c r="CR48" s="608" t="s">
        <v>130</v>
      </c>
      <c r="CS48" s="609"/>
      <c r="CT48" s="609"/>
      <c r="CU48" s="609"/>
      <c r="CV48" s="609"/>
      <c r="CW48" s="609"/>
      <c r="CX48" s="609"/>
      <c r="CY48" s="610"/>
      <c r="CZ48" s="611" t="s">
        <v>130</v>
      </c>
      <c r="DA48" s="612"/>
      <c r="DB48" s="612"/>
      <c r="DC48" s="613"/>
      <c r="DD48" s="614" t="s">
        <v>130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5"/>
      <c r="CD49" s="589" t="s">
        <v>366</v>
      </c>
      <c r="CE49" s="590"/>
      <c r="CF49" s="590"/>
      <c r="CG49" s="590"/>
      <c r="CH49" s="590"/>
      <c r="CI49" s="590"/>
      <c r="CJ49" s="590"/>
      <c r="CK49" s="590"/>
      <c r="CL49" s="590"/>
      <c r="CM49" s="590"/>
      <c r="CN49" s="590"/>
      <c r="CO49" s="590"/>
      <c r="CP49" s="590"/>
      <c r="CQ49" s="591"/>
      <c r="CR49" s="592">
        <v>35973505</v>
      </c>
      <c r="CS49" s="593"/>
      <c r="CT49" s="593"/>
      <c r="CU49" s="593"/>
      <c r="CV49" s="593"/>
      <c r="CW49" s="593"/>
      <c r="CX49" s="593"/>
      <c r="CY49" s="594"/>
      <c r="CZ49" s="595">
        <v>100</v>
      </c>
      <c r="DA49" s="596"/>
      <c r="DB49" s="596"/>
      <c r="DC49" s="597"/>
      <c r="DD49" s="598">
        <v>19831616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UVYKeQlhp+t+sk2KBPL1FAPZwb7eXL7nIlcYLJbZZMOj624i9KfCfvXKV4NIOqWoxDnz/9TcWEaxQteG6gMcfQ==" saltValue="RHGPAUf4B1LkY71xAhUn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topLeftCell="A20" zoomScale="70" zoomScaleNormal="25" zoomScaleSheetLayoutView="70" workbookViewId="0">
      <selection activeCell="AK40" sqref="AK40:AO40"/>
    </sheetView>
  </sheetViews>
  <sheetFormatPr defaultColWidth="0" defaultRowHeight="13.2" zeroHeight="1" x14ac:dyDescent="0.2"/>
  <cols>
    <col min="1" max="130" width="2.77734375" style="221" customWidth="1"/>
    <col min="131" max="131" width="1.66406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1070" t="s">
        <v>367</v>
      </c>
      <c r="B2" s="1070"/>
      <c r="C2" s="1070"/>
      <c r="D2" s="1070"/>
      <c r="E2" s="1070"/>
      <c r="F2" s="1070"/>
      <c r="G2" s="1070"/>
      <c r="H2" s="1070"/>
      <c r="I2" s="1070"/>
      <c r="J2" s="1070"/>
      <c r="K2" s="1070"/>
      <c r="L2" s="1070"/>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1070"/>
      <c r="AO2" s="1070"/>
      <c r="AP2" s="1070"/>
      <c r="AQ2" s="1070"/>
      <c r="AR2" s="1070"/>
      <c r="AS2" s="1070"/>
      <c r="AT2" s="1070"/>
      <c r="AU2" s="1070"/>
      <c r="AV2" s="1070"/>
      <c r="AW2" s="1070"/>
      <c r="AX2" s="1070"/>
      <c r="AY2" s="1070"/>
      <c r="AZ2" s="1070"/>
      <c r="BA2" s="1070"/>
      <c r="BB2" s="1070"/>
      <c r="BC2" s="1070"/>
      <c r="BD2" s="1070"/>
      <c r="BE2" s="1070"/>
      <c r="BF2" s="1070"/>
      <c r="BG2" s="1070"/>
      <c r="BH2" s="1070"/>
      <c r="BI2" s="1070"/>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071" t="s">
        <v>368</v>
      </c>
      <c r="DK2" s="1072"/>
      <c r="DL2" s="1072"/>
      <c r="DM2" s="1072"/>
      <c r="DN2" s="1072"/>
      <c r="DO2" s="1073"/>
      <c r="DP2" s="218"/>
      <c r="DQ2" s="1071" t="s">
        <v>369</v>
      </c>
      <c r="DR2" s="1072"/>
      <c r="DS2" s="1072"/>
      <c r="DT2" s="1072"/>
      <c r="DU2" s="1072"/>
      <c r="DV2" s="1072"/>
      <c r="DW2" s="1072"/>
      <c r="DX2" s="1072"/>
      <c r="DY2" s="1072"/>
      <c r="DZ2" s="1073"/>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5">
      <c r="A4" s="1040" t="s">
        <v>370</v>
      </c>
      <c r="B4" s="1040"/>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1040"/>
      <c r="AE4" s="1040"/>
      <c r="AF4" s="1040"/>
      <c r="AG4" s="1040"/>
      <c r="AH4" s="1040"/>
      <c r="AI4" s="1040"/>
      <c r="AJ4" s="1040"/>
      <c r="AK4" s="1040"/>
      <c r="AL4" s="1040"/>
      <c r="AM4" s="1040"/>
      <c r="AN4" s="1040"/>
      <c r="AO4" s="1040"/>
      <c r="AP4" s="1040"/>
      <c r="AQ4" s="1040"/>
      <c r="AR4" s="1040"/>
      <c r="AS4" s="1040"/>
      <c r="AT4" s="1040"/>
      <c r="AU4" s="1040"/>
      <c r="AV4" s="1040"/>
      <c r="AW4" s="1040"/>
      <c r="AX4" s="1040"/>
      <c r="AY4" s="1040"/>
      <c r="AZ4" s="222"/>
      <c r="BA4" s="222"/>
      <c r="BB4" s="222"/>
      <c r="BC4" s="222"/>
      <c r="BD4" s="222"/>
      <c r="BE4" s="223"/>
      <c r="BF4" s="223"/>
      <c r="BG4" s="223"/>
      <c r="BH4" s="223"/>
      <c r="BI4" s="223"/>
      <c r="BJ4" s="223"/>
      <c r="BK4" s="223"/>
      <c r="BL4" s="223"/>
      <c r="BM4" s="223"/>
      <c r="BN4" s="223"/>
      <c r="BO4" s="223"/>
      <c r="BP4" s="223"/>
      <c r="BQ4" s="717" t="s">
        <v>371</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4"/>
    </row>
    <row r="5" spans="1:131" s="225" customFormat="1" ht="26.25" customHeight="1" x14ac:dyDescent="0.2">
      <c r="A5" s="982" t="s">
        <v>372</v>
      </c>
      <c r="B5" s="983"/>
      <c r="C5" s="983"/>
      <c r="D5" s="983"/>
      <c r="E5" s="983"/>
      <c r="F5" s="983"/>
      <c r="G5" s="983"/>
      <c r="H5" s="983"/>
      <c r="I5" s="983"/>
      <c r="J5" s="983"/>
      <c r="K5" s="983"/>
      <c r="L5" s="983"/>
      <c r="M5" s="983"/>
      <c r="N5" s="983"/>
      <c r="O5" s="983"/>
      <c r="P5" s="984"/>
      <c r="Q5" s="988" t="s">
        <v>373</v>
      </c>
      <c r="R5" s="989"/>
      <c r="S5" s="989"/>
      <c r="T5" s="989"/>
      <c r="U5" s="990"/>
      <c r="V5" s="988" t="s">
        <v>374</v>
      </c>
      <c r="W5" s="989"/>
      <c r="X5" s="989"/>
      <c r="Y5" s="989"/>
      <c r="Z5" s="990"/>
      <c r="AA5" s="988" t="s">
        <v>375</v>
      </c>
      <c r="AB5" s="989"/>
      <c r="AC5" s="989"/>
      <c r="AD5" s="989"/>
      <c r="AE5" s="989"/>
      <c r="AF5" s="1074" t="s">
        <v>376</v>
      </c>
      <c r="AG5" s="989"/>
      <c r="AH5" s="989"/>
      <c r="AI5" s="989"/>
      <c r="AJ5" s="1002"/>
      <c r="AK5" s="989" t="s">
        <v>377</v>
      </c>
      <c r="AL5" s="989"/>
      <c r="AM5" s="989"/>
      <c r="AN5" s="989"/>
      <c r="AO5" s="990"/>
      <c r="AP5" s="988" t="s">
        <v>378</v>
      </c>
      <c r="AQ5" s="989"/>
      <c r="AR5" s="989"/>
      <c r="AS5" s="989"/>
      <c r="AT5" s="990"/>
      <c r="AU5" s="988" t="s">
        <v>379</v>
      </c>
      <c r="AV5" s="989"/>
      <c r="AW5" s="989"/>
      <c r="AX5" s="989"/>
      <c r="AY5" s="1002"/>
      <c r="AZ5" s="222"/>
      <c r="BA5" s="222"/>
      <c r="BB5" s="222"/>
      <c r="BC5" s="222"/>
      <c r="BD5" s="222"/>
      <c r="BE5" s="223"/>
      <c r="BF5" s="223"/>
      <c r="BG5" s="223"/>
      <c r="BH5" s="223"/>
      <c r="BI5" s="223"/>
      <c r="BJ5" s="223"/>
      <c r="BK5" s="223"/>
      <c r="BL5" s="223"/>
      <c r="BM5" s="223"/>
      <c r="BN5" s="223"/>
      <c r="BO5" s="223"/>
      <c r="BP5" s="223"/>
      <c r="BQ5" s="982" t="s">
        <v>380</v>
      </c>
      <c r="BR5" s="983"/>
      <c r="BS5" s="983"/>
      <c r="BT5" s="983"/>
      <c r="BU5" s="983"/>
      <c r="BV5" s="983"/>
      <c r="BW5" s="983"/>
      <c r="BX5" s="983"/>
      <c r="BY5" s="983"/>
      <c r="BZ5" s="983"/>
      <c r="CA5" s="983"/>
      <c r="CB5" s="983"/>
      <c r="CC5" s="983"/>
      <c r="CD5" s="983"/>
      <c r="CE5" s="983"/>
      <c r="CF5" s="983"/>
      <c r="CG5" s="984"/>
      <c r="CH5" s="988" t="s">
        <v>381</v>
      </c>
      <c r="CI5" s="989"/>
      <c r="CJ5" s="989"/>
      <c r="CK5" s="989"/>
      <c r="CL5" s="990"/>
      <c r="CM5" s="988" t="s">
        <v>382</v>
      </c>
      <c r="CN5" s="989"/>
      <c r="CO5" s="989"/>
      <c r="CP5" s="989"/>
      <c r="CQ5" s="990"/>
      <c r="CR5" s="988" t="s">
        <v>383</v>
      </c>
      <c r="CS5" s="989"/>
      <c r="CT5" s="989"/>
      <c r="CU5" s="989"/>
      <c r="CV5" s="990"/>
      <c r="CW5" s="988" t="s">
        <v>384</v>
      </c>
      <c r="CX5" s="989"/>
      <c r="CY5" s="989"/>
      <c r="CZ5" s="989"/>
      <c r="DA5" s="990"/>
      <c r="DB5" s="988" t="s">
        <v>385</v>
      </c>
      <c r="DC5" s="989"/>
      <c r="DD5" s="989"/>
      <c r="DE5" s="989"/>
      <c r="DF5" s="990"/>
      <c r="DG5" s="1064" t="s">
        <v>386</v>
      </c>
      <c r="DH5" s="1065"/>
      <c r="DI5" s="1065"/>
      <c r="DJ5" s="1065"/>
      <c r="DK5" s="1066"/>
      <c r="DL5" s="1064" t="s">
        <v>387</v>
      </c>
      <c r="DM5" s="1065"/>
      <c r="DN5" s="1065"/>
      <c r="DO5" s="1065"/>
      <c r="DP5" s="1066"/>
      <c r="DQ5" s="988" t="s">
        <v>388</v>
      </c>
      <c r="DR5" s="989"/>
      <c r="DS5" s="989"/>
      <c r="DT5" s="989"/>
      <c r="DU5" s="990"/>
      <c r="DV5" s="988" t="s">
        <v>379</v>
      </c>
      <c r="DW5" s="989"/>
      <c r="DX5" s="989"/>
      <c r="DY5" s="989"/>
      <c r="DZ5" s="1002"/>
      <c r="EA5" s="224"/>
    </row>
    <row r="6" spans="1:131" s="225"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75"/>
      <c r="AG6" s="992"/>
      <c r="AH6" s="992"/>
      <c r="AI6" s="992"/>
      <c r="AJ6" s="1003"/>
      <c r="AK6" s="992"/>
      <c r="AL6" s="992"/>
      <c r="AM6" s="992"/>
      <c r="AN6" s="992"/>
      <c r="AO6" s="993"/>
      <c r="AP6" s="991"/>
      <c r="AQ6" s="992"/>
      <c r="AR6" s="992"/>
      <c r="AS6" s="992"/>
      <c r="AT6" s="993"/>
      <c r="AU6" s="991"/>
      <c r="AV6" s="992"/>
      <c r="AW6" s="992"/>
      <c r="AX6" s="992"/>
      <c r="AY6" s="1003"/>
      <c r="AZ6" s="222"/>
      <c r="BA6" s="222"/>
      <c r="BB6" s="222"/>
      <c r="BC6" s="222"/>
      <c r="BD6" s="222"/>
      <c r="BE6" s="223"/>
      <c r="BF6" s="223"/>
      <c r="BG6" s="223"/>
      <c r="BH6" s="223"/>
      <c r="BI6" s="223"/>
      <c r="BJ6" s="223"/>
      <c r="BK6" s="223"/>
      <c r="BL6" s="223"/>
      <c r="BM6" s="223"/>
      <c r="BN6" s="223"/>
      <c r="BO6" s="223"/>
      <c r="BP6" s="223"/>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67"/>
      <c r="DH6" s="1068"/>
      <c r="DI6" s="1068"/>
      <c r="DJ6" s="1068"/>
      <c r="DK6" s="1069"/>
      <c r="DL6" s="1067"/>
      <c r="DM6" s="1068"/>
      <c r="DN6" s="1068"/>
      <c r="DO6" s="1068"/>
      <c r="DP6" s="1069"/>
      <c r="DQ6" s="991"/>
      <c r="DR6" s="992"/>
      <c r="DS6" s="992"/>
      <c r="DT6" s="992"/>
      <c r="DU6" s="993"/>
      <c r="DV6" s="991"/>
      <c r="DW6" s="992"/>
      <c r="DX6" s="992"/>
      <c r="DY6" s="992"/>
      <c r="DZ6" s="1003"/>
      <c r="EA6" s="224"/>
    </row>
    <row r="7" spans="1:131" s="225" customFormat="1" ht="26.25" customHeight="1" thickTop="1" x14ac:dyDescent="0.2">
      <c r="A7" s="226">
        <v>1</v>
      </c>
      <c r="B7" s="1031" t="s">
        <v>389</v>
      </c>
      <c r="C7" s="1032"/>
      <c r="D7" s="1032"/>
      <c r="E7" s="1032"/>
      <c r="F7" s="1032"/>
      <c r="G7" s="1032"/>
      <c r="H7" s="1032"/>
      <c r="I7" s="1032"/>
      <c r="J7" s="1032"/>
      <c r="K7" s="1032"/>
      <c r="L7" s="1032"/>
      <c r="M7" s="1032"/>
      <c r="N7" s="1032"/>
      <c r="O7" s="1032"/>
      <c r="P7" s="1033"/>
      <c r="Q7" s="1056">
        <v>37362</v>
      </c>
      <c r="R7" s="1057"/>
      <c r="S7" s="1057"/>
      <c r="T7" s="1057"/>
      <c r="U7" s="1057"/>
      <c r="V7" s="1057">
        <v>35974</v>
      </c>
      <c r="W7" s="1057"/>
      <c r="X7" s="1057"/>
      <c r="Y7" s="1057"/>
      <c r="Z7" s="1057"/>
      <c r="AA7" s="1057">
        <v>1389</v>
      </c>
      <c r="AB7" s="1057"/>
      <c r="AC7" s="1057"/>
      <c r="AD7" s="1057"/>
      <c r="AE7" s="1058"/>
      <c r="AF7" s="1059">
        <v>564</v>
      </c>
      <c r="AG7" s="1060"/>
      <c r="AH7" s="1060"/>
      <c r="AI7" s="1060"/>
      <c r="AJ7" s="1061"/>
      <c r="AK7" s="1076">
        <v>1970</v>
      </c>
      <c r="AL7" s="1077"/>
      <c r="AM7" s="1077"/>
      <c r="AN7" s="1077"/>
      <c r="AO7" s="1078"/>
      <c r="AP7" s="1079">
        <v>28910</v>
      </c>
      <c r="AQ7" s="1077"/>
      <c r="AR7" s="1077"/>
      <c r="AS7" s="1077"/>
      <c r="AT7" s="1078"/>
      <c r="AU7" s="1062"/>
      <c r="AV7" s="1062"/>
      <c r="AW7" s="1062"/>
      <c r="AX7" s="1062"/>
      <c r="AY7" s="1063"/>
      <c r="AZ7" s="222"/>
      <c r="BA7" s="222"/>
      <c r="BB7" s="222"/>
      <c r="BC7" s="222"/>
      <c r="BD7" s="222"/>
      <c r="BE7" s="223"/>
      <c r="BF7" s="223"/>
      <c r="BG7" s="223"/>
      <c r="BH7" s="223"/>
      <c r="BI7" s="223"/>
      <c r="BJ7" s="223"/>
      <c r="BK7" s="223"/>
      <c r="BL7" s="223"/>
      <c r="BM7" s="223"/>
      <c r="BN7" s="223"/>
      <c r="BO7" s="223"/>
      <c r="BP7" s="223"/>
      <c r="BQ7" s="226">
        <v>1</v>
      </c>
      <c r="BR7" s="227"/>
      <c r="BS7" s="1088" t="s">
        <v>601</v>
      </c>
      <c r="BT7" s="1089"/>
      <c r="BU7" s="1089"/>
      <c r="BV7" s="1089"/>
      <c r="BW7" s="1089"/>
      <c r="BX7" s="1089"/>
      <c r="BY7" s="1089"/>
      <c r="BZ7" s="1089"/>
      <c r="CA7" s="1089"/>
      <c r="CB7" s="1089"/>
      <c r="CC7" s="1089"/>
      <c r="CD7" s="1089"/>
      <c r="CE7" s="1089"/>
      <c r="CF7" s="1089"/>
      <c r="CG7" s="1091"/>
      <c r="CH7" s="1086" t="s">
        <v>612</v>
      </c>
      <c r="CI7" s="1077"/>
      <c r="CJ7" s="1077"/>
      <c r="CK7" s="1077"/>
      <c r="CL7" s="1087"/>
      <c r="CM7" s="1086">
        <v>205</v>
      </c>
      <c r="CN7" s="1077"/>
      <c r="CO7" s="1077"/>
      <c r="CP7" s="1077"/>
      <c r="CQ7" s="1087"/>
      <c r="CR7" s="1086">
        <v>3</v>
      </c>
      <c r="CS7" s="1077"/>
      <c r="CT7" s="1077"/>
      <c r="CU7" s="1077"/>
      <c r="CV7" s="1087"/>
      <c r="CW7" s="1086" t="s">
        <v>530</v>
      </c>
      <c r="CX7" s="1077"/>
      <c r="CY7" s="1077"/>
      <c r="CZ7" s="1077"/>
      <c r="DA7" s="1087"/>
      <c r="DB7" s="1086">
        <v>350</v>
      </c>
      <c r="DC7" s="1077"/>
      <c r="DD7" s="1077"/>
      <c r="DE7" s="1077"/>
      <c r="DF7" s="1087"/>
      <c r="DG7" s="1086" t="s">
        <v>530</v>
      </c>
      <c r="DH7" s="1077"/>
      <c r="DI7" s="1077"/>
      <c r="DJ7" s="1077"/>
      <c r="DK7" s="1087"/>
      <c r="DL7" s="1086" t="s">
        <v>530</v>
      </c>
      <c r="DM7" s="1077"/>
      <c r="DN7" s="1077"/>
      <c r="DO7" s="1077"/>
      <c r="DP7" s="1087"/>
      <c r="DQ7" s="1086" t="s">
        <v>530</v>
      </c>
      <c r="DR7" s="1077"/>
      <c r="DS7" s="1077"/>
      <c r="DT7" s="1077"/>
      <c r="DU7" s="1087"/>
      <c r="DV7" s="1088"/>
      <c r="DW7" s="1089"/>
      <c r="DX7" s="1089"/>
      <c r="DY7" s="1089"/>
      <c r="DZ7" s="1090"/>
      <c r="EA7" s="224"/>
    </row>
    <row r="8" spans="1:131" s="225" customFormat="1" ht="26.25" customHeight="1" x14ac:dyDescent="0.2">
      <c r="A8" s="228">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52"/>
      <c r="AL8" s="1053"/>
      <c r="AM8" s="1053"/>
      <c r="AN8" s="1053"/>
      <c r="AO8" s="1053"/>
      <c r="AP8" s="1053"/>
      <c r="AQ8" s="1053"/>
      <c r="AR8" s="1053"/>
      <c r="AS8" s="1053"/>
      <c r="AT8" s="1053"/>
      <c r="AU8" s="1054"/>
      <c r="AV8" s="1054"/>
      <c r="AW8" s="1054"/>
      <c r="AX8" s="1054"/>
      <c r="AY8" s="1055"/>
      <c r="AZ8" s="222"/>
      <c r="BA8" s="222"/>
      <c r="BB8" s="222"/>
      <c r="BC8" s="222"/>
      <c r="BD8" s="222"/>
      <c r="BE8" s="223"/>
      <c r="BF8" s="223"/>
      <c r="BG8" s="223"/>
      <c r="BH8" s="223"/>
      <c r="BI8" s="223"/>
      <c r="BJ8" s="223"/>
      <c r="BK8" s="223"/>
      <c r="BL8" s="223"/>
      <c r="BM8" s="223"/>
      <c r="BN8" s="223"/>
      <c r="BO8" s="223"/>
      <c r="BP8" s="223"/>
      <c r="BQ8" s="228">
        <v>2</v>
      </c>
      <c r="BR8" s="229"/>
      <c r="BS8" s="979" t="s">
        <v>602</v>
      </c>
      <c r="BT8" s="980"/>
      <c r="BU8" s="980"/>
      <c r="BV8" s="980"/>
      <c r="BW8" s="980"/>
      <c r="BX8" s="980"/>
      <c r="BY8" s="980"/>
      <c r="BZ8" s="980"/>
      <c r="CA8" s="980"/>
      <c r="CB8" s="980"/>
      <c r="CC8" s="980"/>
      <c r="CD8" s="980"/>
      <c r="CE8" s="980"/>
      <c r="CF8" s="980"/>
      <c r="CG8" s="1001"/>
      <c r="CH8" s="976">
        <v>2</v>
      </c>
      <c r="CI8" s="977"/>
      <c r="CJ8" s="977"/>
      <c r="CK8" s="977"/>
      <c r="CL8" s="978"/>
      <c r="CM8" s="976">
        <v>49</v>
      </c>
      <c r="CN8" s="977"/>
      <c r="CO8" s="977"/>
      <c r="CP8" s="977"/>
      <c r="CQ8" s="978"/>
      <c r="CR8" s="976">
        <v>5</v>
      </c>
      <c r="CS8" s="977"/>
      <c r="CT8" s="977"/>
      <c r="CU8" s="977"/>
      <c r="CV8" s="978"/>
      <c r="CW8" s="976" t="s">
        <v>530</v>
      </c>
      <c r="CX8" s="977"/>
      <c r="CY8" s="977"/>
      <c r="CZ8" s="977"/>
      <c r="DA8" s="978"/>
      <c r="DB8" s="976" t="s">
        <v>530</v>
      </c>
      <c r="DC8" s="977"/>
      <c r="DD8" s="977"/>
      <c r="DE8" s="977"/>
      <c r="DF8" s="978"/>
      <c r="DG8" s="976" t="s">
        <v>530</v>
      </c>
      <c r="DH8" s="977"/>
      <c r="DI8" s="977"/>
      <c r="DJ8" s="977"/>
      <c r="DK8" s="978"/>
      <c r="DL8" s="976" t="s">
        <v>530</v>
      </c>
      <c r="DM8" s="977"/>
      <c r="DN8" s="977"/>
      <c r="DO8" s="977"/>
      <c r="DP8" s="978"/>
      <c r="DQ8" s="976" t="s">
        <v>530</v>
      </c>
      <c r="DR8" s="977"/>
      <c r="DS8" s="977"/>
      <c r="DT8" s="977"/>
      <c r="DU8" s="978"/>
      <c r="DV8" s="979"/>
      <c r="DW8" s="980"/>
      <c r="DX8" s="980"/>
      <c r="DY8" s="980"/>
      <c r="DZ8" s="981"/>
      <c r="EA8" s="224"/>
    </row>
    <row r="9" spans="1:131" s="225" customFormat="1" ht="26.25" customHeight="1" x14ac:dyDescent="0.2">
      <c r="A9" s="228">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52"/>
      <c r="AL9" s="1053"/>
      <c r="AM9" s="1053"/>
      <c r="AN9" s="1053"/>
      <c r="AO9" s="1053"/>
      <c r="AP9" s="1053"/>
      <c r="AQ9" s="1053"/>
      <c r="AR9" s="1053"/>
      <c r="AS9" s="1053"/>
      <c r="AT9" s="1053"/>
      <c r="AU9" s="1054"/>
      <c r="AV9" s="1054"/>
      <c r="AW9" s="1054"/>
      <c r="AX9" s="1054"/>
      <c r="AY9" s="1055"/>
      <c r="AZ9" s="222"/>
      <c r="BA9" s="222"/>
      <c r="BB9" s="222"/>
      <c r="BC9" s="222"/>
      <c r="BD9" s="222"/>
      <c r="BE9" s="223"/>
      <c r="BF9" s="223"/>
      <c r="BG9" s="223"/>
      <c r="BH9" s="223"/>
      <c r="BI9" s="223"/>
      <c r="BJ9" s="223"/>
      <c r="BK9" s="223"/>
      <c r="BL9" s="223"/>
      <c r="BM9" s="223"/>
      <c r="BN9" s="223"/>
      <c r="BO9" s="223"/>
      <c r="BP9" s="223"/>
      <c r="BQ9" s="228">
        <v>3</v>
      </c>
      <c r="BR9" s="229"/>
      <c r="BS9" s="979" t="s">
        <v>603</v>
      </c>
      <c r="BT9" s="980"/>
      <c r="BU9" s="980"/>
      <c r="BV9" s="980"/>
      <c r="BW9" s="980"/>
      <c r="BX9" s="980"/>
      <c r="BY9" s="980"/>
      <c r="BZ9" s="980"/>
      <c r="CA9" s="980"/>
      <c r="CB9" s="980"/>
      <c r="CC9" s="980"/>
      <c r="CD9" s="980"/>
      <c r="CE9" s="980"/>
      <c r="CF9" s="980"/>
      <c r="CG9" s="1001"/>
      <c r="CH9" s="976">
        <v>4</v>
      </c>
      <c r="CI9" s="977"/>
      <c r="CJ9" s="977"/>
      <c r="CK9" s="977"/>
      <c r="CL9" s="978"/>
      <c r="CM9" s="976">
        <v>88</v>
      </c>
      <c r="CN9" s="977"/>
      <c r="CO9" s="977"/>
      <c r="CP9" s="977"/>
      <c r="CQ9" s="978"/>
      <c r="CR9" s="976">
        <v>87</v>
      </c>
      <c r="CS9" s="977"/>
      <c r="CT9" s="977"/>
      <c r="CU9" s="977"/>
      <c r="CV9" s="978"/>
      <c r="CW9" s="976">
        <v>26</v>
      </c>
      <c r="CX9" s="977"/>
      <c r="CY9" s="977"/>
      <c r="CZ9" s="977"/>
      <c r="DA9" s="978"/>
      <c r="DB9" s="976" t="s">
        <v>530</v>
      </c>
      <c r="DC9" s="977"/>
      <c r="DD9" s="977"/>
      <c r="DE9" s="977"/>
      <c r="DF9" s="978"/>
      <c r="DG9" s="976" t="s">
        <v>530</v>
      </c>
      <c r="DH9" s="977"/>
      <c r="DI9" s="977"/>
      <c r="DJ9" s="977"/>
      <c r="DK9" s="978"/>
      <c r="DL9" s="976" t="s">
        <v>530</v>
      </c>
      <c r="DM9" s="977"/>
      <c r="DN9" s="977"/>
      <c r="DO9" s="977"/>
      <c r="DP9" s="978"/>
      <c r="DQ9" s="976" t="s">
        <v>530</v>
      </c>
      <c r="DR9" s="977"/>
      <c r="DS9" s="977"/>
      <c r="DT9" s="977"/>
      <c r="DU9" s="978"/>
      <c r="DV9" s="979"/>
      <c r="DW9" s="980"/>
      <c r="DX9" s="980"/>
      <c r="DY9" s="980"/>
      <c r="DZ9" s="981"/>
      <c r="EA9" s="224"/>
    </row>
    <row r="10" spans="1:131" s="225" customFormat="1" ht="26.25" customHeight="1" x14ac:dyDescent="0.2">
      <c r="A10" s="228">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52"/>
      <c r="AL10" s="1053"/>
      <c r="AM10" s="1053"/>
      <c r="AN10" s="1053"/>
      <c r="AO10" s="1053"/>
      <c r="AP10" s="1053"/>
      <c r="AQ10" s="1053"/>
      <c r="AR10" s="1053"/>
      <c r="AS10" s="1053"/>
      <c r="AT10" s="1053"/>
      <c r="AU10" s="1054"/>
      <c r="AV10" s="1054"/>
      <c r="AW10" s="1054"/>
      <c r="AX10" s="1054"/>
      <c r="AY10" s="1055"/>
      <c r="AZ10" s="222"/>
      <c r="BA10" s="222"/>
      <c r="BB10" s="222"/>
      <c r="BC10" s="222"/>
      <c r="BD10" s="222"/>
      <c r="BE10" s="223"/>
      <c r="BF10" s="223"/>
      <c r="BG10" s="223"/>
      <c r="BH10" s="223"/>
      <c r="BI10" s="223"/>
      <c r="BJ10" s="223"/>
      <c r="BK10" s="223"/>
      <c r="BL10" s="223"/>
      <c r="BM10" s="223"/>
      <c r="BN10" s="223"/>
      <c r="BO10" s="223"/>
      <c r="BP10" s="223"/>
      <c r="BQ10" s="228">
        <v>4</v>
      </c>
      <c r="BR10" s="229"/>
      <c r="BS10" s="979" t="s">
        <v>604</v>
      </c>
      <c r="BT10" s="980"/>
      <c r="BU10" s="980"/>
      <c r="BV10" s="980"/>
      <c r="BW10" s="980"/>
      <c r="BX10" s="980"/>
      <c r="BY10" s="980"/>
      <c r="BZ10" s="980"/>
      <c r="CA10" s="980"/>
      <c r="CB10" s="980"/>
      <c r="CC10" s="980"/>
      <c r="CD10" s="980"/>
      <c r="CE10" s="980"/>
      <c r="CF10" s="980"/>
      <c r="CG10" s="1001"/>
      <c r="CH10" s="976">
        <v>-8</v>
      </c>
      <c r="CI10" s="977"/>
      <c r="CJ10" s="977"/>
      <c r="CK10" s="977"/>
      <c r="CL10" s="978"/>
      <c r="CM10" s="976">
        <v>36</v>
      </c>
      <c r="CN10" s="977"/>
      <c r="CO10" s="977"/>
      <c r="CP10" s="977"/>
      <c r="CQ10" s="978"/>
      <c r="CR10" s="976">
        <v>7</v>
      </c>
      <c r="CS10" s="977"/>
      <c r="CT10" s="977"/>
      <c r="CU10" s="977"/>
      <c r="CV10" s="978"/>
      <c r="CW10" s="976">
        <v>1</v>
      </c>
      <c r="CX10" s="977"/>
      <c r="CY10" s="977"/>
      <c r="CZ10" s="977"/>
      <c r="DA10" s="978"/>
      <c r="DB10" s="976" t="s">
        <v>530</v>
      </c>
      <c r="DC10" s="977"/>
      <c r="DD10" s="977"/>
      <c r="DE10" s="977"/>
      <c r="DF10" s="978"/>
      <c r="DG10" s="976" t="s">
        <v>530</v>
      </c>
      <c r="DH10" s="977"/>
      <c r="DI10" s="977"/>
      <c r="DJ10" s="977"/>
      <c r="DK10" s="978"/>
      <c r="DL10" s="976" t="s">
        <v>530</v>
      </c>
      <c r="DM10" s="977"/>
      <c r="DN10" s="977"/>
      <c r="DO10" s="977"/>
      <c r="DP10" s="978"/>
      <c r="DQ10" s="976" t="s">
        <v>530</v>
      </c>
      <c r="DR10" s="977"/>
      <c r="DS10" s="977"/>
      <c r="DT10" s="977"/>
      <c r="DU10" s="978"/>
      <c r="DV10" s="979"/>
      <c r="DW10" s="980"/>
      <c r="DX10" s="980"/>
      <c r="DY10" s="980"/>
      <c r="DZ10" s="981"/>
      <c r="EA10" s="224"/>
    </row>
    <row r="11" spans="1:131" s="225" customFormat="1" ht="26.25" customHeight="1" x14ac:dyDescent="0.2">
      <c r="A11" s="228">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52"/>
      <c r="AL11" s="1053"/>
      <c r="AM11" s="1053"/>
      <c r="AN11" s="1053"/>
      <c r="AO11" s="1053"/>
      <c r="AP11" s="1053"/>
      <c r="AQ11" s="1053"/>
      <c r="AR11" s="1053"/>
      <c r="AS11" s="1053"/>
      <c r="AT11" s="1053"/>
      <c r="AU11" s="1054"/>
      <c r="AV11" s="1054"/>
      <c r="AW11" s="1054"/>
      <c r="AX11" s="1054"/>
      <c r="AY11" s="1055"/>
      <c r="AZ11" s="222"/>
      <c r="BA11" s="222"/>
      <c r="BB11" s="222"/>
      <c r="BC11" s="222"/>
      <c r="BD11" s="222"/>
      <c r="BE11" s="223"/>
      <c r="BF11" s="223"/>
      <c r="BG11" s="223"/>
      <c r="BH11" s="223"/>
      <c r="BI11" s="223"/>
      <c r="BJ11" s="223"/>
      <c r="BK11" s="223"/>
      <c r="BL11" s="223"/>
      <c r="BM11" s="223"/>
      <c r="BN11" s="223"/>
      <c r="BO11" s="223"/>
      <c r="BP11" s="223"/>
      <c r="BQ11" s="228">
        <v>5</v>
      </c>
      <c r="BR11" s="229"/>
      <c r="BS11" s="979" t="s">
        <v>605</v>
      </c>
      <c r="BT11" s="980"/>
      <c r="BU11" s="980"/>
      <c r="BV11" s="980"/>
      <c r="BW11" s="980"/>
      <c r="BX11" s="980"/>
      <c r="BY11" s="980"/>
      <c r="BZ11" s="980"/>
      <c r="CA11" s="980"/>
      <c r="CB11" s="980"/>
      <c r="CC11" s="980"/>
      <c r="CD11" s="980"/>
      <c r="CE11" s="980"/>
      <c r="CF11" s="980"/>
      <c r="CG11" s="1001"/>
      <c r="CH11" s="976">
        <v>109</v>
      </c>
      <c r="CI11" s="977"/>
      <c r="CJ11" s="977"/>
      <c r="CK11" s="977"/>
      <c r="CL11" s="978"/>
      <c r="CM11" s="976">
        <v>537</v>
      </c>
      <c r="CN11" s="977"/>
      <c r="CO11" s="977"/>
      <c r="CP11" s="977"/>
      <c r="CQ11" s="978"/>
      <c r="CR11" s="976">
        <v>39</v>
      </c>
      <c r="CS11" s="977"/>
      <c r="CT11" s="977"/>
      <c r="CU11" s="977"/>
      <c r="CV11" s="978"/>
      <c r="CW11" s="976" t="s">
        <v>530</v>
      </c>
      <c r="CX11" s="977"/>
      <c r="CY11" s="977"/>
      <c r="CZ11" s="977"/>
      <c r="DA11" s="978"/>
      <c r="DB11" s="976">
        <v>44</v>
      </c>
      <c r="DC11" s="977"/>
      <c r="DD11" s="977"/>
      <c r="DE11" s="977"/>
      <c r="DF11" s="978"/>
      <c r="DG11" s="976" t="s">
        <v>530</v>
      </c>
      <c r="DH11" s="977"/>
      <c r="DI11" s="977"/>
      <c r="DJ11" s="977"/>
      <c r="DK11" s="978"/>
      <c r="DL11" s="976" t="s">
        <v>530</v>
      </c>
      <c r="DM11" s="977"/>
      <c r="DN11" s="977"/>
      <c r="DO11" s="977"/>
      <c r="DP11" s="978"/>
      <c r="DQ11" s="976">
        <v>4</v>
      </c>
      <c r="DR11" s="977"/>
      <c r="DS11" s="977"/>
      <c r="DT11" s="977"/>
      <c r="DU11" s="978"/>
      <c r="DV11" s="979"/>
      <c r="DW11" s="980"/>
      <c r="DX11" s="980"/>
      <c r="DY11" s="980"/>
      <c r="DZ11" s="981"/>
      <c r="EA11" s="224"/>
    </row>
    <row r="12" spans="1:131" s="225" customFormat="1" ht="26.25" customHeight="1" x14ac:dyDescent="0.2">
      <c r="A12" s="228">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52"/>
      <c r="AL12" s="1053"/>
      <c r="AM12" s="1053"/>
      <c r="AN12" s="1053"/>
      <c r="AO12" s="1053"/>
      <c r="AP12" s="1053"/>
      <c r="AQ12" s="1053"/>
      <c r="AR12" s="1053"/>
      <c r="AS12" s="1053"/>
      <c r="AT12" s="1053"/>
      <c r="AU12" s="1054"/>
      <c r="AV12" s="1054"/>
      <c r="AW12" s="1054"/>
      <c r="AX12" s="1054"/>
      <c r="AY12" s="1055"/>
      <c r="AZ12" s="222"/>
      <c r="BA12" s="222"/>
      <c r="BB12" s="222"/>
      <c r="BC12" s="222"/>
      <c r="BD12" s="222"/>
      <c r="BE12" s="223"/>
      <c r="BF12" s="223"/>
      <c r="BG12" s="223"/>
      <c r="BH12" s="223"/>
      <c r="BI12" s="223"/>
      <c r="BJ12" s="223"/>
      <c r="BK12" s="223"/>
      <c r="BL12" s="223"/>
      <c r="BM12" s="223"/>
      <c r="BN12" s="223"/>
      <c r="BO12" s="223"/>
      <c r="BP12" s="223"/>
      <c r="BQ12" s="228">
        <v>6</v>
      </c>
      <c r="BR12" s="229"/>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4"/>
    </row>
    <row r="13" spans="1:131" s="225" customFormat="1" ht="26.25" customHeight="1" x14ac:dyDescent="0.2">
      <c r="A13" s="228">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52"/>
      <c r="AL13" s="1053"/>
      <c r="AM13" s="1053"/>
      <c r="AN13" s="1053"/>
      <c r="AO13" s="1053"/>
      <c r="AP13" s="1053"/>
      <c r="AQ13" s="1053"/>
      <c r="AR13" s="1053"/>
      <c r="AS13" s="1053"/>
      <c r="AT13" s="1053"/>
      <c r="AU13" s="1054"/>
      <c r="AV13" s="1054"/>
      <c r="AW13" s="1054"/>
      <c r="AX13" s="1054"/>
      <c r="AY13" s="1055"/>
      <c r="AZ13" s="222"/>
      <c r="BA13" s="222"/>
      <c r="BB13" s="222"/>
      <c r="BC13" s="222"/>
      <c r="BD13" s="222"/>
      <c r="BE13" s="223"/>
      <c r="BF13" s="223"/>
      <c r="BG13" s="223"/>
      <c r="BH13" s="223"/>
      <c r="BI13" s="223"/>
      <c r="BJ13" s="223"/>
      <c r="BK13" s="223"/>
      <c r="BL13" s="223"/>
      <c r="BM13" s="223"/>
      <c r="BN13" s="223"/>
      <c r="BO13" s="223"/>
      <c r="BP13" s="223"/>
      <c r="BQ13" s="228">
        <v>7</v>
      </c>
      <c r="BR13" s="229"/>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4"/>
    </row>
    <row r="14" spans="1:131" s="225" customFormat="1" ht="26.25" customHeight="1" x14ac:dyDescent="0.2">
      <c r="A14" s="228">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52"/>
      <c r="AL14" s="1053"/>
      <c r="AM14" s="1053"/>
      <c r="AN14" s="1053"/>
      <c r="AO14" s="1053"/>
      <c r="AP14" s="1053"/>
      <c r="AQ14" s="1053"/>
      <c r="AR14" s="1053"/>
      <c r="AS14" s="1053"/>
      <c r="AT14" s="1053"/>
      <c r="AU14" s="1054"/>
      <c r="AV14" s="1054"/>
      <c r="AW14" s="1054"/>
      <c r="AX14" s="1054"/>
      <c r="AY14" s="1055"/>
      <c r="AZ14" s="222"/>
      <c r="BA14" s="222"/>
      <c r="BB14" s="222"/>
      <c r="BC14" s="222"/>
      <c r="BD14" s="222"/>
      <c r="BE14" s="223"/>
      <c r="BF14" s="223"/>
      <c r="BG14" s="223"/>
      <c r="BH14" s="223"/>
      <c r="BI14" s="223"/>
      <c r="BJ14" s="223"/>
      <c r="BK14" s="223"/>
      <c r="BL14" s="223"/>
      <c r="BM14" s="223"/>
      <c r="BN14" s="223"/>
      <c r="BO14" s="223"/>
      <c r="BP14" s="223"/>
      <c r="BQ14" s="228">
        <v>8</v>
      </c>
      <c r="BR14" s="229"/>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4"/>
    </row>
    <row r="15" spans="1:131" s="225" customFormat="1" ht="26.25" customHeight="1" x14ac:dyDescent="0.2">
      <c r="A15" s="228">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52"/>
      <c r="AL15" s="1053"/>
      <c r="AM15" s="1053"/>
      <c r="AN15" s="1053"/>
      <c r="AO15" s="1053"/>
      <c r="AP15" s="1053"/>
      <c r="AQ15" s="1053"/>
      <c r="AR15" s="1053"/>
      <c r="AS15" s="1053"/>
      <c r="AT15" s="1053"/>
      <c r="AU15" s="1054"/>
      <c r="AV15" s="1054"/>
      <c r="AW15" s="1054"/>
      <c r="AX15" s="1054"/>
      <c r="AY15" s="1055"/>
      <c r="AZ15" s="222"/>
      <c r="BA15" s="222"/>
      <c r="BB15" s="222"/>
      <c r="BC15" s="222"/>
      <c r="BD15" s="222"/>
      <c r="BE15" s="223"/>
      <c r="BF15" s="223"/>
      <c r="BG15" s="223"/>
      <c r="BH15" s="223"/>
      <c r="BI15" s="223"/>
      <c r="BJ15" s="223"/>
      <c r="BK15" s="223"/>
      <c r="BL15" s="223"/>
      <c r="BM15" s="223"/>
      <c r="BN15" s="223"/>
      <c r="BO15" s="223"/>
      <c r="BP15" s="223"/>
      <c r="BQ15" s="228">
        <v>9</v>
      </c>
      <c r="BR15" s="229"/>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4"/>
    </row>
    <row r="16" spans="1:131" s="225" customFormat="1" ht="26.25" customHeight="1" x14ac:dyDescent="0.2">
      <c r="A16" s="228">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52"/>
      <c r="AL16" s="1053"/>
      <c r="AM16" s="1053"/>
      <c r="AN16" s="1053"/>
      <c r="AO16" s="1053"/>
      <c r="AP16" s="1053"/>
      <c r="AQ16" s="1053"/>
      <c r="AR16" s="1053"/>
      <c r="AS16" s="1053"/>
      <c r="AT16" s="1053"/>
      <c r="AU16" s="1054"/>
      <c r="AV16" s="1054"/>
      <c r="AW16" s="1054"/>
      <c r="AX16" s="1054"/>
      <c r="AY16" s="1055"/>
      <c r="AZ16" s="222"/>
      <c r="BA16" s="222"/>
      <c r="BB16" s="222"/>
      <c r="BC16" s="222"/>
      <c r="BD16" s="222"/>
      <c r="BE16" s="223"/>
      <c r="BF16" s="223"/>
      <c r="BG16" s="223"/>
      <c r="BH16" s="223"/>
      <c r="BI16" s="223"/>
      <c r="BJ16" s="223"/>
      <c r="BK16" s="223"/>
      <c r="BL16" s="223"/>
      <c r="BM16" s="223"/>
      <c r="BN16" s="223"/>
      <c r="BO16" s="223"/>
      <c r="BP16" s="223"/>
      <c r="BQ16" s="228">
        <v>10</v>
      </c>
      <c r="BR16" s="229"/>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4"/>
    </row>
    <row r="17" spans="1:131" s="225" customFormat="1" ht="26.25" customHeight="1" x14ac:dyDescent="0.2">
      <c r="A17" s="228">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52"/>
      <c r="AL17" s="1053"/>
      <c r="AM17" s="1053"/>
      <c r="AN17" s="1053"/>
      <c r="AO17" s="1053"/>
      <c r="AP17" s="1053"/>
      <c r="AQ17" s="1053"/>
      <c r="AR17" s="1053"/>
      <c r="AS17" s="1053"/>
      <c r="AT17" s="1053"/>
      <c r="AU17" s="1054"/>
      <c r="AV17" s="1054"/>
      <c r="AW17" s="1054"/>
      <c r="AX17" s="1054"/>
      <c r="AY17" s="1055"/>
      <c r="AZ17" s="222"/>
      <c r="BA17" s="222"/>
      <c r="BB17" s="222"/>
      <c r="BC17" s="222"/>
      <c r="BD17" s="222"/>
      <c r="BE17" s="223"/>
      <c r="BF17" s="223"/>
      <c r="BG17" s="223"/>
      <c r="BH17" s="223"/>
      <c r="BI17" s="223"/>
      <c r="BJ17" s="223"/>
      <c r="BK17" s="223"/>
      <c r="BL17" s="223"/>
      <c r="BM17" s="223"/>
      <c r="BN17" s="223"/>
      <c r="BO17" s="223"/>
      <c r="BP17" s="223"/>
      <c r="BQ17" s="228">
        <v>11</v>
      </c>
      <c r="BR17" s="229"/>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4"/>
    </row>
    <row r="18" spans="1:131" s="225" customFormat="1" ht="26.25" customHeight="1" x14ac:dyDescent="0.2">
      <c r="A18" s="228">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52"/>
      <c r="AL18" s="1053"/>
      <c r="AM18" s="1053"/>
      <c r="AN18" s="1053"/>
      <c r="AO18" s="1053"/>
      <c r="AP18" s="1053"/>
      <c r="AQ18" s="1053"/>
      <c r="AR18" s="1053"/>
      <c r="AS18" s="1053"/>
      <c r="AT18" s="1053"/>
      <c r="AU18" s="1054"/>
      <c r="AV18" s="1054"/>
      <c r="AW18" s="1054"/>
      <c r="AX18" s="1054"/>
      <c r="AY18" s="1055"/>
      <c r="AZ18" s="222"/>
      <c r="BA18" s="222"/>
      <c r="BB18" s="222"/>
      <c r="BC18" s="222"/>
      <c r="BD18" s="222"/>
      <c r="BE18" s="223"/>
      <c r="BF18" s="223"/>
      <c r="BG18" s="223"/>
      <c r="BH18" s="223"/>
      <c r="BI18" s="223"/>
      <c r="BJ18" s="223"/>
      <c r="BK18" s="223"/>
      <c r="BL18" s="223"/>
      <c r="BM18" s="223"/>
      <c r="BN18" s="223"/>
      <c r="BO18" s="223"/>
      <c r="BP18" s="223"/>
      <c r="BQ18" s="228">
        <v>12</v>
      </c>
      <c r="BR18" s="229"/>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4"/>
    </row>
    <row r="19" spans="1:131" s="225" customFormat="1" ht="26.25" customHeight="1" x14ac:dyDescent="0.2">
      <c r="A19" s="228">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52"/>
      <c r="AL19" s="1053"/>
      <c r="AM19" s="1053"/>
      <c r="AN19" s="1053"/>
      <c r="AO19" s="1053"/>
      <c r="AP19" s="1053"/>
      <c r="AQ19" s="1053"/>
      <c r="AR19" s="1053"/>
      <c r="AS19" s="1053"/>
      <c r="AT19" s="1053"/>
      <c r="AU19" s="1054"/>
      <c r="AV19" s="1054"/>
      <c r="AW19" s="1054"/>
      <c r="AX19" s="1054"/>
      <c r="AY19" s="1055"/>
      <c r="AZ19" s="222"/>
      <c r="BA19" s="222"/>
      <c r="BB19" s="222"/>
      <c r="BC19" s="222"/>
      <c r="BD19" s="222"/>
      <c r="BE19" s="223"/>
      <c r="BF19" s="223"/>
      <c r="BG19" s="223"/>
      <c r="BH19" s="223"/>
      <c r="BI19" s="223"/>
      <c r="BJ19" s="223"/>
      <c r="BK19" s="223"/>
      <c r="BL19" s="223"/>
      <c r="BM19" s="223"/>
      <c r="BN19" s="223"/>
      <c r="BO19" s="223"/>
      <c r="BP19" s="223"/>
      <c r="BQ19" s="228">
        <v>13</v>
      </c>
      <c r="BR19" s="229"/>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4"/>
    </row>
    <row r="20" spans="1:131" s="225" customFormat="1" ht="26.25" customHeight="1" x14ac:dyDescent="0.2">
      <c r="A20" s="228">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52"/>
      <c r="AL20" s="1053"/>
      <c r="AM20" s="1053"/>
      <c r="AN20" s="1053"/>
      <c r="AO20" s="1053"/>
      <c r="AP20" s="1053"/>
      <c r="AQ20" s="1053"/>
      <c r="AR20" s="1053"/>
      <c r="AS20" s="1053"/>
      <c r="AT20" s="1053"/>
      <c r="AU20" s="1054"/>
      <c r="AV20" s="1054"/>
      <c r="AW20" s="1054"/>
      <c r="AX20" s="1054"/>
      <c r="AY20" s="1055"/>
      <c r="AZ20" s="222"/>
      <c r="BA20" s="222"/>
      <c r="BB20" s="222"/>
      <c r="BC20" s="222"/>
      <c r="BD20" s="222"/>
      <c r="BE20" s="223"/>
      <c r="BF20" s="223"/>
      <c r="BG20" s="223"/>
      <c r="BH20" s="223"/>
      <c r="BI20" s="223"/>
      <c r="BJ20" s="223"/>
      <c r="BK20" s="223"/>
      <c r="BL20" s="223"/>
      <c r="BM20" s="223"/>
      <c r="BN20" s="223"/>
      <c r="BO20" s="223"/>
      <c r="BP20" s="223"/>
      <c r="BQ20" s="228">
        <v>14</v>
      </c>
      <c r="BR20" s="229"/>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4"/>
    </row>
    <row r="21" spans="1:131" s="225" customFormat="1" ht="26.25" customHeight="1" thickBot="1" x14ac:dyDescent="0.25">
      <c r="A21" s="228">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52"/>
      <c r="AL21" s="1053"/>
      <c r="AM21" s="1053"/>
      <c r="AN21" s="1053"/>
      <c r="AO21" s="1053"/>
      <c r="AP21" s="1053"/>
      <c r="AQ21" s="1053"/>
      <c r="AR21" s="1053"/>
      <c r="AS21" s="1053"/>
      <c r="AT21" s="1053"/>
      <c r="AU21" s="1054"/>
      <c r="AV21" s="1054"/>
      <c r="AW21" s="1054"/>
      <c r="AX21" s="1054"/>
      <c r="AY21" s="1055"/>
      <c r="AZ21" s="222"/>
      <c r="BA21" s="222"/>
      <c r="BB21" s="222"/>
      <c r="BC21" s="222"/>
      <c r="BD21" s="222"/>
      <c r="BE21" s="223"/>
      <c r="BF21" s="223"/>
      <c r="BG21" s="223"/>
      <c r="BH21" s="223"/>
      <c r="BI21" s="223"/>
      <c r="BJ21" s="223"/>
      <c r="BK21" s="223"/>
      <c r="BL21" s="223"/>
      <c r="BM21" s="223"/>
      <c r="BN21" s="223"/>
      <c r="BO21" s="223"/>
      <c r="BP21" s="223"/>
      <c r="BQ21" s="228">
        <v>15</v>
      </c>
      <c r="BR21" s="229"/>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4"/>
    </row>
    <row r="22" spans="1:131" s="225" customFormat="1" ht="26.25" customHeight="1" x14ac:dyDescent="0.2">
      <c r="A22" s="228">
        <v>16</v>
      </c>
      <c r="B22" s="1017"/>
      <c r="C22" s="1018"/>
      <c r="D22" s="1018"/>
      <c r="E22" s="1018"/>
      <c r="F22" s="1018"/>
      <c r="G22" s="1018"/>
      <c r="H22" s="1018"/>
      <c r="I22" s="1018"/>
      <c r="J22" s="1018"/>
      <c r="K22" s="1018"/>
      <c r="L22" s="1018"/>
      <c r="M22" s="1018"/>
      <c r="N22" s="1018"/>
      <c r="O22" s="1018"/>
      <c r="P22" s="1019"/>
      <c r="Q22" s="1045"/>
      <c r="R22" s="1046"/>
      <c r="S22" s="1046"/>
      <c r="T22" s="1046"/>
      <c r="U22" s="1046"/>
      <c r="V22" s="1046"/>
      <c r="W22" s="1046"/>
      <c r="X22" s="1046"/>
      <c r="Y22" s="1046"/>
      <c r="Z22" s="1046"/>
      <c r="AA22" s="1046"/>
      <c r="AB22" s="1046"/>
      <c r="AC22" s="1046"/>
      <c r="AD22" s="1046"/>
      <c r="AE22" s="1047"/>
      <c r="AF22" s="1022"/>
      <c r="AG22" s="1023"/>
      <c r="AH22" s="1023"/>
      <c r="AI22" s="1023"/>
      <c r="AJ22" s="1024"/>
      <c r="AK22" s="1048"/>
      <c r="AL22" s="1049"/>
      <c r="AM22" s="1049"/>
      <c r="AN22" s="1049"/>
      <c r="AO22" s="1049"/>
      <c r="AP22" s="1049"/>
      <c r="AQ22" s="1049"/>
      <c r="AR22" s="1049"/>
      <c r="AS22" s="1049"/>
      <c r="AT22" s="1049"/>
      <c r="AU22" s="1050"/>
      <c r="AV22" s="1050"/>
      <c r="AW22" s="1050"/>
      <c r="AX22" s="1050"/>
      <c r="AY22" s="1051"/>
      <c r="AZ22" s="1015" t="s">
        <v>390</v>
      </c>
      <c r="BA22" s="1015"/>
      <c r="BB22" s="1015"/>
      <c r="BC22" s="1015"/>
      <c r="BD22" s="1016"/>
      <c r="BE22" s="223"/>
      <c r="BF22" s="223"/>
      <c r="BG22" s="223"/>
      <c r="BH22" s="223"/>
      <c r="BI22" s="223"/>
      <c r="BJ22" s="223"/>
      <c r="BK22" s="223"/>
      <c r="BL22" s="223"/>
      <c r="BM22" s="223"/>
      <c r="BN22" s="223"/>
      <c r="BO22" s="223"/>
      <c r="BP22" s="223"/>
      <c r="BQ22" s="228">
        <v>16</v>
      </c>
      <c r="BR22" s="229"/>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4"/>
    </row>
    <row r="23" spans="1:131" s="225" customFormat="1" ht="26.25" customHeight="1" thickBot="1" x14ac:dyDescent="0.25">
      <c r="A23" s="230" t="s">
        <v>391</v>
      </c>
      <c r="B23" s="932" t="s">
        <v>392</v>
      </c>
      <c r="C23" s="933"/>
      <c r="D23" s="933"/>
      <c r="E23" s="933"/>
      <c r="F23" s="933"/>
      <c r="G23" s="933"/>
      <c r="H23" s="933"/>
      <c r="I23" s="933"/>
      <c r="J23" s="933"/>
      <c r="K23" s="933"/>
      <c r="L23" s="933"/>
      <c r="M23" s="933"/>
      <c r="N23" s="933"/>
      <c r="O23" s="933"/>
      <c r="P23" s="934"/>
      <c r="Q23" s="1092">
        <v>37362</v>
      </c>
      <c r="R23" s="1093"/>
      <c r="S23" s="1093"/>
      <c r="T23" s="1093"/>
      <c r="U23" s="1093"/>
      <c r="V23" s="1093">
        <v>35974</v>
      </c>
      <c r="W23" s="1093"/>
      <c r="X23" s="1093"/>
      <c r="Y23" s="1093"/>
      <c r="Z23" s="1093"/>
      <c r="AA23" s="1093">
        <v>1389</v>
      </c>
      <c r="AB23" s="1093"/>
      <c r="AC23" s="1093"/>
      <c r="AD23" s="1093"/>
      <c r="AE23" s="1094"/>
      <c r="AF23" s="1095">
        <v>564</v>
      </c>
      <c r="AG23" s="1093"/>
      <c r="AH23" s="1093"/>
      <c r="AI23" s="1093"/>
      <c r="AJ23" s="1096"/>
      <c r="AK23" s="1097"/>
      <c r="AL23" s="1098"/>
      <c r="AM23" s="1098"/>
      <c r="AN23" s="1098"/>
      <c r="AO23" s="1098"/>
      <c r="AP23" s="1093">
        <v>28910</v>
      </c>
      <c r="AQ23" s="1093"/>
      <c r="AR23" s="1093"/>
      <c r="AS23" s="1093"/>
      <c r="AT23" s="1093"/>
      <c r="AU23" s="1099"/>
      <c r="AV23" s="1099"/>
      <c r="AW23" s="1099"/>
      <c r="AX23" s="1099"/>
      <c r="AY23" s="1100"/>
      <c r="AZ23" s="1042" t="s">
        <v>130</v>
      </c>
      <c r="BA23" s="1043"/>
      <c r="BB23" s="1043"/>
      <c r="BC23" s="1043"/>
      <c r="BD23" s="1044"/>
      <c r="BE23" s="223"/>
      <c r="BF23" s="223"/>
      <c r="BG23" s="223"/>
      <c r="BH23" s="223"/>
      <c r="BI23" s="223"/>
      <c r="BJ23" s="223"/>
      <c r="BK23" s="223"/>
      <c r="BL23" s="223"/>
      <c r="BM23" s="223"/>
      <c r="BN23" s="223"/>
      <c r="BO23" s="223"/>
      <c r="BP23" s="223"/>
      <c r="BQ23" s="228">
        <v>17</v>
      </c>
      <c r="BR23" s="229"/>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4"/>
    </row>
    <row r="24" spans="1:131" s="225" customFormat="1" ht="26.25" customHeight="1" x14ac:dyDescent="0.2">
      <c r="A24" s="1041" t="s">
        <v>393</v>
      </c>
      <c r="B24" s="1041"/>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c r="AE24" s="1041"/>
      <c r="AF24" s="1041"/>
      <c r="AG24" s="1041"/>
      <c r="AH24" s="1041"/>
      <c r="AI24" s="1041"/>
      <c r="AJ24" s="1041"/>
      <c r="AK24" s="1041"/>
      <c r="AL24" s="1041"/>
      <c r="AM24" s="1041"/>
      <c r="AN24" s="1041"/>
      <c r="AO24" s="1041"/>
      <c r="AP24" s="1041"/>
      <c r="AQ24" s="1041"/>
      <c r="AR24" s="1041"/>
      <c r="AS24" s="1041"/>
      <c r="AT24" s="1041"/>
      <c r="AU24" s="1041"/>
      <c r="AV24" s="1041"/>
      <c r="AW24" s="1041"/>
      <c r="AX24" s="1041"/>
      <c r="AY24" s="1041"/>
      <c r="AZ24" s="222"/>
      <c r="BA24" s="222"/>
      <c r="BB24" s="222"/>
      <c r="BC24" s="222"/>
      <c r="BD24" s="222"/>
      <c r="BE24" s="223"/>
      <c r="BF24" s="223"/>
      <c r="BG24" s="223"/>
      <c r="BH24" s="223"/>
      <c r="BI24" s="223"/>
      <c r="BJ24" s="223"/>
      <c r="BK24" s="223"/>
      <c r="BL24" s="223"/>
      <c r="BM24" s="223"/>
      <c r="BN24" s="223"/>
      <c r="BO24" s="223"/>
      <c r="BP24" s="223"/>
      <c r="BQ24" s="228">
        <v>18</v>
      </c>
      <c r="BR24" s="229"/>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4"/>
    </row>
    <row r="25" spans="1:131" ht="26.25" customHeight="1" thickBot="1" x14ac:dyDescent="0.25">
      <c r="A25" s="1040" t="s">
        <v>394</v>
      </c>
      <c r="B25" s="1040"/>
      <c r="C25" s="1040"/>
      <c r="D25" s="1040"/>
      <c r="E25" s="1040"/>
      <c r="F25" s="1040"/>
      <c r="G25" s="1040"/>
      <c r="H25" s="1040"/>
      <c r="I25" s="1040"/>
      <c r="J25" s="1040"/>
      <c r="K25" s="1040"/>
      <c r="L25" s="1040"/>
      <c r="M25" s="1040"/>
      <c r="N25" s="1040"/>
      <c r="O25" s="1040"/>
      <c r="P25" s="1040"/>
      <c r="Q25" s="1040"/>
      <c r="R25" s="1040"/>
      <c r="S25" s="1040"/>
      <c r="T25" s="1040"/>
      <c r="U25" s="1040"/>
      <c r="V25" s="1040"/>
      <c r="W25" s="1040"/>
      <c r="X25" s="1040"/>
      <c r="Y25" s="1040"/>
      <c r="Z25" s="1040"/>
      <c r="AA25" s="1040"/>
      <c r="AB25" s="1040"/>
      <c r="AC25" s="1040"/>
      <c r="AD25" s="1040"/>
      <c r="AE25" s="1040"/>
      <c r="AF25" s="1040"/>
      <c r="AG25" s="1040"/>
      <c r="AH25" s="1040"/>
      <c r="AI25" s="1040"/>
      <c r="AJ25" s="1040"/>
      <c r="AK25" s="1040"/>
      <c r="AL25" s="1040"/>
      <c r="AM25" s="1040"/>
      <c r="AN25" s="1040"/>
      <c r="AO25" s="1040"/>
      <c r="AP25" s="1040"/>
      <c r="AQ25" s="1040"/>
      <c r="AR25" s="1040"/>
      <c r="AS25" s="1040"/>
      <c r="AT25" s="1040"/>
      <c r="AU25" s="1040"/>
      <c r="AV25" s="1040"/>
      <c r="AW25" s="1040"/>
      <c r="AX25" s="1040"/>
      <c r="AY25" s="1040"/>
      <c r="AZ25" s="1040"/>
      <c r="BA25" s="1040"/>
      <c r="BB25" s="1040"/>
      <c r="BC25" s="1040"/>
      <c r="BD25" s="1040"/>
      <c r="BE25" s="1040"/>
      <c r="BF25" s="1040"/>
      <c r="BG25" s="1040"/>
      <c r="BH25" s="1040"/>
      <c r="BI25" s="1040"/>
      <c r="BJ25" s="222"/>
      <c r="BK25" s="222"/>
      <c r="BL25" s="222"/>
      <c r="BM25" s="222"/>
      <c r="BN25" s="222"/>
      <c r="BO25" s="231"/>
      <c r="BP25" s="231"/>
      <c r="BQ25" s="228">
        <v>19</v>
      </c>
      <c r="BR25" s="229"/>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0"/>
    </row>
    <row r="26" spans="1:131" ht="26.25" customHeight="1" x14ac:dyDescent="0.2">
      <c r="A26" s="982" t="s">
        <v>372</v>
      </c>
      <c r="B26" s="983"/>
      <c r="C26" s="983"/>
      <c r="D26" s="983"/>
      <c r="E26" s="983"/>
      <c r="F26" s="983"/>
      <c r="G26" s="983"/>
      <c r="H26" s="983"/>
      <c r="I26" s="983"/>
      <c r="J26" s="983"/>
      <c r="K26" s="983"/>
      <c r="L26" s="983"/>
      <c r="M26" s="983"/>
      <c r="N26" s="983"/>
      <c r="O26" s="983"/>
      <c r="P26" s="984"/>
      <c r="Q26" s="988" t="s">
        <v>395</v>
      </c>
      <c r="R26" s="989"/>
      <c r="S26" s="989"/>
      <c r="T26" s="989"/>
      <c r="U26" s="990"/>
      <c r="V26" s="988" t="s">
        <v>396</v>
      </c>
      <c r="W26" s="989"/>
      <c r="X26" s="989"/>
      <c r="Y26" s="989"/>
      <c r="Z26" s="990"/>
      <c r="AA26" s="988" t="s">
        <v>397</v>
      </c>
      <c r="AB26" s="989"/>
      <c r="AC26" s="989"/>
      <c r="AD26" s="989"/>
      <c r="AE26" s="989"/>
      <c r="AF26" s="1036" t="s">
        <v>398</v>
      </c>
      <c r="AG26" s="995"/>
      <c r="AH26" s="995"/>
      <c r="AI26" s="995"/>
      <c r="AJ26" s="1037"/>
      <c r="AK26" s="989" t="s">
        <v>399</v>
      </c>
      <c r="AL26" s="989"/>
      <c r="AM26" s="989"/>
      <c r="AN26" s="989"/>
      <c r="AO26" s="990"/>
      <c r="AP26" s="988" t="s">
        <v>400</v>
      </c>
      <c r="AQ26" s="989"/>
      <c r="AR26" s="989"/>
      <c r="AS26" s="989"/>
      <c r="AT26" s="990"/>
      <c r="AU26" s="988" t="s">
        <v>401</v>
      </c>
      <c r="AV26" s="989"/>
      <c r="AW26" s="989"/>
      <c r="AX26" s="989"/>
      <c r="AY26" s="990"/>
      <c r="AZ26" s="988" t="s">
        <v>402</v>
      </c>
      <c r="BA26" s="989"/>
      <c r="BB26" s="989"/>
      <c r="BC26" s="989"/>
      <c r="BD26" s="990"/>
      <c r="BE26" s="988" t="s">
        <v>379</v>
      </c>
      <c r="BF26" s="989"/>
      <c r="BG26" s="989"/>
      <c r="BH26" s="989"/>
      <c r="BI26" s="1002"/>
      <c r="BJ26" s="222"/>
      <c r="BK26" s="222"/>
      <c r="BL26" s="222"/>
      <c r="BM26" s="222"/>
      <c r="BN26" s="222"/>
      <c r="BO26" s="231"/>
      <c r="BP26" s="231"/>
      <c r="BQ26" s="228">
        <v>20</v>
      </c>
      <c r="BR26" s="229"/>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0"/>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38"/>
      <c r="AG27" s="998"/>
      <c r="AH27" s="998"/>
      <c r="AI27" s="998"/>
      <c r="AJ27" s="1039"/>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2"/>
      <c r="BK27" s="222"/>
      <c r="BL27" s="222"/>
      <c r="BM27" s="222"/>
      <c r="BN27" s="222"/>
      <c r="BO27" s="231"/>
      <c r="BP27" s="231"/>
      <c r="BQ27" s="228">
        <v>21</v>
      </c>
      <c r="BR27" s="229"/>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0"/>
    </row>
    <row r="28" spans="1:131" ht="26.25" customHeight="1" thickTop="1" x14ac:dyDescent="0.2">
      <c r="A28" s="232">
        <v>1</v>
      </c>
      <c r="B28" s="1031" t="s">
        <v>403</v>
      </c>
      <c r="C28" s="1032"/>
      <c r="D28" s="1032"/>
      <c r="E28" s="1032"/>
      <c r="F28" s="1032"/>
      <c r="G28" s="1032"/>
      <c r="H28" s="1032"/>
      <c r="I28" s="1032"/>
      <c r="J28" s="1032"/>
      <c r="K28" s="1032"/>
      <c r="L28" s="1032"/>
      <c r="M28" s="1032"/>
      <c r="N28" s="1032"/>
      <c r="O28" s="1032"/>
      <c r="P28" s="1033"/>
      <c r="Q28" s="1034">
        <v>7296</v>
      </c>
      <c r="R28" s="1035"/>
      <c r="S28" s="1035"/>
      <c r="T28" s="1035"/>
      <c r="U28" s="1035"/>
      <c r="V28" s="1035">
        <v>7156</v>
      </c>
      <c r="W28" s="1035"/>
      <c r="X28" s="1035"/>
      <c r="Y28" s="1035"/>
      <c r="Z28" s="1035"/>
      <c r="AA28" s="1035">
        <v>140</v>
      </c>
      <c r="AB28" s="1035"/>
      <c r="AC28" s="1035"/>
      <c r="AD28" s="1035"/>
      <c r="AE28" s="1080"/>
      <c r="AF28" s="1081">
        <v>140</v>
      </c>
      <c r="AG28" s="1035"/>
      <c r="AH28" s="1035"/>
      <c r="AI28" s="1035"/>
      <c r="AJ28" s="1082"/>
      <c r="AK28" s="1083">
        <v>715</v>
      </c>
      <c r="AL28" s="1084"/>
      <c r="AM28" s="1084"/>
      <c r="AN28" s="1084"/>
      <c r="AO28" s="1084"/>
      <c r="AP28" s="1084" t="s">
        <v>530</v>
      </c>
      <c r="AQ28" s="1084"/>
      <c r="AR28" s="1084"/>
      <c r="AS28" s="1084"/>
      <c r="AT28" s="1084"/>
      <c r="AU28" s="1084" t="s">
        <v>530</v>
      </c>
      <c r="AV28" s="1084"/>
      <c r="AW28" s="1084"/>
      <c r="AX28" s="1084"/>
      <c r="AY28" s="1084"/>
      <c r="AZ28" s="1085" t="s">
        <v>530</v>
      </c>
      <c r="BA28" s="1085"/>
      <c r="BB28" s="1085"/>
      <c r="BC28" s="1085"/>
      <c r="BD28" s="1085"/>
      <c r="BE28" s="1029"/>
      <c r="BF28" s="1029"/>
      <c r="BG28" s="1029"/>
      <c r="BH28" s="1029"/>
      <c r="BI28" s="1030"/>
      <c r="BJ28" s="222"/>
      <c r="BK28" s="222"/>
      <c r="BL28" s="222"/>
      <c r="BM28" s="222"/>
      <c r="BN28" s="222"/>
      <c r="BO28" s="231"/>
      <c r="BP28" s="231"/>
      <c r="BQ28" s="228">
        <v>22</v>
      </c>
      <c r="BR28" s="229"/>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0"/>
    </row>
    <row r="29" spans="1:131" ht="26.25" customHeight="1" x14ac:dyDescent="0.2">
      <c r="A29" s="232">
        <v>2</v>
      </c>
      <c r="B29" s="1017" t="s">
        <v>404</v>
      </c>
      <c r="C29" s="1018"/>
      <c r="D29" s="1018"/>
      <c r="E29" s="1018"/>
      <c r="F29" s="1018"/>
      <c r="G29" s="1018"/>
      <c r="H29" s="1018"/>
      <c r="I29" s="1018"/>
      <c r="J29" s="1018"/>
      <c r="K29" s="1018"/>
      <c r="L29" s="1018"/>
      <c r="M29" s="1018"/>
      <c r="N29" s="1018"/>
      <c r="O29" s="1018"/>
      <c r="P29" s="1019"/>
      <c r="Q29" s="1025">
        <v>6809</v>
      </c>
      <c r="R29" s="1026"/>
      <c r="S29" s="1026"/>
      <c r="T29" s="1026"/>
      <c r="U29" s="1026"/>
      <c r="V29" s="1026">
        <v>6457</v>
      </c>
      <c r="W29" s="1026"/>
      <c r="X29" s="1026"/>
      <c r="Y29" s="1026"/>
      <c r="Z29" s="1026"/>
      <c r="AA29" s="1026">
        <v>352</v>
      </c>
      <c r="AB29" s="1026"/>
      <c r="AC29" s="1026"/>
      <c r="AD29" s="1026"/>
      <c r="AE29" s="1027"/>
      <c r="AF29" s="1022">
        <v>352</v>
      </c>
      <c r="AG29" s="1023"/>
      <c r="AH29" s="1023"/>
      <c r="AI29" s="1023"/>
      <c r="AJ29" s="1024"/>
      <c r="AK29" s="967">
        <v>1094</v>
      </c>
      <c r="AL29" s="958"/>
      <c r="AM29" s="958"/>
      <c r="AN29" s="958"/>
      <c r="AO29" s="958"/>
      <c r="AP29" s="958" t="s">
        <v>530</v>
      </c>
      <c r="AQ29" s="958"/>
      <c r="AR29" s="958"/>
      <c r="AS29" s="958"/>
      <c r="AT29" s="958"/>
      <c r="AU29" s="958" t="s">
        <v>530</v>
      </c>
      <c r="AV29" s="958"/>
      <c r="AW29" s="958"/>
      <c r="AX29" s="958"/>
      <c r="AY29" s="958"/>
      <c r="AZ29" s="1028" t="s">
        <v>530</v>
      </c>
      <c r="BA29" s="1028"/>
      <c r="BB29" s="1028"/>
      <c r="BC29" s="1028"/>
      <c r="BD29" s="1028"/>
      <c r="BE29" s="959"/>
      <c r="BF29" s="959"/>
      <c r="BG29" s="959"/>
      <c r="BH29" s="959"/>
      <c r="BI29" s="960"/>
      <c r="BJ29" s="222"/>
      <c r="BK29" s="222"/>
      <c r="BL29" s="222"/>
      <c r="BM29" s="222"/>
      <c r="BN29" s="222"/>
      <c r="BO29" s="231"/>
      <c r="BP29" s="231"/>
      <c r="BQ29" s="228">
        <v>23</v>
      </c>
      <c r="BR29" s="229"/>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0"/>
    </row>
    <row r="30" spans="1:131" ht="26.25" customHeight="1" x14ac:dyDescent="0.2">
      <c r="A30" s="232">
        <v>3</v>
      </c>
      <c r="B30" s="1017" t="s">
        <v>405</v>
      </c>
      <c r="C30" s="1018"/>
      <c r="D30" s="1018"/>
      <c r="E30" s="1018"/>
      <c r="F30" s="1018"/>
      <c r="G30" s="1018"/>
      <c r="H30" s="1018"/>
      <c r="I30" s="1018"/>
      <c r="J30" s="1018"/>
      <c r="K30" s="1018"/>
      <c r="L30" s="1018"/>
      <c r="M30" s="1018"/>
      <c r="N30" s="1018"/>
      <c r="O30" s="1018"/>
      <c r="P30" s="1019"/>
      <c r="Q30" s="1025">
        <v>939</v>
      </c>
      <c r="R30" s="1026"/>
      <c r="S30" s="1026"/>
      <c r="T30" s="1026"/>
      <c r="U30" s="1026"/>
      <c r="V30" s="1026">
        <v>932</v>
      </c>
      <c r="W30" s="1026"/>
      <c r="X30" s="1026"/>
      <c r="Y30" s="1026"/>
      <c r="Z30" s="1026"/>
      <c r="AA30" s="1026">
        <v>7</v>
      </c>
      <c r="AB30" s="1026"/>
      <c r="AC30" s="1026"/>
      <c r="AD30" s="1026"/>
      <c r="AE30" s="1027"/>
      <c r="AF30" s="1022">
        <v>7</v>
      </c>
      <c r="AG30" s="1023"/>
      <c r="AH30" s="1023"/>
      <c r="AI30" s="1023"/>
      <c r="AJ30" s="1024"/>
      <c r="AK30" s="967">
        <v>330</v>
      </c>
      <c r="AL30" s="958"/>
      <c r="AM30" s="958"/>
      <c r="AN30" s="958"/>
      <c r="AO30" s="958"/>
      <c r="AP30" s="958" t="s">
        <v>530</v>
      </c>
      <c r="AQ30" s="958"/>
      <c r="AR30" s="958"/>
      <c r="AS30" s="958"/>
      <c r="AT30" s="958"/>
      <c r="AU30" s="958" t="s">
        <v>530</v>
      </c>
      <c r="AV30" s="958"/>
      <c r="AW30" s="958"/>
      <c r="AX30" s="958"/>
      <c r="AY30" s="958"/>
      <c r="AZ30" s="1028" t="s">
        <v>530</v>
      </c>
      <c r="BA30" s="1028"/>
      <c r="BB30" s="1028"/>
      <c r="BC30" s="1028"/>
      <c r="BD30" s="1028"/>
      <c r="BE30" s="959"/>
      <c r="BF30" s="959"/>
      <c r="BG30" s="959"/>
      <c r="BH30" s="959"/>
      <c r="BI30" s="960"/>
      <c r="BJ30" s="222"/>
      <c r="BK30" s="222"/>
      <c r="BL30" s="222"/>
      <c r="BM30" s="222"/>
      <c r="BN30" s="222"/>
      <c r="BO30" s="231"/>
      <c r="BP30" s="231"/>
      <c r="BQ30" s="228">
        <v>24</v>
      </c>
      <c r="BR30" s="229"/>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0"/>
    </row>
    <row r="31" spans="1:131" ht="26.25" customHeight="1" x14ac:dyDescent="0.2">
      <c r="A31" s="232">
        <v>4</v>
      </c>
      <c r="B31" s="1017" t="s">
        <v>406</v>
      </c>
      <c r="C31" s="1018"/>
      <c r="D31" s="1018"/>
      <c r="E31" s="1018"/>
      <c r="F31" s="1018"/>
      <c r="G31" s="1018"/>
      <c r="H31" s="1018"/>
      <c r="I31" s="1018"/>
      <c r="J31" s="1018"/>
      <c r="K31" s="1018"/>
      <c r="L31" s="1018"/>
      <c r="M31" s="1018"/>
      <c r="N31" s="1018"/>
      <c r="O31" s="1018"/>
      <c r="P31" s="1019"/>
      <c r="Q31" s="1025">
        <v>1218</v>
      </c>
      <c r="R31" s="1026"/>
      <c r="S31" s="1026"/>
      <c r="T31" s="1026"/>
      <c r="U31" s="1026"/>
      <c r="V31" s="1026">
        <v>1031</v>
      </c>
      <c r="W31" s="1026"/>
      <c r="X31" s="1026"/>
      <c r="Y31" s="1026"/>
      <c r="Z31" s="1026"/>
      <c r="AA31" s="1026">
        <v>186</v>
      </c>
      <c r="AB31" s="1026"/>
      <c r="AC31" s="1026"/>
      <c r="AD31" s="1026"/>
      <c r="AE31" s="1027"/>
      <c r="AF31" s="1022">
        <v>948</v>
      </c>
      <c r="AG31" s="1023"/>
      <c r="AH31" s="1023"/>
      <c r="AI31" s="1023"/>
      <c r="AJ31" s="1024"/>
      <c r="AK31" s="967">
        <v>69</v>
      </c>
      <c r="AL31" s="958"/>
      <c r="AM31" s="958"/>
      <c r="AN31" s="958"/>
      <c r="AO31" s="958"/>
      <c r="AP31" s="958">
        <v>6447</v>
      </c>
      <c r="AQ31" s="958"/>
      <c r="AR31" s="958"/>
      <c r="AS31" s="958"/>
      <c r="AT31" s="958"/>
      <c r="AU31" s="958">
        <v>671</v>
      </c>
      <c r="AV31" s="958"/>
      <c r="AW31" s="958"/>
      <c r="AX31" s="958"/>
      <c r="AY31" s="958"/>
      <c r="AZ31" s="1028" t="s">
        <v>530</v>
      </c>
      <c r="BA31" s="1028"/>
      <c r="BB31" s="1028"/>
      <c r="BC31" s="1028"/>
      <c r="BD31" s="1028"/>
      <c r="BE31" s="959" t="s">
        <v>407</v>
      </c>
      <c r="BF31" s="959"/>
      <c r="BG31" s="959"/>
      <c r="BH31" s="959"/>
      <c r="BI31" s="960"/>
      <c r="BJ31" s="222"/>
      <c r="BK31" s="222"/>
      <c r="BL31" s="222"/>
      <c r="BM31" s="222"/>
      <c r="BN31" s="222"/>
      <c r="BO31" s="231"/>
      <c r="BP31" s="231"/>
      <c r="BQ31" s="228">
        <v>25</v>
      </c>
      <c r="BR31" s="229"/>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0"/>
    </row>
    <row r="32" spans="1:131" ht="26.25" customHeight="1" x14ac:dyDescent="0.2">
      <c r="A32" s="232">
        <v>5</v>
      </c>
      <c r="B32" s="1017" t="s">
        <v>408</v>
      </c>
      <c r="C32" s="1018"/>
      <c r="D32" s="1018"/>
      <c r="E32" s="1018"/>
      <c r="F32" s="1018"/>
      <c r="G32" s="1018"/>
      <c r="H32" s="1018"/>
      <c r="I32" s="1018"/>
      <c r="J32" s="1018"/>
      <c r="K32" s="1018"/>
      <c r="L32" s="1018"/>
      <c r="M32" s="1018"/>
      <c r="N32" s="1018"/>
      <c r="O32" s="1018"/>
      <c r="P32" s="1019"/>
      <c r="Q32" s="1025">
        <v>1056</v>
      </c>
      <c r="R32" s="1026"/>
      <c r="S32" s="1026"/>
      <c r="T32" s="1026"/>
      <c r="U32" s="1026"/>
      <c r="V32" s="1026">
        <v>1000</v>
      </c>
      <c r="W32" s="1026"/>
      <c r="X32" s="1026"/>
      <c r="Y32" s="1026"/>
      <c r="Z32" s="1026"/>
      <c r="AA32" s="1026">
        <v>56</v>
      </c>
      <c r="AB32" s="1026"/>
      <c r="AC32" s="1026"/>
      <c r="AD32" s="1026"/>
      <c r="AE32" s="1027"/>
      <c r="AF32" s="1022">
        <v>154</v>
      </c>
      <c r="AG32" s="1023"/>
      <c r="AH32" s="1023"/>
      <c r="AI32" s="1023"/>
      <c r="AJ32" s="1024"/>
      <c r="AK32" s="967">
        <v>535</v>
      </c>
      <c r="AL32" s="958"/>
      <c r="AM32" s="958"/>
      <c r="AN32" s="958"/>
      <c r="AO32" s="958"/>
      <c r="AP32" s="958">
        <v>7426</v>
      </c>
      <c r="AQ32" s="958"/>
      <c r="AR32" s="958"/>
      <c r="AS32" s="958"/>
      <c r="AT32" s="958"/>
      <c r="AU32" s="958">
        <v>5911</v>
      </c>
      <c r="AV32" s="958"/>
      <c r="AW32" s="958"/>
      <c r="AX32" s="958"/>
      <c r="AY32" s="958"/>
      <c r="AZ32" s="1028" t="s">
        <v>530</v>
      </c>
      <c r="BA32" s="1028"/>
      <c r="BB32" s="1028"/>
      <c r="BC32" s="1028"/>
      <c r="BD32" s="1028"/>
      <c r="BE32" s="959" t="s">
        <v>409</v>
      </c>
      <c r="BF32" s="959"/>
      <c r="BG32" s="959"/>
      <c r="BH32" s="959"/>
      <c r="BI32" s="960"/>
      <c r="BJ32" s="222"/>
      <c r="BK32" s="222"/>
      <c r="BL32" s="222"/>
      <c r="BM32" s="222"/>
      <c r="BN32" s="222"/>
      <c r="BO32" s="231"/>
      <c r="BP32" s="231"/>
      <c r="BQ32" s="228">
        <v>26</v>
      </c>
      <c r="BR32" s="229"/>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0"/>
    </row>
    <row r="33" spans="1:131" ht="26.25" customHeight="1" x14ac:dyDescent="0.2">
      <c r="A33" s="232">
        <v>6</v>
      </c>
      <c r="B33" s="1017" t="s">
        <v>410</v>
      </c>
      <c r="C33" s="1018"/>
      <c r="D33" s="1018"/>
      <c r="E33" s="1018"/>
      <c r="F33" s="1018"/>
      <c r="G33" s="1018"/>
      <c r="H33" s="1018"/>
      <c r="I33" s="1018"/>
      <c r="J33" s="1018"/>
      <c r="K33" s="1018"/>
      <c r="L33" s="1018"/>
      <c r="M33" s="1018"/>
      <c r="N33" s="1018"/>
      <c r="O33" s="1018"/>
      <c r="P33" s="1019"/>
      <c r="Q33" s="1025">
        <v>165</v>
      </c>
      <c r="R33" s="1026"/>
      <c r="S33" s="1026"/>
      <c r="T33" s="1026"/>
      <c r="U33" s="1026"/>
      <c r="V33" s="1026">
        <v>158</v>
      </c>
      <c r="W33" s="1026"/>
      <c r="X33" s="1026"/>
      <c r="Y33" s="1026"/>
      <c r="Z33" s="1026"/>
      <c r="AA33" s="1026">
        <v>7</v>
      </c>
      <c r="AB33" s="1026"/>
      <c r="AC33" s="1026"/>
      <c r="AD33" s="1026"/>
      <c r="AE33" s="1027"/>
      <c r="AF33" s="1022">
        <v>67</v>
      </c>
      <c r="AG33" s="1023"/>
      <c r="AH33" s="1023"/>
      <c r="AI33" s="1023"/>
      <c r="AJ33" s="1024"/>
      <c r="AK33" s="967">
        <v>84</v>
      </c>
      <c r="AL33" s="958"/>
      <c r="AM33" s="958"/>
      <c r="AN33" s="958"/>
      <c r="AO33" s="958"/>
      <c r="AP33" s="958">
        <v>577</v>
      </c>
      <c r="AQ33" s="958"/>
      <c r="AR33" s="958"/>
      <c r="AS33" s="958"/>
      <c r="AT33" s="958"/>
      <c r="AU33" s="958">
        <v>469</v>
      </c>
      <c r="AV33" s="958"/>
      <c r="AW33" s="958"/>
      <c r="AX33" s="958"/>
      <c r="AY33" s="958"/>
      <c r="AZ33" s="1028" t="s">
        <v>530</v>
      </c>
      <c r="BA33" s="1028"/>
      <c r="BB33" s="1028"/>
      <c r="BC33" s="1028"/>
      <c r="BD33" s="1028"/>
      <c r="BE33" s="959" t="s">
        <v>411</v>
      </c>
      <c r="BF33" s="959"/>
      <c r="BG33" s="959"/>
      <c r="BH33" s="959"/>
      <c r="BI33" s="960"/>
      <c r="BJ33" s="222"/>
      <c r="BK33" s="222"/>
      <c r="BL33" s="222"/>
      <c r="BM33" s="222"/>
      <c r="BN33" s="222"/>
      <c r="BO33" s="231"/>
      <c r="BP33" s="231"/>
      <c r="BQ33" s="228">
        <v>27</v>
      </c>
      <c r="BR33" s="229"/>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0"/>
    </row>
    <row r="34" spans="1:131" ht="26.25" customHeight="1" x14ac:dyDescent="0.2">
      <c r="A34" s="232">
        <v>7</v>
      </c>
      <c r="B34" s="1017" t="s">
        <v>412</v>
      </c>
      <c r="C34" s="1018"/>
      <c r="D34" s="1018"/>
      <c r="E34" s="1018"/>
      <c r="F34" s="1018"/>
      <c r="G34" s="1018"/>
      <c r="H34" s="1018"/>
      <c r="I34" s="1018"/>
      <c r="J34" s="1018"/>
      <c r="K34" s="1018"/>
      <c r="L34" s="1018"/>
      <c r="M34" s="1018"/>
      <c r="N34" s="1018"/>
      <c r="O34" s="1018"/>
      <c r="P34" s="1019"/>
      <c r="Q34" s="1025">
        <v>1714</v>
      </c>
      <c r="R34" s="1026"/>
      <c r="S34" s="1026"/>
      <c r="T34" s="1026"/>
      <c r="U34" s="1026"/>
      <c r="V34" s="1026">
        <v>1716</v>
      </c>
      <c r="W34" s="1026"/>
      <c r="X34" s="1026"/>
      <c r="Y34" s="1026"/>
      <c r="Z34" s="1026"/>
      <c r="AA34" s="1026">
        <v>-3</v>
      </c>
      <c r="AB34" s="1026"/>
      <c r="AC34" s="1026"/>
      <c r="AD34" s="1026"/>
      <c r="AE34" s="1027"/>
      <c r="AF34" s="1022">
        <v>143</v>
      </c>
      <c r="AG34" s="1023"/>
      <c r="AH34" s="1023"/>
      <c r="AI34" s="1023"/>
      <c r="AJ34" s="1024"/>
      <c r="AK34" s="967">
        <v>490</v>
      </c>
      <c r="AL34" s="958"/>
      <c r="AM34" s="958"/>
      <c r="AN34" s="958"/>
      <c r="AO34" s="958"/>
      <c r="AP34" s="958">
        <v>1091</v>
      </c>
      <c r="AQ34" s="958"/>
      <c r="AR34" s="958"/>
      <c r="AS34" s="958"/>
      <c r="AT34" s="958"/>
      <c r="AU34" s="958">
        <v>751</v>
      </c>
      <c r="AV34" s="958"/>
      <c r="AW34" s="958"/>
      <c r="AX34" s="958"/>
      <c r="AY34" s="958"/>
      <c r="AZ34" s="1028" t="s">
        <v>530</v>
      </c>
      <c r="BA34" s="1028"/>
      <c r="BB34" s="1028"/>
      <c r="BC34" s="1028"/>
      <c r="BD34" s="1028"/>
      <c r="BE34" s="959" t="s">
        <v>413</v>
      </c>
      <c r="BF34" s="959"/>
      <c r="BG34" s="959"/>
      <c r="BH34" s="959"/>
      <c r="BI34" s="960"/>
      <c r="BJ34" s="222"/>
      <c r="BK34" s="222"/>
      <c r="BL34" s="222"/>
      <c r="BM34" s="222"/>
      <c r="BN34" s="222"/>
      <c r="BO34" s="231"/>
      <c r="BP34" s="231"/>
      <c r="BQ34" s="228">
        <v>28</v>
      </c>
      <c r="BR34" s="229"/>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0"/>
    </row>
    <row r="35" spans="1:131" ht="26.25" customHeight="1" x14ac:dyDescent="0.2">
      <c r="A35" s="232">
        <v>8</v>
      </c>
      <c r="B35" s="1017" t="s">
        <v>414</v>
      </c>
      <c r="C35" s="1018"/>
      <c r="D35" s="1018"/>
      <c r="E35" s="1018"/>
      <c r="F35" s="1018"/>
      <c r="G35" s="1018"/>
      <c r="H35" s="1018"/>
      <c r="I35" s="1018"/>
      <c r="J35" s="1018"/>
      <c r="K35" s="1018"/>
      <c r="L35" s="1018"/>
      <c r="M35" s="1018"/>
      <c r="N35" s="1018"/>
      <c r="O35" s="1018"/>
      <c r="P35" s="1019"/>
      <c r="Q35" s="1025">
        <v>52</v>
      </c>
      <c r="R35" s="1026"/>
      <c r="S35" s="1026"/>
      <c r="T35" s="1026"/>
      <c r="U35" s="1026"/>
      <c r="V35" s="1026">
        <v>49</v>
      </c>
      <c r="W35" s="1026"/>
      <c r="X35" s="1026"/>
      <c r="Y35" s="1026"/>
      <c r="Z35" s="1026"/>
      <c r="AA35" s="1026">
        <v>3</v>
      </c>
      <c r="AB35" s="1026"/>
      <c r="AC35" s="1026"/>
      <c r="AD35" s="1026"/>
      <c r="AE35" s="1027"/>
      <c r="AF35" s="1022">
        <v>10</v>
      </c>
      <c r="AG35" s="1023"/>
      <c r="AH35" s="1023"/>
      <c r="AI35" s="1023"/>
      <c r="AJ35" s="1024"/>
      <c r="AK35" s="967">
        <v>28</v>
      </c>
      <c r="AL35" s="958"/>
      <c r="AM35" s="958"/>
      <c r="AN35" s="958"/>
      <c r="AO35" s="958"/>
      <c r="AP35" s="958">
        <v>110</v>
      </c>
      <c r="AQ35" s="958"/>
      <c r="AR35" s="958"/>
      <c r="AS35" s="958"/>
      <c r="AT35" s="958"/>
      <c r="AU35" s="958">
        <v>102</v>
      </c>
      <c r="AV35" s="958"/>
      <c r="AW35" s="958"/>
      <c r="AX35" s="958"/>
      <c r="AY35" s="958"/>
      <c r="AZ35" s="1028" t="s">
        <v>530</v>
      </c>
      <c r="BA35" s="1028"/>
      <c r="BB35" s="1028"/>
      <c r="BC35" s="1028"/>
      <c r="BD35" s="1028"/>
      <c r="BE35" s="959" t="s">
        <v>407</v>
      </c>
      <c r="BF35" s="959"/>
      <c r="BG35" s="959"/>
      <c r="BH35" s="959"/>
      <c r="BI35" s="960"/>
      <c r="BJ35" s="222"/>
      <c r="BK35" s="222"/>
      <c r="BL35" s="222"/>
      <c r="BM35" s="222"/>
      <c r="BN35" s="222"/>
      <c r="BO35" s="231"/>
      <c r="BP35" s="231"/>
      <c r="BQ35" s="228">
        <v>29</v>
      </c>
      <c r="BR35" s="229"/>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0"/>
    </row>
    <row r="36" spans="1:131" ht="26.25" customHeight="1" x14ac:dyDescent="0.2">
      <c r="A36" s="232">
        <v>9</v>
      </c>
      <c r="B36" s="1017" t="s">
        <v>415</v>
      </c>
      <c r="C36" s="1018"/>
      <c r="D36" s="1018"/>
      <c r="E36" s="1018"/>
      <c r="F36" s="1018"/>
      <c r="G36" s="1018"/>
      <c r="H36" s="1018"/>
      <c r="I36" s="1018"/>
      <c r="J36" s="1018"/>
      <c r="K36" s="1018"/>
      <c r="L36" s="1018"/>
      <c r="M36" s="1018"/>
      <c r="N36" s="1018"/>
      <c r="O36" s="1018"/>
      <c r="P36" s="1019"/>
      <c r="Q36" s="1025">
        <v>78</v>
      </c>
      <c r="R36" s="1026"/>
      <c r="S36" s="1026"/>
      <c r="T36" s="1026"/>
      <c r="U36" s="1026"/>
      <c r="V36" s="1026">
        <v>77</v>
      </c>
      <c r="W36" s="1026"/>
      <c r="X36" s="1026"/>
      <c r="Y36" s="1026"/>
      <c r="Z36" s="1026"/>
      <c r="AA36" s="1026">
        <v>1</v>
      </c>
      <c r="AB36" s="1026"/>
      <c r="AC36" s="1026"/>
      <c r="AD36" s="1026"/>
      <c r="AE36" s="1027"/>
      <c r="AF36" s="1022">
        <v>20</v>
      </c>
      <c r="AG36" s="1023"/>
      <c r="AH36" s="1023"/>
      <c r="AI36" s="1023"/>
      <c r="AJ36" s="1024"/>
      <c r="AK36" s="967">
        <v>43</v>
      </c>
      <c r="AL36" s="958"/>
      <c r="AM36" s="958"/>
      <c r="AN36" s="958"/>
      <c r="AO36" s="958"/>
      <c r="AP36" s="958">
        <v>440</v>
      </c>
      <c r="AQ36" s="958"/>
      <c r="AR36" s="958"/>
      <c r="AS36" s="958"/>
      <c r="AT36" s="958"/>
      <c r="AU36" s="958">
        <v>440</v>
      </c>
      <c r="AV36" s="958"/>
      <c r="AW36" s="958"/>
      <c r="AX36" s="958"/>
      <c r="AY36" s="958"/>
      <c r="AZ36" s="1028" t="s">
        <v>530</v>
      </c>
      <c r="BA36" s="1028"/>
      <c r="BB36" s="1028"/>
      <c r="BC36" s="1028"/>
      <c r="BD36" s="1028"/>
      <c r="BE36" s="959" t="s">
        <v>407</v>
      </c>
      <c r="BF36" s="959"/>
      <c r="BG36" s="959"/>
      <c r="BH36" s="959"/>
      <c r="BI36" s="960"/>
      <c r="BJ36" s="222"/>
      <c r="BK36" s="222"/>
      <c r="BL36" s="222"/>
      <c r="BM36" s="222"/>
      <c r="BN36" s="222"/>
      <c r="BO36" s="231"/>
      <c r="BP36" s="231"/>
      <c r="BQ36" s="228">
        <v>30</v>
      </c>
      <c r="BR36" s="229"/>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0"/>
    </row>
    <row r="37" spans="1:131" ht="26.25" customHeight="1" x14ac:dyDescent="0.2">
      <c r="A37" s="232">
        <v>10</v>
      </c>
      <c r="B37" s="1017" t="s">
        <v>416</v>
      </c>
      <c r="C37" s="1018"/>
      <c r="D37" s="1018"/>
      <c r="E37" s="1018"/>
      <c r="F37" s="1018"/>
      <c r="G37" s="1018"/>
      <c r="H37" s="1018"/>
      <c r="I37" s="1018"/>
      <c r="J37" s="1018"/>
      <c r="K37" s="1018"/>
      <c r="L37" s="1018"/>
      <c r="M37" s="1018"/>
      <c r="N37" s="1018"/>
      <c r="O37" s="1018"/>
      <c r="P37" s="1019"/>
      <c r="Q37" s="1025">
        <v>11</v>
      </c>
      <c r="R37" s="1026"/>
      <c r="S37" s="1026"/>
      <c r="T37" s="1026"/>
      <c r="U37" s="1026"/>
      <c r="V37" s="1026">
        <v>10</v>
      </c>
      <c r="W37" s="1026"/>
      <c r="X37" s="1026"/>
      <c r="Y37" s="1026"/>
      <c r="Z37" s="1026"/>
      <c r="AA37" s="1026">
        <v>1</v>
      </c>
      <c r="AB37" s="1026"/>
      <c r="AC37" s="1026"/>
      <c r="AD37" s="1026"/>
      <c r="AE37" s="1027"/>
      <c r="AF37" s="1022">
        <v>1</v>
      </c>
      <c r="AG37" s="1023"/>
      <c r="AH37" s="1023"/>
      <c r="AI37" s="1023"/>
      <c r="AJ37" s="1024"/>
      <c r="AK37" s="967">
        <v>2</v>
      </c>
      <c r="AL37" s="958"/>
      <c r="AM37" s="958"/>
      <c r="AN37" s="958"/>
      <c r="AO37" s="958"/>
      <c r="AP37" s="958">
        <v>66</v>
      </c>
      <c r="AQ37" s="958"/>
      <c r="AR37" s="958"/>
      <c r="AS37" s="958"/>
      <c r="AT37" s="958"/>
      <c r="AU37" s="958">
        <v>54</v>
      </c>
      <c r="AV37" s="958"/>
      <c r="AW37" s="958"/>
      <c r="AX37" s="958"/>
      <c r="AY37" s="958"/>
      <c r="AZ37" s="1028" t="s">
        <v>530</v>
      </c>
      <c r="BA37" s="1028"/>
      <c r="BB37" s="1028"/>
      <c r="BC37" s="1028"/>
      <c r="BD37" s="1028"/>
      <c r="BE37" s="959" t="s">
        <v>417</v>
      </c>
      <c r="BF37" s="959"/>
      <c r="BG37" s="959"/>
      <c r="BH37" s="959"/>
      <c r="BI37" s="960"/>
      <c r="BJ37" s="222"/>
      <c r="BK37" s="222"/>
      <c r="BL37" s="222"/>
      <c r="BM37" s="222"/>
      <c r="BN37" s="222"/>
      <c r="BO37" s="231"/>
      <c r="BP37" s="231"/>
      <c r="BQ37" s="228">
        <v>31</v>
      </c>
      <c r="BR37" s="229"/>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0"/>
    </row>
    <row r="38" spans="1:131" ht="26.25" customHeight="1" x14ac:dyDescent="0.2">
      <c r="A38" s="232">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2"/>
      <c r="BK38" s="222"/>
      <c r="BL38" s="222"/>
      <c r="BM38" s="222"/>
      <c r="BN38" s="222"/>
      <c r="BO38" s="231"/>
      <c r="BP38" s="231"/>
      <c r="BQ38" s="228">
        <v>32</v>
      </c>
      <c r="BR38" s="229"/>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0"/>
    </row>
    <row r="39" spans="1:131" ht="26.25" customHeight="1" x14ac:dyDescent="0.2">
      <c r="A39" s="232">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2"/>
      <c r="BK39" s="222"/>
      <c r="BL39" s="222"/>
      <c r="BM39" s="222"/>
      <c r="BN39" s="222"/>
      <c r="BO39" s="231"/>
      <c r="BP39" s="231"/>
      <c r="BQ39" s="228">
        <v>33</v>
      </c>
      <c r="BR39" s="229"/>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0"/>
    </row>
    <row r="40" spans="1:131" ht="26.25" customHeight="1" x14ac:dyDescent="0.2">
      <c r="A40" s="228">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2"/>
      <c r="BK40" s="222"/>
      <c r="BL40" s="222"/>
      <c r="BM40" s="222"/>
      <c r="BN40" s="222"/>
      <c r="BO40" s="231"/>
      <c r="BP40" s="231"/>
      <c r="BQ40" s="228">
        <v>34</v>
      </c>
      <c r="BR40" s="229"/>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0"/>
    </row>
    <row r="41" spans="1:131" ht="26.25" customHeight="1" x14ac:dyDescent="0.2">
      <c r="A41" s="228">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2"/>
      <c r="BK41" s="222"/>
      <c r="BL41" s="222"/>
      <c r="BM41" s="222"/>
      <c r="BN41" s="222"/>
      <c r="BO41" s="231"/>
      <c r="BP41" s="231"/>
      <c r="BQ41" s="228">
        <v>35</v>
      </c>
      <c r="BR41" s="229"/>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0"/>
    </row>
    <row r="42" spans="1:131" ht="26.25" customHeight="1" x14ac:dyDescent="0.2">
      <c r="A42" s="228">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2"/>
      <c r="BK42" s="222"/>
      <c r="BL42" s="222"/>
      <c r="BM42" s="222"/>
      <c r="BN42" s="222"/>
      <c r="BO42" s="231"/>
      <c r="BP42" s="231"/>
      <c r="BQ42" s="228">
        <v>36</v>
      </c>
      <c r="BR42" s="229"/>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0"/>
    </row>
    <row r="43" spans="1:131" ht="26.25" customHeight="1" x14ac:dyDescent="0.2">
      <c r="A43" s="228">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2"/>
      <c r="BK43" s="222"/>
      <c r="BL43" s="222"/>
      <c r="BM43" s="222"/>
      <c r="BN43" s="222"/>
      <c r="BO43" s="231"/>
      <c r="BP43" s="231"/>
      <c r="BQ43" s="228">
        <v>37</v>
      </c>
      <c r="BR43" s="229"/>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0"/>
    </row>
    <row r="44" spans="1:131" ht="26.25" customHeight="1" x14ac:dyDescent="0.2">
      <c r="A44" s="228">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2"/>
      <c r="BK44" s="222"/>
      <c r="BL44" s="222"/>
      <c r="BM44" s="222"/>
      <c r="BN44" s="222"/>
      <c r="BO44" s="231"/>
      <c r="BP44" s="231"/>
      <c r="BQ44" s="228">
        <v>38</v>
      </c>
      <c r="BR44" s="229"/>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0"/>
    </row>
    <row r="45" spans="1:131" ht="26.25" customHeight="1" x14ac:dyDescent="0.2">
      <c r="A45" s="228">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2"/>
      <c r="BK45" s="222"/>
      <c r="BL45" s="222"/>
      <c r="BM45" s="222"/>
      <c r="BN45" s="222"/>
      <c r="BO45" s="231"/>
      <c r="BP45" s="231"/>
      <c r="BQ45" s="228">
        <v>39</v>
      </c>
      <c r="BR45" s="229"/>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0"/>
    </row>
    <row r="46" spans="1:131" ht="26.25" customHeight="1" x14ac:dyDescent="0.2">
      <c r="A46" s="228">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2"/>
      <c r="BK46" s="222"/>
      <c r="BL46" s="222"/>
      <c r="BM46" s="222"/>
      <c r="BN46" s="222"/>
      <c r="BO46" s="231"/>
      <c r="BP46" s="231"/>
      <c r="BQ46" s="228">
        <v>40</v>
      </c>
      <c r="BR46" s="229"/>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0"/>
    </row>
    <row r="47" spans="1:131" ht="26.25" customHeight="1" x14ac:dyDescent="0.2">
      <c r="A47" s="228">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2"/>
      <c r="BK47" s="222"/>
      <c r="BL47" s="222"/>
      <c r="BM47" s="222"/>
      <c r="BN47" s="222"/>
      <c r="BO47" s="231"/>
      <c r="BP47" s="231"/>
      <c r="BQ47" s="228">
        <v>41</v>
      </c>
      <c r="BR47" s="229"/>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0"/>
    </row>
    <row r="48" spans="1:131" ht="26.25" customHeight="1" x14ac:dyDescent="0.2">
      <c r="A48" s="228">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2"/>
      <c r="BK48" s="222"/>
      <c r="BL48" s="222"/>
      <c r="BM48" s="222"/>
      <c r="BN48" s="222"/>
      <c r="BO48" s="231"/>
      <c r="BP48" s="231"/>
      <c r="BQ48" s="228">
        <v>42</v>
      </c>
      <c r="BR48" s="229"/>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0"/>
    </row>
    <row r="49" spans="1:131" ht="26.25" customHeight="1" x14ac:dyDescent="0.2">
      <c r="A49" s="228">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2"/>
      <c r="BK49" s="222"/>
      <c r="BL49" s="222"/>
      <c r="BM49" s="222"/>
      <c r="BN49" s="222"/>
      <c r="BO49" s="231"/>
      <c r="BP49" s="231"/>
      <c r="BQ49" s="228">
        <v>43</v>
      </c>
      <c r="BR49" s="229"/>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0"/>
    </row>
    <row r="50" spans="1:131" ht="26.25" customHeight="1" x14ac:dyDescent="0.2">
      <c r="A50" s="228">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2"/>
      <c r="BK50" s="222"/>
      <c r="BL50" s="222"/>
      <c r="BM50" s="222"/>
      <c r="BN50" s="222"/>
      <c r="BO50" s="231"/>
      <c r="BP50" s="231"/>
      <c r="BQ50" s="228">
        <v>44</v>
      </c>
      <c r="BR50" s="229"/>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0"/>
    </row>
    <row r="51" spans="1:131" ht="26.25" customHeight="1" x14ac:dyDescent="0.2">
      <c r="A51" s="228">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2"/>
      <c r="BK51" s="222"/>
      <c r="BL51" s="222"/>
      <c r="BM51" s="222"/>
      <c r="BN51" s="222"/>
      <c r="BO51" s="231"/>
      <c r="BP51" s="231"/>
      <c r="BQ51" s="228">
        <v>45</v>
      </c>
      <c r="BR51" s="229"/>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0"/>
    </row>
    <row r="52" spans="1:131" ht="26.25" customHeight="1" x14ac:dyDescent="0.2">
      <c r="A52" s="228">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2"/>
      <c r="BK52" s="222"/>
      <c r="BL52" s="222"/>
      <c r="BM52" s="222"/>
      <c r="BN52" s="222"/>
      <c r="BO52" s="231"/>
      <c r="BP52" s="231"/>
      <c r="BQ52" s="228">
        <v>46</v>
      </c>
      <c r="BR52" s="229"/>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0"/>
    </row>
    <row r="53" spans="1:131" ht="26.25" customHeight="1" x14ac:dyDescent="0.2">
      <c r="A53" s="228">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2"/>
      <c r="BK53" s="222"/>
      <c r="BL53" s="222"/>
      <c r="BM53" s="222"/>
      <c r="BN53" s="222"/>
      <c r="BO53" s="231"/>
      <c r="BP53" s="231"/>
      <c r="BQ53" s="228">
        <v>47</v>
      </c>
      <c r="BR53" s="229"/>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0"/>
    </row>
    <row r="54" spans="1:131" ht="26.25" customHeight="1" x14ac:dyDescent="0.2">
      <c r="A54" s="228">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2"/>
      <c r="BK54" s="222"/>
      <c r="BL54" s="222"/>
      <c r="BM54" s="222"/>
      <c r="BN54" s="222"/>
      <c r="BO54" s="231"/>
      <c r="BP54" s="231"/>
      <c r="BQ54" s="228">
        <v>48</v>
      </c>
      <c r="BR54" s="229"/>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0"/>
    </row>
    <row r="55" spans="1:131" ht="26.25" customHeight="1" x14ac:dyDescent="0.2">
      <c r="A55" s="228">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2"/>
      <c r="BK55" s="222"/>
      <c r="BL55" s="222"/>
      <c r="BM55" s="222"/>
      <c r="BN55" s="222"/>
      <c r="BO55" s="231"/>
      <c r="BP55" s="231"/>
      <c r="BQ55" s="228">
        <v>49</v>
      </c>
      <c r="BR55" s="229"/>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0"/>
    </row>
    <row r="56" spans="1:131" ht="26.25" customHeight="1" x14ac:dyDescent="0.2">
      <c r="A56" s="228">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2"/>
      <c r="BK56" s="222"/>
      <c r="BL56" s="222"/>
      <c r="BM56" s="222"/>
      <c r="BN56" s="222"/>
      <c r="BO56" s="231"/>
      <c r="BP56" s="231"/>
      <c r="BQ56" s="228">
        <v>50</v>
      </c>
      <c r="BR56" s="229"/>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0"/>
    </row>
    <row r="57" spans="1:131" ht="26.25" customHeight="1" x14ac:dyDescent="0.2">
      <c r="A57" s="228">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2"/>
      <c r="BK57" s="222"/>
      <c r="BL57" s="222"/>
      <c r="BM57" s="222"/>
      <c r="BN57" s="222"/>
      <c r="BO57" s="231"/>
      <c r="BP57" s="231"/>
      <c r="BQ57" s="228">
        <v>51</v>
      </c>
      <c r="BR57" s="229"/>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0"/>
    </row>
    <row r="58" spans="1:131" ht="26.25" customHeight="1" x14ac:dyDescent="0.2">
      <c r="A58" s="228">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2"/>
      <c r="BK58" s="222"/>
      <c r="BL58" s="222"/>
      <c r="BM58" s="222"/>
      <c r="BN58" s="222"/>
      <c r="BO58" s="231"/>
      <c r="BP58" s="231"/>
      <c r="BQ58" s="228">
        <v>52</v>
      </c>
      <c r="BR58" s="229"/>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0"/>
    </row>
    <row r="59" spans="1:131" ht="26.25" customHeight="1" x14ac:dyDescent="0.2">
      <c r="A59" s="228">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2"/>
      <c r="BK59" s="222"/>
      <c r="BL59" s="222"/>
      <c r="BM59" s="222"/>
      <c r="BN59" s="222"/>
      <c r="BO59" s="231"/>
      <c r="BP59" s="231"/>
      <c r="BQ59" s="228">
        <v>53</v>
      </c>
      <c r="BR59" s="229"/>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0"/>
    </row>
    <row r="60" spans="1:131" ht="26.25" customHeight="1" x14ac:dyDescent="0.2">
      <c r="A60" s="228">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2"/>
      <c r="BK60" s="222"/>
      <c r="BL60" s="222"/>
      <c r="BM60" s="222"/>
      <c r="BN60" s="222"/>
      <c r="BO60" s="231"/>
      <c r="BP60" s="231"/>
      <c r="BQ60" s="228">
        <v>54</v>
      </c>
      <c r="BR60" s="229"/>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0"/>
    </row>
    <row r="61" spans="1:131" ht="26.25" customHeight="1" thickBot="1" x14ac:dyDescent="0.25">
      <c r="A61" s="228">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2"/>
      <c r="BK61" s="222"/>
      <c r="BL61" s="222"/>
      <c r="BM61" s="222"/>
      <c r="BN61" s="222"/>
      <c r="BO61" s="231"/>
      <c r="BP61" s="231"/>
      <c r="BQ61" s="228">
        <v>55</v>
      </c>
      <c r="BR61" s="229"/>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0"/>
    </row>
    <row r="62" spans="1:131" ht="26.25" customHeight="1" x14ac:dyDescent="0.2">
      <c r="A62" s="228">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418</v>
      </c>
      <c r="BK62" s="1015"/>
      <c r="BL62" s="1015"/>
      <c r="BM62" s="1015"/>
      <c r="BN62" s="1016"/>
      <c r="BO62" s="231"/>
      <c r="BP62" s="231"/>
      <c r="BQ62" s="228">
        <v>56</v>
      </c>
      <c r="BR62" s="229"/>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0"/>
    </row>
    <row r="63" spans="1:131" ht="26.25" customHeight="1" thickBot="1" x14ac:dyDescent="0.25">
      <c r="A63" s="230" t="s">
        <v>391</v>
      </c>
      <c r="B63" s="932" t="s">
        <v>419</v>
      </c>
      <c r="C63" s="933"/>
      <c r="D63" s="933"/>
      <c r="E63" s="933"/>
      <c r="F63" s="933"/>
      <c r="G63" s="933"/>
      <c r="H63" s="933"/>
      <c r="I63" s="933"/>
      <c r="J63" s="933"/>
      <c r="K63" s="933"/>
      <c r="L63" s="933"/>
      <c r="M63" s="933"/>
      <c r="N63" s="933"/>
      <c r="O63" s="933"/>
      <c r="P63" s="934"/>
      <c r="Q63" s="949"/>
      <c r="R63" s="950"/>
      <c r="S63" s="950"/>
      <c r="T63" s="950"/>
      <c r="U63" s="950"/>
      <c r="V63" s="950"/>
      <c r="W63" s="950"/>
      <c r="X63" s="950"/>
      <c r="Y63" s="950"/>
      <c r="Z63" s="950"/>
      <c r="AA63" s="950"/>
      <c r="AB63" s="950"/>
      <c r="AC63" s="950"/>
      <c r="AD63" s="950"/>
      <c r="AE63" s="1007"/>
      <c r="AF63" s="1008">
        <v>1843</v>
      </c>
      <c r="AG63" s="946"/>
      <c r="AH63" s="946"/>
      <c r="AI63" s="946"/>
      <c r="AJ63" s="1009"/>
      <c r="AK63" s="1010"/>
      <c r="AL63" s="950"/>
      <c r="AM63" s="950"/>
      <c r="AN63" s="950"/>
      <c r="AO63" s="950"/>
      <c r="AP63" s="946">
        <v>16157</v>
      </c>
      <c r="AQ63" s="946"/>
      <c r="AR63" s="946"/>
      <c r="AS63" s="946"/>
      <c r="AT63" s="946"/>
      <c r="AU63" s="946">
        <v>8398</v>
      </c>
      <c r="AV63" s="946"/>
      <c r="AW63" s="946"/>
      <c r="AX63" s="946"/>
      <c r="AY63" s="946"/>
      <c r="AZ63" s="1004"/>
      <c r="BA63" s="1004"/>
      <c r="BB63" s="1004"/>
      <c r="BC63" s="1004"/>
      <c r="BD63" s="1004"/>
      <c r="BE63" s="947"/>
      <c r="BF63" s="947"/>
      <c r="BG63" s="947"/>
      <c r="BH63" s="947"/>
      <c r="BI63" s="948"/>
      <c r="BJ63" s="1005" t="s">
        <v>420</v>
      </c>
      <c r="BK63" s="943"/>
      <c r="BL63" s="943"/>
      <c r="BM63" s="943"/>
      <c r="BN63" s="1006"/>
      <c r="BO63" s="231"/>
      <c r="BP63" s="231"/>
      <c r="BQ63" s="228">
        <v>57</v>
      </c>
      <c r="BR63" s="229"/>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0"/>
    </row>
    <row r="64" spans="1:131" ht="26.25" customHeight="1" x14ac:dyDescent="0.2">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0"/>
    </row>
    <row r="65" spans="1:131" ht="26.25" customHeight="1" thickBot="1" x14ac:dyDescent="0.25">
      <c r="A65" s="222" t="s">
        <v>421</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0"/>
    </row>
    <row r="66" spans="1:131" ht="26.25" customHeight="1" x14ac:dyDescent="0.2">
      <c r="A66" s="982" t="s">
        <v>422</v>
      </c>
      <c r="B66" s="983"/>
      <c r="C66" s="983"/>
      <c r="D66" s="983"/>
      <c r="E66" s="983"/>
      <c r="F66" s="983"/>
      <c r="G66" s="983"/>
      <c r="H66" s="983"/>
      <c r="I66" s="983"/>
      <c r="J66" s="983"/>
      <c r="K66" s="983"/>
      <c r="L66" s="983"/>
      <c r="M66" s="983"/>
      <c r="N66" s="983"/>
      <c r="O66" s="983"/>
      <c r="P66" s="984"/>
      <c r="Q66" s="988" t="s">
        <v>423</v>
      </c>
      <c r="R66" s="989"/>
      <c r="S66" s="989"/>
      <c r="T66" s="989"/>
      <c r="U66" s="990"/>
      <c r="V66" s="988" t="s">
        <v>424</v>
      </c>
      <c r="W66" s="989"/>
      <c r="X66" s="989"/>
      <c r="Y66" s="989"/>
      <c r="Z66" s="990"/>
      <c r="AA66" s="988" t="s">
        <v>425</v>
      </c>
      <c r="AB66" s="989"/>
      <c r="AC66" s="989"/>
      <c r="AD66" s="989"/>
      <c r="AE66" s="990"/>
      <c r="AF66" s="994" t="s">
        <v>426</v>
      </c>
      <c r="AG66" s="995"/>
      <c r="AH66" s="995"/>
      <c r="AI66" s="995"/>
      <c r="AJ66" s="996"/>
      <c r="AK66" s="988" t="s">
        <v>427</v>
      </c>
      <c r="AL66" s="983"/>
      <c r="AM66" s="983"/>
      <c r="AN66" s="983"/>
      <c r="AO66" s="984"/>
      <c r="AP66" s="988" t="s">
        <v>428</v>
      </c>
      <c r="AQ66" s="989"/>
      <c r="AR66" s="989"/>
      <c r="AS66" s="989"/>
      <c r="AT66" s="990"/>
      <c r="AU66" s="988" t="s">
        <v>429</v>
      </c>
      <c r="AV66" s="989"/>
      <c r="AW66" s="989"/>
      <c r="AX66" s="989"/>
      <c r="AY66" s="990"/>
      <c r="AZ66" s="988" t="s">
        <v>379</v>
      </c>
      <c r="BA66" s="989"/>
      <c r="BB66" s="989"/>
      <c r="BC66" s="989"/>
      <c r="BD66" s="1002"/>
      <c r="BE66" s="231"/>
      <c r="BF66" s="231"/>
      <c r="BG66" s="231"/>
      <c r="BH66" s="231"/>
      <c r="BI66" s="231"/>
      <c r="BJ66" s="231"/>
      <c r="BK66" s="231"/>
      <c r="BL66" s="231"/>
      <c r="BM66" s="231"/>
      <c r="BN66" s="231"/>
      <c r="BO66" s="231"/>
      <c r="BP66" s="231"/>
      <c r="BQ66" s="228">
        <v>60</v>
      </c>
      <c r="BR66" s="233"/>
      <c r="BS66" s="929"/>
      <c r="BT66" s="930"/>
      <c r="BU66" s="930"/>
      <c r="BV66" s="930"/>
      <c r="BW66" s="930"/>
      <c r="BX66" s="930"/>
      <c r="BY66" s="930"/>
      <c r="BZ66" s="930"/>
      <c r="CA66" s="930"/>
      <c r="CB66" s="930"/>
      <c r="CC66" s="930"/>
      <c r="CD66" s="930"/>
      <c r="CE66" s="930"/>
      <c r="CF66" s="930"/>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9"/>
      <c r="DW66" s="930"/>
      <c r="DX66" s="930"/>
      <c r="DY66" s="930"/>
      <c r="DZ66" s="931"/>
      <c r="EA66" s="220"/>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1"/>
      <c r="BF67" s="231"/>
      <c r="BG67" s="231"/>
      <c r="BH67" s="231"/>
      <c r="BI67" s="231"/>
      <c r="BJ67" s="231"/>
      <c r="BK67" s="231"/>
      <c r="BL67" s="231"/>
      <c r="BM67" s="231"/>
      <c r="BN67" s="231"/>
      <c r="BO67" s="231"/>
      <c r="BP67" s="231"/>
      <c r="BQ67" s="228">
        <v>61</v>
      </c>
      <c r="BR67" s="233"/>
      <c r="BS67" s="929"/>
      <c r="BT67" s="930"/>
      <c r="BU67" s="930"/>
      <c r="BV67" s="930"/>
      <c r="BW67" s="930"/>
      <c r="BX67" s="930"/>
      <c r="BY67" s="930"/>
      <c r="BZ67" s="930"/>
      <c r="CA67" s="930"/>
      <c r="CB67" s="930"/>
      <c r="CC67" s="930"/>
      <c r="CD67" s="930"/>
      <c r="CE67" s="930"/>
      <c r="CF67" s="930"/>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9"/>
      <c r="DW67" s="930"/>
      <c r="DX67" s="930"/>
      <c r="DY67" s="930"/>
      <c r="DZ67" s="931"/>
      <c r="EA67" s="220"/>
    </row>
    <row r="68" spans="1:131" ht="26.25" customHeight="1" thickTop="1" x14ac:dyDescent="0.2">
      <c r="A68" s="226">
        <v>1</v>
      </c>
      <c r="B68" s="972" t="s">
        <v>595</v>
      </c>
      <c r="C68" s="973"/>
      <c r="D68" s="973"/>
      <c r="E68" s="973"/>
      <c r="F68" s="973"/>
      <c r="G68" s="973"/>
      <c r="H68" s="973"/>
      <c r="I68" s="973"/>
      <c r="J68" s="973"/>
      <c r="K68" s="973"/>
      <c r="L68" s="973"/>
      <c r="M68" s="973"/>
      <c r="N68" s="973"/>
      <c r="O68" s="973"/>
      <c r="P68" s="974"/>
      <c r="Q68" s="975">
        <v>322</v>
      </c>
      <c r="R68" s="969"/>
      <c r="S68" s="969"/>
      <c r="T68" s="969"/>
      <c r="U68" s="969"/>
      <c r="V68" s="969">
        <v>261</v>
      </c>
      <c r="W68" s="969"/>
      <c r="X68" s="969"/>
      <c r="Y68" s="969"/>
      <c r="Z68" s="969"/>
      <c r="AA68" s="969">
        <v>61</v>
      </c>
      <c r="AB68" s="969"/>
      <c r="AC68" s="969"/>
      <c r="AD68" s="969"/>
      <c r="AE68" s="969"/>
      <c r="AF68" s="969">
        <v>44</v>
      </c>
      <c r="AG68" s="969"/>
      <c r="AH68" s="969"/>
      <c r="AI68" s="969"/>
      <c r="AJ68" s="969"/>
      <c r="AK68" s="969">
        <v>49</v>
      </c>
      <c r="AL68" s="969"/>
      <c r="AM68" s="969"/>
      <c r="AN68" s="969"/>
      <c r="AO68" s="969"/>
      <c r="AP68" s="969" t="s">
        <v>530</v>
      </c>
      <c r="AQ68" s="969"/>
      <c r="AR68" s="969"/>
      <c r="AS68" s="969"/>
      <c r="AT68" s="969"/>
      <c r="AU68" s="969" t="s">
        <v>530</v>
      </c>
      <c r="AV68" s="969"/>
      <c r="AW68" s="969"/>
      <c r="AX68" s="969"/>
      <c r="AY68" s="969"/>
      <c r="AZ68" s="970"/>
      <c r="BA68" s="970"/>
      <c r="BB68" s="970"/>
      <c r="BC68" s="970"/>
      <c r="BD68" s="971"/>
      <c r="BE68" s="231"/>
      <c r="BF68" s="231"/>
      <c r="BG68" s="231"/>
      <c r="BH68" s="231"/>
      <c r="BI68" s="231"/>
      <c r="BJ68" s="231"/>
      <c r="BK68" s="231"/>
      <c r="BL68" s="231"/>
      <c r="BM68" s="231"/>
      <c r="BN68" s="231"/>
      <c r="BO68" s="231"/>
      <c r="BP68" s="231"/>
      <c r="BQ68" s="228">
        <v>62</v>
      </c>
      <c r="BR68" s="233"/>
      <c r="BS68" s="929"/>
      <c r="BT68" s="930"/>
      <c r="BU68" s="930"/>
      <c r="BV68" s="930"/>
      <c r="BW68" s="930"/>
      <c r="BX68" s="930"/>
      <c r="BY68" s="930"/>
      <c r="BZ68" s="930"/>
      <c r="CA68" s="930"/>
      <c r="CB68" s="930"/>
      <c r="CC68" s="930"/>
      <c r="CD68" s="930"/>
      <c r="CE68" s="930"/>
      <c r="CF68" s="930"/>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9"/>
      <c r="DW68" s="930"/>
      <c r="DX68" s="930"/>
      <c r="DY68" s="930"/>
      <c r="DZ68" s="931"/>
      <c r="EA68" s="220"/>
    </row>
    <row r="69" spans="1:131" ht="26.25" customHeight="1" x14ac:dyDescent="0.2">
      <c r="A69" s="228">
        <v>2</v>
      </c>
      <c r="B69" s="961" t="s">
        <v>596</v>
      </c>
      <c r="C69" s="962"/>
      <c r="D69" s="962"/>
      <c r="E69" s="962"/>
      <c r="F69" s="962"/>
      <c r="G69" s="962"/>
      <c r="H69" s="962"/>
      <c r="I69" s="962"/>
      <c r="J69" s="962"/>
      <c r="K69" s="962"/>
      <c r="L69" s="962"/>
      <c r="M69" s="962"/>
      <c r="N69" s="962"/>
      <c r="O69" s="962"/>
      <c r="P69" s="963"/>
      <c r="Q69" s="964">
        <v>1996</v>
      </c>
      <c r="R69" s="958"/>
      <c r="S69" s="958"/>
      <c r="T69" s="958"/>
      <c r="U69" s="958"/>
      <c r="V69" s="958">
        <v>1779</v>
      </c>
      <c r="W69" s="958"/>
      <c r="X69" s="958"/>
      <c r="Y69" s="958"/>
      <c r="Z69" s="958"/>
      <c r="AA69" s="958">
        <v>217</v>
      </c>
      <c r="AB69" s="958"/>
      <c r="AC69" s="958"/>
      <c r="AD69" s="958"/>
      <c r="AE69" s="958"/>
      <c r="AF69" s="958">
        <v>217</v>
      </c>
      <c r="AG69" s="958"/>
      <c r="AH69" s="958"/>
      <c r="AI69" s="958"/>
      <c r="AJ69" s="958"/>
      <c r="AK69" s="958">
        <v>58</v>
      </c>
      <c r="AL69" s="958"/>
      <c r="AM69" s="958"/>
      <c r="AN69" s="958"/>
      <c r="AO69" s="958"/>
      <c r="AP69" s="958" t="s">
        <v>530</v>
      </c>
      <c r="AQ69" s="958"/>
      <c r="AR69" s="958"/>
      <c r="AS69" s="958"/>
      <c r="AT69" s="958"/>
      <c r="AU69" s="958" t="s">
        <v>530</v>
      </c>
      <c r="AV69" s="958"/>
      <c r="AW69" s="958"/>
      <c r="AX69" s="958"/>
      <c r="AY69" s="958"/>
      <c r="AZ69" s="959"/>
      <c r="BA69" s="959"/>
      <c r="BB69" s="959"/>
      <c r="BC69" s="959"/>
      <c r="BD69" s="960"/>
      <c r="BE69" s="231"/>
      <c r="BF69" s="231"/>
      <c r="BG69" s="231"/>
      <c r="BH69" s="231"/>
      <c r="BI69" s="231"/>
      <c r="BJ69" s="231"/>
      <c r="BK69" s="231"/>
      <c r="BL69" s="231"/>
      <c r="BM69" s="231"/>
      <c r="BN69" s="231"/>
      <c r="BO69" s="231"/>
      <c r="BP69" s="231"/>
      <c r="BQ69" s="228">
        <v>63</v>
      </c>
      <c r="BR69" s="233"/>
      <c r="BS69" s="929"/>
      <c r="BT69" s="930"/>
      <c r="BU69" s="930"/>
      <c r="BV69" s="930"/>
      <c r="BW69" s="930"/>
      <c r="BX69" s="930"/>
      <c r="BY69" s="930"/>
      <c r="BZ69" s="930"/>
      <c r="CA69" s="930"/>
      <c r="CB69" s="930"/>
      <c r="CC69" s="930"/>
      <c r="CD69" s="930"/>
      <c r="CE69" s="930"/>
      <c r="CF69" s="930"/>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9"/>
      <c r="DW69" s="930"/>
      <c r="DX69" s="930"/>
      <c r="DY69" s="930"/>
      <c r="DZ69" s="931"/>
      <c r="EA69" s="220"/>
    </row>
    <row r="70" spans="1:131" ht="26.25" customHeight="1" x14ac:dyDescent="0.2">
      <c r="A70" s="228">
        <v>3</v>
      </c>
      <c r="B70" s="961" t="s">
        <v>597</v>
      </c>
      <c r="C70" s="962"/>
      <c r="D70" s="962"/>
      <c r="E70" s="962"/>
      <c r="F70" s="962"/>
      <c r="G70" s="962"/>
      <c r="H70" s="962"/>
      <c r="I70" s="962"/>
      <c r="J70" s="962"/>
      <c r="K70" s="962"/>
      <c r="L70" s="962"/>
      <c r="M70" s="962"/>
      <c r="N70" s="962"/>
      <c r="O70" s="962"/>
      <c r="P70" s="963"/>
      <c r="Q70" s="964">
        <v>45</v>
      </c>
      <c r="R70" s="958"/>
      <c r="S70" s="958"/>
      <c r="T70" s="958"/>
      <c r="U70" s="958"/>
      <c r="V70" s="958">
        <v>40</v>
      </c>
      <c r="W70" s="958"/>
      <c r="X70" s="958"/>
      <c r="Y70" s="958"/>
      <c r="Z70" s="958"/>
      <c r="AA70" s="958">
        <v>5</v>
      </c>
      <c r="AB70" s="958"/>
      <c r="AC70" s="958"/>
      <c r="AD70" s="958"/>
      <c r="AE70" s="958"/>
      <c r="AF70" s="958">
        <v>5</v>
      </c>
      <c r="AG70" s="958"/>
      <c r="AH70" s="958"/>
      <c r="AI70" s="958"/>
      <c r="AJ70" s="958"/>
      <c r="AK70" s="958">
        <v>28</v>
      </c>
      <c r="AL70" s="958"/>
      <c r="AM70" s="958"/>
      <c r="AN70" s="958"/>
      <c r="AO70" s="958"/>
      <c r="AP70" s="958" t="s">
        <v>530</v>
      </c>
      <c r="AQ70" s="958"/>
      <c r="AR70" s="958"/>
      <c r="AS70" s="958"/>
      <c r="AT70" s="958"/>
      <c r="AU70" s="958" t="s">
        <v>530</v>
      </c>
      <c r="AV70" s="958"/>
      <c r="AW70" s="958"/>
      <c r="AX70" s="958"/>
      <c r="AY70" s="958"/>
      <c r="AZ70" s="959"/>
      <c r="BA70" s="959"/>
      <c r="BB70" s="959"/>
      <c r="BC70" s="959"/>
      <c r="BD70" s="960"/>
      <c r="BE70" s="231"/>
      <c r="BF70" s="231"/>
      <c r="BG70" s="231"/>
      <c r="BH70" s="231"/>
      <c r="BI70" s="231"/>
      <c r="BJ70" s="231"/>
      <c r="BK70" s="231"/>
      <c r="BL70" s="231"/>
      <c r="BM70" s="231"/>
      <c r="BN70" s="231"/>
      <c r="BO70" s="231"/>
      <c r="BP70" s="231"/>
      <c r="BQ70" s="228">
        <v>64</v>
      </c>
      <c r="BR70" s="233"/>
      <c r="BS70" s="929"/>
      <c r="BT70" s="930"/>
      <c r="BU70" s="930"/>
      <c r="BV70" s="930"/>
      <c r="BW70" s="930"/>
      <c r="BX70" s="930"/>
      <c r="BY70" s="930"/>
      <c r="BZ70" s="930"/>
      <c r="CA70" s="930"/>
      <c r="CB70" s="930"/>
      <c r="CC70" s="930"/>
      <c r="CD70" s="930"/>
      <c r="CE70" s="930"/>
      <c r="CF70" s="930"/>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9"/>
      <c r="DW70" s="930"/>
      <c r="DX70" s="930"/>
      <c r="DY70" s="930"/>
      <c r="DZ70" s="931"/>
      <c r="EA70" s="220"/>
    </row>
    <row r="71" spans="1:131" ht="26.25" customHeight="1" x14ac:dyDescent="0.2">
      <c r="A71" s="228">
        <v>4</v>
      </c>
      <c r="B71" s="961" t="s">
        <v>598</v>
      </c>
      <c r="C71" s="962"/>
      <c r="D71" s="962"/>
      <c r="E71" s="962"/>
      <c r="F71" s="962"/>
      <c r="G71" s="962"/>
      <c r="H71" s="962"/>
      <c r="I71" s="962"/>
      <c r="J71" s="962"/>
      <c r="K71" s="962"/>
      <c r="L71" s="962"/>
      <c r="M71" s="962"/>
      <c r="N71" s="962"/>
      <c r="O71" s="962"/>
      <c r="P71" s="963"/>
      <c r="Q71" s="964">
        <v>22</v>
      </c>
      <c r="R71" s="958"/>
      <c r="S71" s="958"/>
      <c r="T71" s="958"/>
      <c r="U71" s="958"/>
      <c r="V71" s="958">
        <v>18</v>
      </c>
      <c r="W71" s="958"/>
      <c r="X71" s="958"/>
      <c r="Y71" s="958"/>
      <c r="Z71" s="958"/>
      <c r="AA71" s="958">
        <v>3</v>
      </c>
      <c r="AB71" s="958"/>
      <c r="AC71" s="958"/>
      <c r="AD71" s="958"/>
      <c r="AE71" s="958"/>
      <c r="AF71" s="958">
        <v>3</v>
      </c>
      <c r="AG71" s="958"/>
      <c r="AH71" s="958"/>
      <c r="AI71" s="958"/>
      <c r="AJ71" s="958"/>
      <c r="AK71" s="958" t="s">
        <v>530</v>
      </c>
      <c r="AL71" s="958"/>
      <c r="AM71" s="958"/>
      <c r="AN71" s="958"/>
      <c r="AO71" s="958"/>
      <c r="AP71" s="958" t="s">
        <v>530</v>
      </c>
      <c r="AQ71" s="958"/>
      <c r="AR71" s="958"/>
      <c r="AS71" s="958"/>
      <c r="AT71" s="958"/>
      <c r="AU71" s="958" t="s">
        <v>530</v>
      </c>
      <c r="AV71" s="958"/>
      <c r="AW71" s="958"/>
      <c r="AX71" s="958"/>
      <c r="AY71" s="958"/>
      <c r="AZ71" s="959"/>
      <c r="BA71" s="959"/>
      <c r="BB71" s="959"/>
      <c r="BC71" s="959"/>
      <c r="BD71" s="960"/>
      <c r="BE71" s="231"/>
      <c r="BF71" s="231"/>
      <c r="BG71" s="231"/>
      <c r="BH71" s="231"/>
      <c r="BI71" s="231"/>
      <c r="BJ71" s="231"/>
      <c r="BK71" s="231"/>
      <c r="BL71" s="231"/>
      <c r="BM71" s="231"/>
      <c r="BN71" s="231"/>
      <c r="BO71" s="231"/>
      <c r="BP71" s="231"/>
      <c r="BQ71" s="228">
        <v>65</v>
      </c>
      <c r="BR71" s="233"/>
      <c r="BS71" s="929"/>
      <c r="BT71" s="930"/>
      <c r="BU71" s="930"/>
      <c r="BV71" s="930"/>
      <c r="BW71" s="930"/>
      <c r="BX71" s="930"/>
      <c r="BY71" s="930"/>
      <c r="BZ71" s="930"/>
      <c r="CA71" s="930"/>
      <c r="CB71" s="930"/>
      <c r="CC71" s="930"/>
      <c r="CD71" s="930"/>
      <c r="CE71" s="930"/>
      <c r="CF71" s="930"/>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9"/>
      <c r="DW71" s="930"/>
      <c r="DX71" s="930"/>
      <c r="DY71" s="930"/>
      <c r="DZ71" s="931"/>
      <c r="EA71" s="220"/>
    </row>
    <row r="72" spans="1:131" ht="26.25" customHeight="1" x14ac:dyDescent="0.2">
      <c r="A72" s="228">
        <v>5</v>
      </c>
      <c r="B72" s="961" t="s">
        <v>599</v>
      </c>
      <c r="C72" s="962"/>
      <c r="D72" s="962"/>
      <c r="E72" s="962"/>
      <c r="F72" s="962"/>
      <c r="G72" s="962"/>
      <c r="H72" s="962"/>
      <c r="I72" s="962"/>
      <c r="J72" s="962"/>
      <c r="K72" s="962"/>
      <c r="L72" s="962"/>
      <c r="M72" s="962"/>
      <c r="N72" s="962"/>
      <c r="O72" s="962"/>
      <c r="P72" s="963"/>
      <c r="Q72" s="964">
        <v>112</v>
      </c>
      <c r="R72" s="958"/>
      <c r="S72" s="958"/>
      <c r="T72" s="958"/>
      <c r="U72" s="958"/>
      <c r="V72" s="958">
        <v>107</v>
      </c>
      <c r="W72" s="958"/>
      <c r="X72" s="958"/>
      <c r="Y72" s="958"/>
      <c r="Z72" s="958"/>
      <c r="AA72" s="958">
        <v>5</v>
      </c>
      <c r="AB72" s="958"/>
      <c r="AC72" s="958"/>
      <c r="AD72" s="958"/>
      <c r="AE72" s="958"/>
      <c r="AF72" s="958">
        <v>5</v>
      </c>
      <c r="AG72" s="958"/>
      <c r="AH72" s="958"/>
      <c r="AI72" s="958"/>
      <c r="AJ72" s="958"/>
      <c r="AK72" s="958">
        <v>6</v>
      </c>
      <c r="AL72" s="958"/>
      <c r="AM72" s="958"/>
      <c r="AN72" s="958"/>
      <c r="AO72" s="958"/>
      <c r="AP72" s="958" t="s">
        <v>530</v>
      </c>
      <c r="AQ72" s="958"/>
      <c r="AR72" s="958"/>
      <c r="AS72" s="958"/>
      <c r="AT72" s="958"/>
      <c r="AU72" s="958" t="s">
        <v>530</v>
      </c>
      <c r="AV72" s="958"/>
      <c r="AW72" s="958"/>
      <c r="AX72" s="958"/>
      <c r="AY72" s="958"/>
      <c r="AZ72" s="959"/>
      <c r="BA72" s="959"/>
      <c r="BB72" s="959"/>
      <c r="BC72" s="959"/>
      <c r="BD72" s="960"/>
      <c r="BE72" s="231"/>
      <c r="BF72" s="231"/>
      <c r="BG72" s="231"/>
      <c r="BH72" s="231"/>
      <c r="BI72" s="231"/>
      <c r="BJ72" s="231"/>
      <c r="BK72" s="231"/>
      <c r="BL72" s="231"/>
      <c r="BM72" s="231"/>
      <c r="BN72" s="231"/>
      <c r="BO72" s="231"/>
      <c r="BP72" s="231"/>
      <c r="BQ72" s="228">
        <v>66</v>
      </c>
      <c r="BR72" s="233"/>
      <c r="BS72" s="929"/>
      <c r="BT72" s="930"/>
      <c r="BU72" s="930"/>
      <c r="BV72" s="930"/>
      <c r="BW72" s="930"/>
      <c r="BX72" s="930"/>
      <c r="BY72" s="930"/>
      <c r="BZ72" s="930"/>
      <c r="CA72" s="930"/>
      <c r="CB72" s="930"/>
      <c r="CC72" s="930"/>
      <c r="CD72" s="930"/>
      <c r="CE72" s="930"/>
      <c r="CF72" s="930"/>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9"/>
      <c r="DW72" s="930"/>
      <c r="DX72" s="930"/>
      <c r="DY72" s="930"/>
      <c r="DZ72" s="931"/>
      <c r="EA72" s="220"/>
    </row>
    <row r="73" spans="1:131" ht="26.25" customHeight="1" x14ac:dyDescent="0.2">
      <c r="A73" s="228">
        <v>6</v>
      </c>
      <c r="B73" s="961" t="s">
        <v>600</v>
      </c>
      <c r="C73" s="962"/>
      <c r="D73" s="962"/>
      <c r="E73" s="962"/>
      <c r="F73" s="962"/>
      <c r="G73" s="962"/>
      <c r="H73" s="962"/>
      <c r="I73" s="962"/>
      <c r="J73" s="962"/>
      <c r="K73" s="962"/>
      <c r="L73" s="962"/>
      <c r="M73" s="962"/>
      <c r="N73" s="962"/>
      <c r="O73" s="962"/>
      <c r="P73" s="963"/>
      <c r="Q73" s="964">
        <v>165450</v>
      </c>
      <c r="R73" s="958"/>
      <c r="S73" s="958"/>
      <c r="T73" s="958"/>
      <c r="U73" s="958"/>
      <c r="V73" s="958">
        <v>160836</v>
      </c>
      <c r="W73" s="958"/>
      <c r="X73" s="958"/>
      <c r="Y73" s="958"/>
      <c r="Z73" s="958"/>
      <c r="AA73" s="958">
        <v>4614</v>
      </c>
      <c r="AB73" s="958"/>
      <c r="AC73" s="958"/>
      <c r="AD73" s="958"/>
      <c r="AE73" s="958"/>
      <c r="AF73" s="958">
        <v>4614</v>
      </c>
      <c r="AG73" s="958"/>
      <c r="AH73" s="958"/>
      <c r="AI73" s="958"/>
      <c r="AJ73" s="958"/>
      <c r="AK73" s="958">
        <v>1067</v>
      </c>
      <c r="AL73" s="958"/>
      <c r="AM73" s="958"/>
      <c r="AN73" s="958"/>
      <c r="AO73" s="958"/>
      <c r="AP73" s="958" t="s">
        <v>530</v>
      </c>
      <c r="AQ73" s="958"/>
      <c r="AR73" s="958"/>
      <c r="AS73" s="958"/>
      <c r="AT73" s="958"/>
      <c r="AU73" s="958" t="s">
        <v>530</v>
      </c>
      <c r="AV73" s="958"/>
      <c r="AW73" s="958"/>
      <c r="AX73" s="958"/>
      <c r="AY73" s="958"/>
      <c r="AZ73" s="959"/>
      <c r="BA73" s="959"/>
      <c r="BB73" s="959"/>
      <c r="BC73" s="959"/>
      <c r="BD73" s="960"/>
      <c r="BE73" s="231"/>
      <c r="BF73" s="231"/>
      <c r="BG73" s="231"/>
      <c r="BH73" s="231"/>
      <c r="BI73" s="231"/>
      <c r="BJ73" s="231"/>
      <c r="BK73" s="231"/>
      <c r="BL73" s="231"/>
      <c r="BM73" s="231"/>
      <c r="BN73" s="231"/>
      <c r="BO73" s="231"/>
      <c r="BP73" s="231"/>
      <c r="BQ73" s="228">
        <v>67</v>
      </c>
      <c r="BR73" s="233"/>
      <c r="BS73" s="929"/>
      <c r="BT73" s="930"/>
      <c r="BU73" s="930"/>
      <c r="BV73" s="930"/>
      <c r="BW73" s="930"/>
      <c r="BX73" s="930"/>
      <c r="BY73" s="930"/>
      <c r="BZ73" s="930"/>
      <c r="CA73" s="930"/>
      <c r="CB73" s="930"/>
      <c r="CC73" s="930"/>
      <c r="CD73" s="930"/>
      <c r="CE73" s="930"/>
      <c r="CF73" s="930"/>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9"/>
      <c r="DW73" s="930"/>
      <c r="DX73" s="930"/>
      <c r="DY73" s="930"/>
      <c r="DZ73" s="931"/>
      <c r="EA73" s="220"/>
    </row>
    <row r="74" spans="1:131" ht="26.25" customHeight="1" x14ac:dyDescent="0.2">
      <c r="A74" s="228">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1"/>
      <c r="BF74" s="231"/>
      <c r="BG74" s="231"/>
      <c r="BH74" s="231"/>
      <c r="BI74" s="231"/>
      <c r="BJ74" s="231"/>
      <c r="BK74" s="231"/>
      <c r="BL74" s="231"/>
      <c r="BM74" s="231"/>
      <c r="BN74" s="231"/>
      <c r="BO74" s="231"/>
      <c r="BP74" s="231"/>
      <c r="BQ74" s="228">
        <v>68</v>
      </c>
      <c r="BR74" s="233"/>
      <c r="BS74" s="929"/>
      <c r="BT74" s="930"/>
      <c r="BU74" s="930"/>
      <c r="BV74" s="930"/>
      <c r="BW74" s="930"/>
      <c r="BX74" s="930"/>
      <c r="BY74" s="930"/>
      <c r="BZ74" s="930"/>
      <c r="CA74" s="930"/>
      <c r="CB74" s="930"/>
      <c r="CC74" s="930"/>
      <c r="CD74" s="930"/>
      <c r="CE74" s="930"/>
      <c r="CF74" s="930"/>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9"/>
      <c r="DW74" s="930"/>
      <c r="DX74" s="930"/>
      <c r="DY74" s="930"/>
      <c r="DZ74" s="931"/>
      <c r="EA74" s="220"/>
    </row>
    <row r="75" spans="1:131" ht="26.25" customHeight="1" x14ac:dyDescent="0.2">
      <c r="A75" s="228">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1"/>
      <c r="BF75" s="231"/>
      <c r="BG75" s="231"/>
      <c r="BH75" s="231"/>
      <c r="BI75" s="231"/>
      <c r="BJ75" s="231"/>
      <c r="BK75" s="231"/>
      <c r="BL75" s="231"/>
      <c r="BM75" s="231"/>
      <c r="BN75" s="231"/>
      <c r="BO75" s="231"/>
      <c r="BP75" s="231"/>
      <c r="BQ75" s="228">
        <v>69</v>
      </c>
      <c r="BR75" s="233"/>
      <c r="BS75" s="929"/>
      <c r="BT75" s="930"/>
      <c r="BU75" s="930"/>
      <c r="BV75" s="930"/>
      <c r="BW75" s="930"/>
      <c r="BX75" s="930"/>
      <c r="BY75" s="930"/>
      <c r="BZ75" s="930"/>
      <c r="CA75" s="930"/>
      <c r="CB75" s="930"/>
      <c r="CC75" s="930"/>
      <c r="CD75" s="930"/>
      <c r="CE75" s="930"/>
      <c r="CF75" s="930"/>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9"/>
      <c r="DW75" s="930"/>
      <c r="DX75" s="930"/>
      <c r="DY75" s="930"/>
      <c r="DZ75" s="931"/>
      <c r="EA75" s="220"/>
    </row>
    <row r="76" spans="1:131" ht="26.25" customHeight="1" x14ac:dyDescent="0.2">
      <c r="A76" s="228">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1"/>
      <c r="BF76" s="231"/>
      <c r="BG76" s="231"/>
      <c r="BH76" s="231"/>
      <c r="BI76" s="231"/>
      <c r="BJ76" s="231"/>
      <c r="BK76" s="231"/>
      <c r="BL76" s="231"/>
      <c r="BM76" s="231"/>
      <c r="BN76" s="231"/>
      <c r="BO76" s="231"/>
      <c r="BP76" s="231"/>
      <c r="BQ76" s="228">
        <v>70</v>
      </c>
      <c r="BR76" s="233"/>
      <c r="BS76" s="929"/>
      <c r="BT76" s="930"/>
      <c r="BU76" s="930"/>
      <c r="BV76" s="930"/>
      <c r="BW76" s="930"/>
      <c r="BX76" s="930"/>
      <c r="BY76" s="930"/>
      <c r="BZ76" s="930"/>
      <c r="CA76" s="930"/>
      <c r="CB76" s="930"/>
      <c r="CC76" s="930"/>
      <c r="CD76" s="930"/>
      <c r="CE76" s="930"/>
      <c r="CF76" s="930"/>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9"/>
      <c r="DW76" s="930"/>
      <c r="DX76" s="930"/>
      <c r="DY76" s="930"/>
      <c r="DZ76" s="931"/>
      <c r="EA76" s="220"/>
    </row>
    <row r="77" spans="1:131" ht="26.25" customHeight="1" x14ac:dyDescent="0.2">
      <c r="A77" s="228">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1"/>
      <c r="BF77" s="231"/>
      <c r="BG77" s="231"/>
      <c r="BH77" s="231"/>
      <c r="BI77" s="231"/>
      <c r="BJ77" s="231"/>
      <c r="BK77" s="231"/>
      <c r="BL77" s="231"/>
      <c r="BM77" s="231"/>
      <c r="BN77" s="231"/>
      <c r="BO77" s="231"/>
      <c r="BP77" s="231"/>
      <c r="BQ77" s="228">
        <v>71</v>
      </c>
      <c r="BR77" s="233"/>
      <c r="BS77" s="929"/>
      <c r="BT77" s="930"/>
      <c r="BU77" s="930"/>
      <c r="BV77" s="930"/>
      <c r="BW77" s="930"/>
      <c r="BX77" s="930"/>
      <c r="BY77" s="930"/>
      <c r="BZ77" s="930"/>
      <c r="CA77" s="930"/>
      <c r="CB77" s="930"/>
      <c r="CC77" s="930"/>
      <c r="CD77" s="930"/>
      <c r="CE77" s="930"/>
      <c r="CF77" s="930"/>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9"/>
      <c r="DW77" s="930"/>
      <c r="DX77" s="930"/>
      <c r="DY77" s="930"/>
      <c r="DZ77" s="931"/>
      <c r="EA77" s="220"/>
    </row>
    <row r="78" spans="1:131" ht="26.25" customHeight="1" x14ac:dyDescent="0.2">
      <c r="A78" s="228">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1"/>
      <c r="BF78" s="231"/>
      <c r="BG78" s="231"/>
      <c r="BH78" s="231"/>
      <c r="BI78" s="231"/>
      <c r="BJ78" s="220"/>
      <c r="BK78" s="220"/>
      <c r="BL78" s="220"/>
      <c r="BM78" s="220"/>
      <c r="BN78" s="220"/>
      <c r="BO78" s="231"/>
      <c r="BP78" s="231"/>
      <c r="BQ78" s="228">
        <v>72</v>
      </c>
      <c r="BR78" s="233"/>
      <c r="BS78" s="929"/>
      <c r="BT78" s="930"/>
      <c r="BU78" s="930"/>
      <c r="BV78" s="930"/>
      <c r="BW78" s="930"/>
      <c r="BX78" s="930"/>
      <c r="BY78" s="930"/>
      <c r="BZ78" s="930"/>
      <c r="CA78" s="930"/>
      <c r="CB78" s="930"/>
      <c r="CC78" s="930"/>
      <c r="CD78" s="930"/>
      <c r="CE78" s="930"/>
      <c r="CF78" s="930"/>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9"/>
      <c r="DW78" s="930"/>
      <c r="DX78" s="930"/>
      <c r="DY78" s="930"/>
      <c r="DZ78" s="931"/>
      <c r="EA78" s="220"/>
    </row>
    <row r="79" spans="1:131" ht="26.25" customHeight="1" x14ac:dyDescent="0.2">
      <c r="A79" s="228">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1"/>
      <c r="BF79" s="231"/>
      <c r="BG79" s="231"/>
      <c r="BH79" s="231"/>
      <c r="BI79" s="231"/>
      <c r="BJ79" s="220"/>
      <c r="BK79" s="220"/>
      <c r="BL79" s="220"/>
      <c r="BM79" s="220"/>
      <c r="BN79" s="220"/>
      <c r="BO79" s="231"/>
      <c r="BP79" s="231"/>
      <c r="BQ79" s="228">
        <v>73</v>
      </c>
      <c r="BR79" s="233"/>
      <c r="BS79" s="929"/>
      <c r="BT79" s="930"/>
      <c r="BU79" s="930"/>
      <c r="BV79" s="930"/>
      <c r="BW79" s="930"/>
      <c r="BX79" s="930"/>
      <c r="BY79" s="930"/>
      <c r="BZ79" s="930"/>
      <c r="CA79" s="930"/>
      <c r="CB79" s="930"/>
      <c r="CC79" s="930"/>
      <c r="CD79" s="930"/>
      <c r="CE79" s="930"/>
      <c r="CF79" s="930"/>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9"/>
      <c r="DW79" s="930"/>
      <c r="DX79" s="930"/>
      <c r="DY79" s="930"/>
      <c r="DZ79" s="931"/>
      <c r="EA79" s="220"/>
    </row>
    <row r="80" spans="1:131" ht="26.25" customHeight="1" x14ac:dyDescent="0.2">
      <c r="A80" s="228">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1"/>
      <c r="BF80" s="231"/>
      <c r="BG80" s="231"/>
      <c r="BH80" s="231"/>
      <c r="BI80" s="231"/>
      <c r="BJ80" s="231"/>
      <c r="BK80" s="231"/>
      <c r="BL80" s="231"/>
      <c r="BM80" s="231"/>
      <c r="BN80" s="231"/>
      <c r="BO80" s="231"/>
      <c r="BP80" s="231"/>
      <c r="BQ80" s="228">
        <v>74</v>
      </c>
      <c r="BR80" s="233"/>
      <c r="BS80" s="929"/>
      <c r="BT80" s="930"/>
      <c r="BU80" s="930"/>
      <c r="BV80" s="930"/>
      <c r="BW80" s="930"/>
      <c r="BX80" s="930"/>
      <c r="BY80" s="930"/>
      <c r="BZ80" s="930"/>
      <c r="CA80" s="930"/>
      <c r="CB80" s="930"/>
      <c r="CC80" s="930"/>
      <c r="CD80" s="930"/>
      <c r="CE80" s="930"/>
      <c r="CF80" s="930"/>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9"/>
      <c r="DW80" s="930"/>
      <c r="DX80" s="930"/>
      <c r="DY80" s="930"/>
      <c r="DZ80" s="931"/>
      <c r="EA80" s="220"/>
    </row>
    <row r="81" spans="1:131" ht="26.25" customHeight="1" x14ac:dyDescent="0.2">
      <c r="A81" s="228">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1"/>
      <c r="BF81" s="231"/>
      <c r="BG81" s="231"/>
      <c r="BH81" s="231"/>
      <c r="BI81" s="231"/>
      <c r="BJ81" s="231"/>
      <c r="BK81" s="231"/>
      <c r="BL81" s="231"/>
      <c r="BM81" s="231"/>
      <c r="BN81" s="231"/>
      <c r="BO81" s="231"/>
      <c r="BP81" s="231"/>
      <c r="BQ81" s="228">
        <v>75</v>
      </c>
      <c r="BR81" s="233"/>
      <c r="BS81" s="929"/>
      <c r="BT81" s="930"/>
      <c r="BU81" s="930"/>
      <c r="BV81" s="930"/>
      <c r="BW81" s="930"/>
      <c r="BX81" s="930"/>
      <c r="BY81" s="930"/>
      <c r="BZ81" s="930"/>
      <c r="CA81" s="930"/>
      <c r="CB81" s="930"/>
      <c r="CC81" s="930"/>
      <c r="CD81" s="930"/>
      <c r="CE81" s="930"/>
      <c r="CF81" s="930"/>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9"/>
      <c r="DW81" s="930"/>
      <c r="DX81" s="930"/>
      <c r="DY81" s="930"/>
      <c r="DZ81" s="931"/>
      <c r="EA81" s="220"/>
    </row>
    <row r="82" spans="1:131" ht="26.25" customHeight="1" x14ac:dyDescent="0.2">
      <c r="A82" s="228">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1"/>
      <c r="BF82" s="231"/>
      <c r="BG82" s="231"/>
      <c r="BH82" s="231"/>
      <c r="BI82" s="231"/>
      <c r="BJ82" s="231"/>
      <c r="BK82" s="231"/>
      <c r="BL82" s="231"/>
      <c r="BM82" s="231"/>
      <c r="BN82" s="231"/>
      <c r="BO82" s="231"/>
      <c r="BP82" s="231"/>
      <c r="BQ82" s="228">
        <v>76</v>
      </c>
      <c r="BR82" s="233"/>
      <c r="BS82" s="929"/>
      <c r="BT82" s="930"/>
      <c r="BU82" s="930"/>
      <c r="BV82" s="930"/>
      <c r="BW82" s="930"/>
      <c r="BX82" s="930"/>
      <c r="BY82" s="930"/>
      <c r="BZ82" s="930"/>
      <c r="CA82" s="930"/>
      <c r="CB82" s="930"/>
      <c r="CC82" s="930"/>
      <c r="CD82" s="930"/>
      <c r="CE82" s="930"/>
      <c r="CF82" s="930"/>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9"/>
      <c r="DW82" s="930"/>
      <c r="DX82" s="930"/>
      <c r="DY82" s="930"/>
      <c r="DZ82" s="931"/>
      <c r="EA82" s="220"/>
    </row>
    <row r="83" spans="1:131" ht="26.25" customHeight="1" x14ac:dyDescent="0.2">
      <c r="A83" s="228">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1"/>
      <c r="BF83" s="231"/>
      <c r="BG83" s="231"/>
      <c r="BH83" s="231"/>
      <c r="BI83" s="231"/>
      <c r="BJ83" s="231"/>
      <c r="BK83" s="231"/>
      <c r="BL83" s="231"/>
      <c r="BM83" s="231"/>
      <c r="BN83" s="231"/>
      <c r="BO83" s="231"/>
      <c r="BP83" s="231"/>
      <c r="BQ83" s="228">
        <v>77</v>
      </c>
      <c r="BR83" s="233"/>
      <c r="BS83" s="929"/>
      <c r="BT83" s="930"/>
      <c r="BU83" s="930"/>
      <c r="BV83" s="930"/>
      <c r="BW83" s="930"/>
      <c r="BX83" s="930"/>
      <c r="BY83" s="930"/>
      <c r="BZ83" s="930"/>
      <c r="CA83" s="930"/>
      <c r="CB83" s="930"/>
      <c r="CC83" s="930"/>
      <c r="CD83" s="930"/>
      <c r="CE83" s="930"/>
      <c r="CF83" s="930"/>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9"/>
      <c r="DW83" s="930"/>
      <c r="DX83" s="930"/>
      <c r="DY83" s="930"/>
      <c r="DZ83" s="931"/>
      <c r="EA83" s="220"/>
    </row>
    <row r="84" spans="1:131" ht="26.25" customHeight="1" x14ac:dyDescent="0.2">
      <c r="A84" s="228">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1"/>
      <c r="BF84" s="231"/>
      <c r="BG84" s="231"/>
      <c r="BH84" s="231"/>
      <c r="BI84" s="231"/>
      <c r="BJ84" s="231"/>
      <c r="BK84" s="231"/>
      <c r="BL84" s="231"/>
      <c r="BM84" s="231"/>
      <c r="BN84" s="231"/>
      <c r="BO84" s="231"/>
      <c r="BP84" s="231"/>
      <c r="BQ84" s="228">
        <v>78</v>
      </c>
      <c r="BR84" s="233"/>
      <c r="BS84" s="929"/>
      <c r="BT84" s="930"/>
      <c r="BU84" s="930"/>
      <c r="BV84" s="930"/>
      <c r="BW84" s="930"/>
      <c r="BX84" s="930"/>
      <c r="BY84" s="930"/>
      <c r="BZ84" s="930"/>
      <c r="CA84" s="930"/>
      <c r="CB84" s="930"/>
      <c r="CC84" s="930"/>
      <c r="CD84" s="930"/>
      <c r="CE84" s="930"/>
      <c r="CF84" s="930"/>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9"/>
      <c r="DW84" s="930"/>
      <c r="DX84" s="930"/>
      <c r="DY84" s="930"/>
      <c r="DZ84" s="931"/>
      <c r="EA84" s="220"/>
    </row>
    <row r="85" spans="1:131" ht="26.25" customHeight="1" x14ac:dyDescent="0.2">
      <c r="A85" s="228">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1"/>
      <c r="BF85" s="231"/>
      <c r="BG85" s="231"/>
      <c r="BH85" s="231"/>
      <c r="BI85" s="231"/>
      <c r="BJ85" s="231"/>
      <c r="BK85" s="231"/>
      <c r="BL85" s="231"/>
      <c r="BM85" s="231"/>
      <c r="BN85" s="231"/>
      <c r="BO85" s="231"/>
      <c r="BP85" s="231"/>
      <c r="BQ85" s="228">
        <v>79</v>
      </c>
      <c r="BR85" s="233"/>
      <c r="BS85" s="929"/>
      <c r="BT85" s="930"/>
      <c r="BU85" s="930"/>
      <c r="BV85" s="930"/>
      <c r="BW85" s="930"/>
      <c r="BX85" s="930"/>
      <c r="BY85" s="930"/>
      <c r="BZ85" s="930"/>
      <c r="CA85" s="930"/>
      <c r="CB85" s="930"/>
      <c r="CC85" s="930"/>
      <c r="CD85" s="930"/>
      <c r="CE85" s="930"/>
      <c r="CF85" s="930"/>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9"/>
      <c r="DW85" s="930"/>
      <c r="DX85" s="930"/>
      <c r="DY85" s="930"/>
      <c r="DZ85" s="931"/>
      <c r="EA85" s="220"/>
    </row>
    <row r="86" spans="1:131" ht="26.25" customHeight="1" x14ac:dyDescent="0.2">
      <c r="A86" s="228">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1"/>
      <c r="BF86" s="231"/>
      <c r="BG86" s="231"/>
      <c r="BH86" s="231"/>
      <c r="BI86" s="231"/>
      <c r="BJ86" s="231"/>
      <c r="BK86" s="231"/>
      <c r="BL86" s="231"/>
      <c r="BM86" s="231"/>
      <c r="BN86" s="231"/>
      <c r="BO86" s="231"/>
      <c r="BP86" s="231"/>
      <c r="BQ86" s="228">
        <v>80</v>
      </c>
      <c r="BR86" s="233"/>
      <c r="BS86" s="929"/>
      <c r="BT86" s="930"/>
      <c r="BU86" s="930"/>
      <c r="BV86" s="930"/>
      <c r="BW86" s="930"/>
      <c r="BX86" s="930"/>
      <c r="BY86" s="930"/>
      <c r="BZ86" s="930"/>
      <c r="CA86" s="930"/>
      <c r="CB86" s="930"/>
      <c r="CC86" s="930"/>
      <c r="CD86" s="930"/>
      <c r="CE86" s="930"/>
      <c r="CF86" s="930"/>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9"/>
      <c r="DW86" s="930"/>
      <c r="DX86" s="930"/>
      <c r="DY86" s="930"/>
      <c r="DZ86" s="931"/>
      <c r="EA86" s="220"/>
    </row>
    <row r="87" spans="1:131" ht="26.25" customHeight="1" x14ac:dyDescent="0.2">
      <c r="A87" s="234">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1"/>
      <c r="BF87" s="231"/>
      <c r="BG87" s="231"/>
      <c r="BH87" s="231"/>
      <c r="BI87" s="231"/>
      <c r="BJ87" s="231"/>
      <c r="BK87" s="231"/>
      <c r="BL87" s="231"/>
      <c r="BM87" s="231"/>
      <c r="BN87" s="231"/>
      <c r="BO87" s="231"/>
      <c r="BP87" s="231"/>
      <c r="BQ87" s="228">
        <v>81</v>
      </c>
      <c r="BR87" s="233"/>
      <c r="BS87" s="929"/>
      <c r="BT87" s="930"/>
      <c r="BU87" s="930"/>
      <c r="BV87" s="930"/>
      <c r="BW87" s="930"/>
      <c r="BX87" s="930"/>
      <c r="BY87" s="930"/>
      <c r="BZ87" s="930"/>
      <c r="CA87" s="930"/>
      <c r="CB87" s="930"/>
      <c r="CC87" s="930"/>
      <c r="CD87" s="930"/>
      <c r="CE87" s="930"/>
      <c r="CF87" s="930"/>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9"/>
      <c r="DW87" s="930"/>
      <c r="DX87" s="930"/>
      <c r="DY87" s="930"/>
      <c r="DZ87" s="931"/>
      <c r="EA87" s="220"/>
    </row>
    <row r="88" spans="1:131" ht="26.25" customHeight="1" thickBot="1" x14ac:dyDescent="0.25">
      <c r="A88" s="230" t="s">
        <v>391</v>
      </c>
      <c r="B88" s="932" t="s">
        <v>430</v>
      </c>
      <c r="C88" s="933"/>
      <c r="D88" s="933"/>
      <c r="E88" s="933"/>
      <c r="F88" s="933"/>
      <c r="G88" s="933"/>
      <c r="H88" s="933"/>
      <c r="I88" s="933"/>
      <c r="J88" s="933"/>
      <c r="K88" s="933"/>
      <c r="L88" s="933"/>
      <c r="M88" s="933"/>
      <c r="N88" s="933"/>
      <c r="O88" s="933"/>
      <c r="P88" s="934"/>
      <c r="Q88" s="949"/>
      <c r="R88" s="950"/>
      <c r="S88" s="950"/>
      <c r="T88" s="950"/>
      <c r="U88" s="950"/>
      <c r="V88" s="950"/>
      <c r="W88" s="950"/>
      <c r="X88" s="950"/>
      <c r="Y88" s="950"/>
      <c r="Z88" s="950"/>
      <c r="AA88" s="950"/>
      <c r="AB88" s="950"/>
      <c r="AC88" s="950"/>
      <c r="AD88" s="950"/>
      <c r="AE88" s="950"/>
      <c r="AF88" s="946">
        <v>4887</v>
      </c>
      <c r="AG88" s="946"/>
      <c r="AH88" s="946"/>
      <c r="AI88" s="946"/>
      <c r="AJ88" s="946"/>
      <c r="AK88" s="950"/>
      <c r="AL88" s="950"/>
      <c r="AM88" s="950"/>
      <c r="AN88" s="950"/>
      <c r="AO88" s="950"/>
      <c r="AP88" s="946" t="s">
        <v>613</v>
      </c>
      <c r="AQ88" s="946"/>
      <c r="AR88" s="946"/>
      <c r="AS88" s="946"/>
      <c r="AT88" s="946"/>
      <c r="AU88" s="946" t="s">
        <v>613</v>
      </c>
      <c r="AV88" s="946"/>
      <c r="AW88" s="946"/>
      <c r="AX88" s="946"/>
      <c r="AY88" s="946"/>
      <c r="AZ88" s="947"/>
      <c r="BA88" s="947"/>
      <c r="BB88" s="947"/>
      <c r="BC88" s="947"/>
      <c r="BD88" s="948"/>
      <c r="BE88" s="231"/>
      <c r="BF88" s="231"/>
      <c r="BG88" s="231"/>
      <c r="BH88" s="231"/>
      <c r="BI88" s="231"/>
      <c r="BJ88" s="231"/>
      <c r="BK88" s="231"/>
      <c r="BL88" s="231"/>
      <c r="BM88" s="231"/>
      <c r="BN88" s="231"/>
      <c r="BO88" s="231"/>
      <c r="BP88" s="231"/>
      <c r="BQ88" s="228">
        <v>82</v>
      </c>
      <c r="BR88" s="233"/>
      <c r="BS88" s="929"/>
      <c r="BT88" s="930"/>
      <c r="BU88" s="930"/>
      <c r="BV88" s="930"/>
      <c r="BW88" s="930"/>
      <c r="BX88" s="930"/>
      <c r="BY88" s="930"/>
      <c r="BZ88" s="930"/>
      <c r="CA88" s="930"/>
      <c r="CB88" s="930"/>
      <c r="CC88" s="930"/>
      <c r="CD88" s="930"/>
      <c r="CE88" s="930"/>
      <c r="CF88" s="930"/>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9"/>
      <c r="DW88" s="930"/>
      <c r="DX88" s="930"/>
      <c r="DY88" s="930"/>
      <c r="DZ88" s="931"/>
      <c r="EA88" s="220"/>
    </row>
    <row r="89" spans="1:131" ht="26.25" hidden="1" customHeight="1" x14ac:dyDescent="0.2">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929"/>
      <c r="BT89" s="930"/>
      <c r="BU89" s="930"/>
      <c r="BV89" s="930"/>
      <c r="BW89" s="930"/>
      <c r="BX89" s="930"/>
      <c r="BY89" s="930"/>
      <c r="BZ89" s="930"/>
      <c r="CA89" s="930"/>
      <c r="CB89" s="930"/>
      <c r="CC89" s="930"/>
      <c r="CD89" s="930"/>
      <c r="CE89" s="930"/>
      <c r="CF89" s="930"/>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9"/>
      <c r="DW89" s="930"/>
      <c r="DX89" s="930"/>
      <c r="DY89" s="930"/>
      <c r="DZ89" s="931"/>
      <c r="EA89" s="220"/>
    </row>
    <row r="90" spans="1:131" ht="26.25" hidden="1" customHeight="1" x14ac:dyDescent="0.2">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929"/>
      <c r="BT90" s="930"/>
      <c r="BU90" s="930"/>
      <c r="BV90" s="930"/>
      <c r="BW90" s="930"/>
      <c r="BX90" s="930"/>
      <c r="BY90" s="930"/>
      <c r="BZ90" s="930"/>
      <c r="CA90" s="930"/>
      <c r="CB90" s="930"/>
      <c r="CC90" s="930"/>
      <c r="CD90" s="930"/>
      <c r="CE90" s="930"/>
      <c r="CF90" s="930"/>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9"/>
      <c r="DW90" s="930"/>
      <c r="DX90" s="930"/>
      <c r="DY90" s="930"/>
      <c r="DZ90" s="931"/>
      <c r="EA90" s="220"/>
    </row>
    <row r="91" spans="1:131" ht="26.25" hidden="1" customHeight="1" x14ac:dyDescent="0.2">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929"/>
      <c r="BT91" s="930"/>
      <c r="BU91" s="930"/>
      <c r="BV91" s="930"/>
      <c r="BW91" s="930"/>
      <c r="BX91" s="930"/>
      <c r="BY91" s="930"/>
      <c r="BZ91" s="930"/>
      <c r="CA91" s="930"/>
      <c r="CB91" s="930"/>
      <c r="CC91" s="930"/>
      <c r="CD91" s="930"/>
      <c r="CE91" s="930"/>
      <c r="CF91" s="930"/>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9"/>
      <c r="DW91" s="930"/>
      <c r="DX91" s="930"/>
      <c r="DY91" s="930"/>
      <c r="DZ91" s="931"/>
      <c r="EA91" s="220"/>
    </row>
    <row r="92" spans="1:131" ht="26.25" hidden="1" customHeight="1" x14ac:dyDescent="0.2">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929"/>
      <c r="BT92" s="930"/>
      <c r="BU92" s="930"/>
      <c r="BV92" s="930"/>
      <c r="BW92" s="930"/>
      <c r="BX92" s="930"/>
      <c r="BY92" s="930"/>
      <c r="BZ92" s="930"/>
      <c r="CA92" s="930"/>
      <c r="CB92" s="930"/>
      <c r="CC92" s="930"/>
      <c r="CD92" s="930"/>
      <c r="CE92" s="930"/>
      <c r="CF92" s="930"/>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9"/>
      <c r="DW92" s="930"/>
      <c r="DX92" s="930"/>
      <c r="DY92" s="930"/>
      <c r="DZ92" s="931"/>
      <c r="EA92" s="220"/>
    </row>
    <row r="93" spans="1:131" ht="26.25" hidden="1" customHeight="1" x14ac:dyDescent="0.2">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929"/>
      <c r="BT93" s="930"/>
      <c r="BU93" s="930"/>
      <c r="BV93" s="930"/>
      <c r="BW93" s="930"/>
      <c r="BX93" s="930"/>
      <c r="BY93" s="930"/>
      <c r="BZ93" s="930"/>
      <c r="CA93" s="930"/>
      <c r="CB93" s="930"/>
      <c r="CC93" s="930"/>
      <c r="CD93" s="930"/>
      <c r="CE93" s="930"/>
      <c r="CF93" s="930"/>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9"/>
      <c r="DW93" s="930"/>
      <c r="DX93" s="930"/>
      <c r="DY93" s="930"/>
      <c r="DZ93" s="931"/>
      <c r="EA93" s="220"/>
    </row>
    <row r="94" spans="1:131" ht="26.25" hidden="1" customHeight="1" x14ac:dyDescent="0.2">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929"/>
      <c r="BT94" s="930"/>
      <c r="BU94" s="930"/>
      <c r="BV94" s="930"/>
      <c r="BW94" s="930"/>
      <c r="BX94" s="930"/>
      <c r="BY94" s="930"/>
      <c r="BZ94" s="930"/>
      <c r="CA94" s="930"/>
      <c r="CB94" s="930"/>
      <c r="CC94" s="930"/>
      <c r="CD94" s="930"/>
      <c r="CE94" s="930"/>
      <c r="CF94" s="930"/>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9"/>
      <c r="DW94" s="930"/>
      <c r="DX94" s="930"/>
      <c r="DY94" s="930"/>
      <c r="DZ94" s="931"/>
      <c r="EA94" s="220"/>
    </row>
    <row r="95" spans="1:131" ht="26.25" hidden="1" customHeight="1" x14ac:dyDescent="0.2">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929"/>
      <c r="BT95" s="930"/>
      <c r="BU95" s="930"/>
      <c r="BV95" s="930"/>
      <c r="BW95" s="930"/>
      <c r="BX95" s="930"/>
      <c r="BY95" s="930"/>
      <c r="BZ95" s="930"/>
      <c r="CA95" s="930"/>
      <c r="CB95" s="930"/>
      <c r="CC95" s="930"/>
      <c r="CD95" s="930"/>
      <c r="CE95" s="930"/>
      <c r="CF95" s="930"/>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9"/>
      <c r="DW95" s="930"/>
      <c r="DX95" s="930"/>
      <c r="DY95" s="930"/>
      <c r="DZ95" s="931"/>
      <c r="EA95" s="220"/>
    </row>
    <row r="96" spans="1:131" ht="26.25" hidden="1" customHeight="1" x14ac:dyDescent="0.2">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929"/>
      <c r="BT96" s="930"/>
      <c r="BU96" s="930"/>
      <c r="BV96" s="930"/>
      <c r="BW96" s="930"/>
      <c r="BX96" s="930"/>
      <c r="BY96" s="930"/>
      <c r="BZ96" s="930"/>
      <c r="CA96" s="930"/>
      <c r="CB96" s="930"/>
      <c r="CC96" s="930"/>
      <c r="CD96" s="930"/>
      <c r="CE96" s="930"/>
      <c r="CF96" s="930"/>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9"/>
      <c r="DW96" s="930"/>
      <c r="DX96" s="930"/>
      <c r="DY96" s="930"/>
      <c r="DZ96" s="931"/>
      <c r="EA96" s="220"/>
    </row>
    <row r="97" spans="1:131" ht="26.25" hidden="1" customHeight="1" x14ac:dyDescent="0.2">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929"/>
      <c r="BT97" s="930"/>
      <c r="BU97" s="930"/>
      <c r="BV97" s="930"/>
      <c r="BW97" s="930"/>
      <c r="BX97" s="930"/>
      <c r="BY97" s="930"/>
      <c r="BZ97" s="930"/>
      <c r="CA97" s="930"/>
      <c r="CB97" s="930"/>
      <c r="CC97" s="930"/>
      <c r="CD97" s="930"/>
      <c r="CE97" s="930"/>
      <c r="CF97" s="930"/>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9"/>
      <c r="DW97" s="930"/>
      <c r="DX97" s="930"/>
      <c r="DY97" s="930"/>
      <c r="DZ97" s="931"/>
      <c r="EA97" s="220"/>
    </row>
    <row r="98" spans="1:131" ht="26.25" hidden="1" customHeight="1" x14ac:dyDescent="0.2">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929"/>
      <c r="BT98" s="930"/>
      <c r="BU98" s="930"/>
      <c r="BV98" s="930"/>
      <c r="BW98" s="930"/>
      <c r="BX98" s="930"/>
      <c r="BY98" s="930"/>
      <c r="BZ98" s="930"/>
      <c r="CA98" s="930"/>
      <c r="CB98" s="930"/>
      <c r="CC98" s="930"/>
      <c r="CD98" s="930"/>
      <c r="CE98" s="930"/>
      <c r="CF98" s="930"/>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9"/>
      <c r="DW98" s="930"/>
      <c r="DX98" s="930"/>
      <c r="DY98" s="930"/>
      <c r="DZ98" s="931"/>
      <c r="EA98" s="220"/>
    </row>
    <row r="99" spans="1:131" ht="26.25" hidden="1" customHeight="1" x14ac:dyDescent="0.2">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929"/>
      <c r="BT99" s="930"/>
      <c r="BU99" s="930"/>
      <c r="BV99" s="930"/>
      <c r="BW99" s="930"/>
      <c r="BX99" s="930"/>
      <c r="BY99" s="930"/>
      <c r="BZ99" s="930"/>
      <c r="CA99" s="930"/>
      <c r="CB99" s="930"/>
      <c r="CC99" s="930"/>
      <c r="CD99" s="930"/>
      <c r="CE99" s="930"/>
      <c r="CF99" s="930"/>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9"/>
      <c r="DW99" s="930"/>
      <c r="DX99" s="930"/>
      <c r="DY99" s="930"/>
      <c r="DZ99" s="931"/>
      <c r="EA99" s="220"/>
    </row>
    <row r="100" spans="1:131" ht="26.25" hidden="1" customHeight="1" x14ac:dyDescent="0.2">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929"/>
      <c r="BT100" s="930"/>
      <c r="BU100" s="930"/>
      <c r="BV100" s="930"/>
      <c r="BW100" s="930"/>
      <c r="BX100" s="930"/>
      <c r="BY100" s="930"/>
      <c r="BZ100" s="930"/>
      <c r="CA100" s="930"/>
      <c r="CB100" s="930"/>
      <c r="CC100" s="930"/>
      <c r="CD100" s="930"/>
      <c r="CE100" s="930"/>
      <c r="CF100" s="930"/>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9"/>
      <c r="DW100" s="930"/>
      <c r="DX100" s="930"/>
      <c r="DY100" s="930"/>
      <c r="DZ100" s="931"/>
      <c r="EA100" s="220"/>
    </row>
    <row r="101" spans="1:131" ht="26.25" hidden="1" customHeight="1" x14ac:dyDescent="0.2">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929"/>
      <c r="BT101" s="930"/>
      <c r="BU101" s="930"/>
      <c r="BV101" s="930"/>
      <c r="BW101" s="930"/>
      <c r="BX101" s="930"/>
      <c r="BY101" s="930"/>
      <c r="BZ101" s="930"/>
      <c r="CA101" s="930"/>
      <c r="CB101" s="930"/>
      <c r="CC101" s="930"/>
      <c r="CD101" s="930"/>
      <c r="CE101" s="930"/>
      <c r="CF101" s="930"/>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9"/>
      <c r="DW101" s="930"/>
      <c r="DX101" s="930"/>
      <c r="DY101" s="930"/>
      <c r="DZ101" s="931"/>
      <c r="EA101" s="220"/>
    </row>
    <row r="102" spans="1:131" ht="26.25" customHeight="1" thickBot="1" x14ac:dyDescent="0.25">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391</v>
      </c>
      <c r="BR102" s="932" t="s">
        <v>431</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42">
        <v>141</v>
      </c>
      <c r="CS102" s="943"/>
      <c r="CT102" s="943"/>
      <c r="CU102" s="943"/>
      <c r="CV102" s="944"/>
      <c r="CW102" s="942">
        <v>27</v>
      </c>
      <c r="CX102" s="943"/>
      <c r="CY102" s="943"/>
      <c r="CZ102" s="943"/>
      <c r="DA102" s="944"/>
      <c r="DB102" s="942">
        <v>394</v>
      </c>
      <c r="DC102" s="943"/>
      <c r="DD102" s="943"/>
      <c r="DE102" s="943"/>
      <c r="DF102" s="944"/>
      <c r="DG102" s="942" t="s">
        <v>530</v>
      </c>
      <c r="DH102" s="943"/>
      <c r="DI102" s="943"/>
      <c r="DJ102" s="943"/>
      <c r="DK102" s="944"/>
      <c r="DL102" s="942" t="s">
        <v>530</v>
      </c>
      <c r="DM102" s="943"/>
      <c r="DN102" s="943"/>
      <c r="DO102" s="943"/>
      <c r="DP102" s="944"/>
      <c r="DQ102" s="942">
        <v>4</v>
      </c>
      <c r="DR102" s="943"/>
      <c r="DS102" s="943"/>
      <c r="DT102" s="943"/>
      <c r="DU102" s="944"/>
      <c r="DV102" s="932"/>
      <c r="DW102" s="933"/>
      <c r="DX102" s="933"/>
      <c r="DY102" s="933"/>
      <c r="DZ102" s="945"/>
      <c r="EA102" s="220"/>
    </row>
    <row r="103" spans="1:131" ht="26.25" customHeight="1" x14ac:dyDescent="0.2">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24" t="s">
        <v>432</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20"/>
    </row>
    <row r="104" spans="1:131" ht="26.25" customHeight="1" x14ac:dyDescent="0.2">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25" t="s">
        <v>433</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20"/>
    </row>
    <row r="105" spans="1:131" ht="11.25" customHeight="1" x14ac:dyDescent="0.2">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39" t="s">
        <v>434</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435</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926" t="s">
        <v>436</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437</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20" customFormat="1" ht="26.25" customHeight="1" x14ac:dyDescent="0.2">
      <c r="A109" s="882" t="s">
        <v>438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439</v>
      </c>
      <c r="AB109" s="883"/>
      <c r="AC109" s="883"/>
      <c r="AD109" s="883"/>
      <c r="AE109" s="884"/>
      <c r="AF109" s="885" t="s">
        <v>440</v>
      </c>
      <c r="AG109" s="883"/>
      <c r="AH109" s="883"/>
      <c r="AI109" s="883"/>
      <c r="AJ109" s="884"/>
      <c r="AK109" s="885" t="s">
        <v>309</v>
      </c>
      <c r="AL109" s="883"/>
      <c r="AM109" s="883"/>
      <c r="AN109" s="883"/>
      <c r="AO109" s="884"/>
      <c r="AP109" s="885" t="s">
        <v>441</v>
      </c>
      <c r="AQ109" s="883"/>
      <c r="AR109" s="883"/>
      <c r="AS109" s="883"/>
      <c r="AT109" s="916"/>
      <c r="AU109" s="882" t="s">
        <v>438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439</v>
      </c>
      <c r="BR109" s="883"/>
      <c r="BS109" s="883"/>
      <c r="BT109" s="883"/>
      <c r="BU109" s="884"/>
      <c r="BV109" s="885" t="s">
        <v>440</v>
      </c>
      <c r="BW109" s="883"/>
      <c r="BX109" s="883"/>
      <c r="BY109" s="883"/>
      <c r="BZ109" s="884"/>
      <c r="CA109" s="885" t="s">
        <v>309</v>
      </c>
      <c r="CB109" s="883"/>
      <c r="CC109" s="883"/>
      <c r="CD109" s="883"/>
      <c r="CE109" s="884"/>
      <c r="CF109" s="923" t="s">
        <v>441</v>
      </c>
      <c r="CG109" s="923"/>
      <c r="CH109" s="923"/>
      <c r="CI109" s="923"/>
      <c r="CJ109" s="923"/>
      <c r="CK109" s="885" t="s">
        <v>442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439</v>
      </c>
      <c r="DH109" s="883"/>
      <c r="DI109" s="883"/>
      <c r="DJ109" s="883"/>
      <c r="DK109" s="884"/>
      <c r="DL109" s="885" t="s">
        <v>440</v>
      </c>
      <c r="DM109" s="883"/>
      <c r="DN109" s="883"/>
      <c r="DO109" s="883"/>
      <c r="DP109" s="884"/>
      <c r="DQ109" s="885" t="s">
        <v>309</v>
      </c>
      <c r="DR109" s="883"/>
      <c r="DS109" s="883"/>
      <c r="DT109" s="883"/>
      <c r="DU109" s="884"/>
      <c r="DV109" s="885" t="s">
        <v>441</v>
      </c>
      <c r="DW109" s="883"/>
      <c r="DX109" s="883"/>
      <c r="DY109" s="883"/>
      <c r="DZ109" s="916"/>
    </row>
    <row r="110" spans="1:131" s="220" customFormat="1" ht="26.25" customHeight="1" x14ac:dyDescent="0.2">
      <c r="A110" s="794" t="s">
        <v>443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2874696</v>
      </c>
      <c r="AB110" s="876"/>
      <c r="AC110" s="876"/>
      <c r="AD110" s="876"/>
      <c r="AE110" s="877"/>
      <c r="AF110" s="878">
        <v>2851765</v>
      </c>
      <c r="AG110" s="876"/>
      <c r="AH110" s="876"/>
      <c r="AI110" s="876"/>
      <c r="AJ110" s="877"/>
      <c r="AK110" s="878">
        <v>2889328</v>
      </c>
      <c r="AL110" s="876"/>
      <c r="AM110" s="876"/>
      <c r="AN110" s="876"/>
      <c r="AO110" s="877"/>
      <c r="AP110" s="879">
        <v>21.5</v>
      </c>
      <c r="AQ110" s="880"/>
      <c r="AR110" s="880"/>
      <c r="AS110" s="880"/>
      <c r="AT110" s="881"/>
      <c r="AU110" s="917" t="s">
        <v>74</v>
      </c>
      <c r="AV110" s="918"/>
      <c r="AW110" s="918"/>
      <c r="AX110" s="918"/>
      <c r="AY110" s="918"/>
      <c r="AZ110" s="847" t="s">
        <v>444</v>
      </c>
      <c r="BA110" s="795"/>
      <c r="BB110" s="795"/>
      <c r="BC110" s="795"/>
      <c r="BD110" s="795"/>
      <c r="BE110" s="795"/>
      <c r="BF110" s="795"/>
      <c r="BG110" s="795"/>
      <c r="BH110" s="795"/>
      <c r="BI110" s="795"/>
      <c r="BJ110" s="795"/>
      <c r="BK110" s="795"/>
      <c r="BL110" s="795"/>
      <c r="BM110" s="795"/>
      <c r="BN110" s="795"/>
      <c r="BO110" s="795"/>
      <c r="BP110" s="796"/>
      <c r="BQ110" s="848">
        <v>27086387</v>
      </c>
      <c r="BR110" s="829"/>
      <c r="BS110" s="829"/>
      <c r="BT110" s="829"/>
      <c r="BU110" s="829"/>
      <c r="BV110" s="829">
        <v>27612006</v>
      </c>
      <c r="BW110" s="829"/>
      <c r="BX110" s="829"/>
      <c r="BY110" s="829"/>
      <c r="BZ110" s="829"/>
      <c r="CA110" s="829">
        <v>28909592</v>
      </c>
      <c r="CB110" s="829"/>
      <c r="CC110" s="829"/>
      <c r="CD110" s="829"/>
      <c r="CE110" s="829"/>
      <c r="CF110" s="853">
        <v>215.1</v>
      </c>
      <c r="CG110" s="854"/>
      <c r="CH110" s="854"/>
      <c r="CI110" s="854"/>
      <c r="CJ110" s="854"/>
      <c r="CK110" s="913" t="s">
        <v>445</v>
      </c>
      <c r="CL110" s="806"/>
      <c r="CM110" s="847" t="s">
        <v>446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130</v>
      </c>
      <c r="DH110" s="829"/>
      <c r="DI110" s="829"/>
      <c r="DJ110" s="829"/>
      <c r="DK110" s="829"/>
      <c r="DL110" s="829" t="s">
        <v>447</v>
      </c>
      <c r="DM110" s="829"/>
      <c r="DN110" s="829"/>
      <c r="DO110" s="829"/>
      <c r="DP110" s="829"/>
      <c r="DQ110" s="829" t="s">
        <v>130</v>
      </c>
      <c r="DR110" s="829"/>
      <c r="DS110" s="829"/>
      <c r="DT110" s="829"/>
      <c r="DU110" s="829"/>
      <c r="DV110" s="830" t="s">
        <v>447</v>
      </c>
      <c r="DW110" s="830"/>
      <c r="DX110" s="830"/>
      <c r="DY110" s="830"/>
      <c r="DZ110" s="831"/>
    </row>
    <row r="111" spans="1:131" s="220" customFormat="1" ht="26.25" customHeight="1" x14ac:dyDescent="0.2">
      <c r="A111" s="761" t="s">
        <v>448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447</v>
      </c>
      <c r="AB111" s="906"/>
      <c r="AC111" s="906"/>
      <c r="AD111" s="906"/>
      <c r="AE111" s="907"/>
      <c r="AF111" s="908" t="s">
        <v>130</v>
      </c>
      <c r="AG111" s="906"/>
      <c r="AH111" s="906"/>
      <c r="AI111" s="906"/>
      <c r="AJ111" s="907"/>
      <c r="AK111" s="908" t="s">
        <v>130</v>
      </c>
      <c r="AL111" s="906"/>
      <c r="AM111" s="906"/>
      <c r="AN111" s="906"/>
      <c r="AO111" s="907"/>
      <c r="AP111" s="909" t="s">
        <v>449</v>
      </c>
      <c r="AQ111" s="910"/>
      <c r="AR111" s="910"/>
      <c r="AS111" s="910"/>
      <c r="AT111" s="911"/>
      <c r="AU111" s="919"/>
      <c r="AV111" s="920"/>
      <c r="AW111" s="920"/>
      <c r="AX111" s="920"/>
      <c r="AY111" s="920"/>
      <c r="AZ111" s="802" t="s">
        <v>450</v>
      </c>
      <c r="BA111" s="739"/>
      <c r="BB111" s="739"/>
      <c r="BC111" s="739"/>
      <c r="BD111" s="739"/>
      <c r="BE111" s="739"/>
      <c r="BF111" s="739"/>
      <c r="BG111" s="739"/>
      <c r="BH111" s="739"/>
      <c r="BI111" s="739"/>
      <c r="BJ111" s="739"/>
      <c r="BK111" s="739"/>
      <c r="BL111" s="739"/>
      <c r="BM111" s="739"/>
      <c r="BN111" s="739"/>
      <c r="BO111" s="739"/>
      <c r="BP111" s="740"/>
      <c r="BQ111" s="803">
        <v>32236</v>
      </c>
      <c r="BR111" s="804"/>
      <c r="BS111" s="804"/>
      <c r="BT111" s="804"/>
      <c r="BU111" s="804"/>
      <c r="BV111" s="804">
        <v>26808</v>
      </c>
      <c r="BW111" s="804"/>
      <c r="BX111" s="804"/>
      <c r="BY111" s="804"/>
      <c r="BZ111" s="804"/>
      <c r="CA111" s="804">
        <v>21957</v>
      </c>
      <c r="CB111" s="804"/>
      <c r="CC111" s="804"/>
      <c r="CD111" s="804"/>
      <c r="CE111" s="804"/>
      <c r="CF111" s="862">
        <v>0.2</v>
      </c>
      <c r="CG111" s="863"/>
      <c r="CH111" s="863"/>
      <c r="CI111" s="863"/>
      <c r="CJ111" s="863"/>
      <c r="CK111" s="914"/>
      <c r="CL111" s="808"/>
      <c r="CM111" s="802" t="s">
        <v>451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452</v>
      </c>
      <c r="DH111" s="804"/>
      <c r="DI111" s="804"/>
      <c r="DJ111" s="804"/>
      <c r="DK111" s="804"/>
      <c r="DL111" s="804" t="s">
        <v>453</v>
      </c>
      <c r="DM111" s="804"/>
      <c r="DN111" s="804"/>
      <c r="DO111" s="804"/>
      <c r="DP111" s="804"/>
      <c r="DQ111" s="804" t="s">
        <v>130</v>
      </c>
      <c r="DR111" s="804"/>
      <c r="DS111" s="804"/>
      <c r="DT111" s="804"/>
      <c r="DU111" s="804"/>
      <c r="DV111" s="781" t="s">
        <v>454</v>
      </c>
      <c r="DW111" s="781"/>
      <c r="DX111" s="781"/>
      <c r="DY111" s="781"/>
      <c r="DZ111" s="782"/>
    </row>
    <row r="112" spans="1:131" s="220" customFormat="1" ht="26.25" customHeight="1" x14ac:dyDescent="0.2">
      <c r="A112" s="899" t="s">
        <v>455</v>
      </c>
      <c r="B112" s="900"/>
      <c r="C112" s="739" t="s">
        <v>456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447</v>
      </c>
      <c r="AB112" s="767"/>
      <c r="AC112" s="767"/>
      <c r="AD112" s="767"/>
      <c r="AE112" s="768"/>
      <c r="AF112" s="769" t="s">
        <v>449</v>
      </c>
      <c r="AG112" s="767"/>
      <c r="AH112" s="767"/>
      <c r="AI112" s="767"/>
      <c r="AJ112" s="768"/>
      <c r="AK112" s="769" t="s">
        <v>130</v>
      </c>
      <c r="AL112" s="767"/>
      <c r="AM112" s="767"/>
      <c r="AN112" s="767"/>
      <c r="AO112" s="768"/>
      <c r="AP112" s="811" t="s">
        <v>130</v>
      </c>
      <c r="AQ112" s="812"/>
      <c r="AR112" s="812"/>
      <c r="AS112" s="812"/>
      <c r="AT112" s="813"/>
      <c r="AU112" s="919"/>
      <c r="AV112" s="920"/>
      <c r="AW112" s="920"/>
      <c r="AX112" s="920"/>
      <c r="AY112" s="920"/>
      <c r="AZ112" s="802" t="s">
        <v>457</v>
      </c>
      <c r="BA112" s="739"/>
      <c r="BB112" s="739"/>
      <c r="BC112" s="739"/>
      <c r="BD112" s="739"/>
      <c r="BE112" s="739"/>
      <c r="BF112" s="739"/>
      <c r="BG112" s="739"/>
      <c r="BH112" s="739"/>
      <c r="BI112" s="739"/>
      <c r="BJ112" s="739"/>
      <c r="BK112" s="739"/>
      <c r="BL112" s="739"/>
      <c r="BM112" s="739"/>
      <c r="BN112" s="739"/>
      <c r="BO112" s="739"/>
      <c r="BP112" s="740"/>
      <c r="BQ112" s="803">
        <v>7662469</v>
      </c>
      <c r="BR112" s="804"/>
      <c r="BS112" s="804"/>
      <c r="BT112" s="804"/>
      <c r="BU112" s="804"/>
      <c r="BV112" s="804">
        <v>8005964</v>
      </c>
      <c r="BW112" s="804"/>
      <c r="BX112" s="804"/>
      <c r="BY112" s="804"/>
      <c r="BZ112" s="804"/>
      <c r="CA112" s="804">
        <v>8397716</v>
      </c>
      <c r="CB112" s="804"/>
      <c r="CC112" s="804"/>
      <c r="CD112" s="804"/>
      <c r="CE112" s="804"/>
      <c r="CF112" s="862">
        <v>62.5</v>
      </c>
      <c r="CG112" s="863"/>
      <c r="CH112" s="863"/>
      <c r="CI112" s="863"/>
      <c r="CJ112" s="863"/>
      <c r="CK112" s="914"/>
      <c r="CL112" s="808"/>
      <c r="CM112" s="802" t="s">
        <v>458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447</v>
      </c>
      <c r="DH112" s="804"/>
      <c r="DI112" s="804"/>
      <c r="DJ112" s="804"/>
      <c r="DK112" s="804"/>
      <c r="DL112" s="804" t="s">
        <v>447</v>
      </c>
      <c r="DM112" s="804"/>
      <c r="DN112" s="804"/>
      <c r="DO112" s="804"/>
      <c r="DP112" s="804"/>
      <c r="DQ112" s="804" t="s">
        <v>447</v>
      </c>
      <c r="DR112" s="804"/>
      <c r="DS112" s="804"/>
      <c r="DT112" s="804"/>
      <c r="DU112" s="804"/>
      <c r="DV112" s="781" t="s">
        <v>453</v>
      </c>
      <c r="DW112" s="781"/>
      <c r="DX112" s="781"/>
      <c r="DY112" s="781"/>
      <c r="DZ112" s="782"/>
    </row>
    <row r="113" spans="1:130" s="220" customFormat="1" ht="26.25" customHeight="1" x14ac:dyDescent="0.2">
      <c r="A113" s="901"/>
      <c r="B113" s="902"/>
      <c r="C113" s="739" t="s">
        <v>459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582478</v>
      </c>
      <c r="AB113" s="906"/>
      <c r="AC113" s="906"/>
      <c r="AD113" s="906"/>
      <c r="AE113" s="907"/>
      <c r="AF113" s="908">
        <v>641435</v>
      </c>
      <c r="AG113" s="906"/>
      <c r="AH113" s="906"/>
      <c r="AI113" s="906"/>
      <c r="AJ113" s="907"/>
      <c r="AK113" s="908">
        <v>672445</v>
      </c>
      <c r="AL113" s="906"/>
      <c r="AM113" s="906"/>
      <c r="AN113" s="906"/>
      <c r="AO113" s="907"/>
      <c r="AP113" s="909">
        <v>5</v>
      </c>
      <c r="AQ113" s="910"/>
      <c r="AR113" s="910"/>
      <c r="AS113" s="910"/>
      <c r="AT113" s="911"/>
      <c r="AU113" s="919"/>
      <c r="AV113" s="920"/>
      <c r="AW113" s="920"/>
      <c r="AX113" s="920"/>
      <c r="AY113" s="920"/>
      <c r="AZ113" s="802" t="s">
        <v>460</v>
      </c>
      <c r="BA113" s="739"/>
      <c r="BB113" s="739"/>
      <c r="BC113" s="739"/>
      <c r="BD113" s="739"/>
      <c r="BE113" s="739"/>
      <c r="BF113" s="739"/>
      <c r="BG113" s="739"/>
      <c r="BH113" s="739"/>
      <c r="BI113" s="739"/>
      <c r="BJ113" s="739"/>
      <c r="BK113" s="739"/>
      <c r="BL113" s="739"/>
      <c r="BM113" s="739"/>
      <c r="BN113" s="739"/>
      <c r="BO113" s="739"/>
      <c r="BP113" s="740"/>
      <c r="BQ113" s="803" t="s">
        <v>449</v>
      </c>
      <c r="BR113" s="804"/>
      <c r="BS113" s="804"/>
      <c r="BT113" s="804"/>
      <c r="BU113" s="804"/>
      <c r="BV113" s="804" t="s">
        <v>453</v>
      </c>
      <c r="BW113" s="804"/>
      <c r="BX113" s="804"/>
      <c r="BY113" s="804"/>
      <c r="BZ113" s="804"/>
      <c r="CA113" s="804" t="s">
        <v>453</v>
      </c>
      <c r="CB113" s="804"/>
      <c r="CC113" s="804"/>
      <c r="CD113" s="804"/>
      <c r="CE113" s="804"/>
      <c r="CF113" s="862" t="s">
        <v>447</v>
      </c>
      <c r="CG113" s="863"/>
      <c r="CH113" s="863"/>
      <c r="CI113" s="863"/>
      <c r="CJ113" s="863"/>
      <c r="CK113" s="914"/>
      <c r="CL113" s="808"/>
      <c r="CM113" s="802" t="s">
        <v>461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447</v>
      </c>
      <c r="DH113" s="767"/>
      <c r="DI113" s="767"/>
      <c r="DJ113" s="767"/>
      <c r="DK113" s="768"/>
      <c r="DL113" s="769" t="s">
        <v>449</v>
      </c>
      <c r="DM113" s="767"/>
      <c r="DN113" s="767"/>
      <c r="DO113" s="767"/>
      <c r="DP113" s="768"/>
      <c r="DQ113" s="769" t="s">
        <v>447</v>
      </c>
      <c r="DR113" s="767"/>
      <c r="DS113" s="767"/>
      <c r="DT113" s="767"/>
      <c r="DU113" s="768"/>
      <c r="DV113" s="811" t="s">
        <v>452</v>
      </c>
      <c r="DW113" s="812"/>
      <c r="DX113" s="812"/>
      <c r="DY113" s="812"/>
      <c r="DZ113" s="813"/>
    </row>
    <row r="114" spans="1:130" s="220" customFormat="1" ht="26.25" customHeight="1" x14ac:dyDescent="0.2">
      <c r="A114" s="901"/>
      <c r="B114" s="902"/>
      <c r="C114" s="739" t="s">
        <v>462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130</v>
      </c>
      <c r="AB114" s="767"/>
      <c r="AC114" s="767"/>
      <c r="AD114" s="767"/>
      <c r="AE114" s="768"/>
      <c r="AF114" s="769" t="s">
        <v>453</v>
      </c>
      <c r="AG114" s="767"/>
      <c r="AH114" s="767"/>
      <c r="AI114" s="767"/>
      <c r="AJ114" s="768"/>
      <c r="AK114" s="769" t="s">
        <v>453</v>
      </c>
      <c r="AL114" s="767"/>
      <c r="AM114" s="767"/>
      <c r="AN114" s="767"/>
      <c r="AO114" s="768"/>
      <c r="AP114" s="811" t="s">
        <v>449</v>
      </c>
      <c r="AQ114" s="812"/>
      <c r="AR114" s="812"/>
      <c r="AS114" s="812"/>
      <c r="AT114" s="813"/>
      <c r="AU114" s="919"/>
      <c r="AV114" s="920"/>
      <c r="AW114" s="920"/>
      <c r="AX114" s="920"/>
      <c r="AY114" s="920"/>
      <c r="AZ114" s="802" t="s">
        <v>463</v>
      </c>
      <c r="BA114" s="739"/>
      <c r="BB114" s="739"/>
      <c r="BC114" s="739"/>
      <c r="BD114" s="739"/>
      <c r="BE114" s="739"/>
      <c r="BF114" s="739"/>
      <c r="BG114" s="739"/>
      <c r="BH114" s="739"/>
      <c r="BI114" s="739"/>
      <c r="BJ114" s="739"/>
      <c r="BK114" s="739"/>
      <c r="BL114" s="739"/>
      <c r="BM114" s="739"/>
      <c r="BN114" s="739"/>
      <c r="BO114" s="739"/>
      <c r="BP114" s="740"/>
      <c r="BQ114" s="803">
        <v>5264082</v>
      </c>
      <c r="BR114" s="804"/>
      <c r="BS114" s="804"/>
      <c r="BT114" s="804"/>
      <c r="BU114" s="804"/>
      <c r="BV114" s="804">
        <v>5139089</v>
      </c>
      <c r="BW114" s="804"/>
      <c r="BX114" s="804"/>
      <c r="BY114" s="804"/>
      <c r="BZ114" s="804"/>
      <c r="CA114" s="804">
        <v>5066282</v>
      </c>
      <c r="CB114" s="804"/>
      <c r="CC114" s="804"/>
      <c r="CD114" s="804"/>
      <c r="CE114" s="804"/>
      <c r="CF114" s="862">
        <v>37.700000000000003</v>
      </c>
      <c r="CG114" s="863"/>
      <c r="CH114" s="863"/>
      <c r="CI114" s="863"/>
      <c r="CJ114" s="863"/>
      <c r="CK114" s="914"/>
      <c r="CL114" s="808"/>
      <c r="CM114" s="802" t="s">
        <v>464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453</v>
      </c>
      <c r="DH114" s="767"/>
      <c r="DI114" s="767"/>
      <c r="DJ114" s="767"/>
      <c r="DK114" s="768"/>
      <c r="DL114" s="769" t="s">
        <v>130</v>
      </c>
      <c r="DM114" s="767"/>
      <c r="DN114" s="767"/>
      <c r="DO114" s="767"/>
      <c r="DP114" s="768"/>
      <c r="DQ114" s="769" t="s">
        <v>447</v>
      </c>
      <c r="DR114" s="767"/>
      <c r="DS114" s="767"/>
      <c r="DT114" s="767"/>
      <c r="DU114" s="768"/>
      <c r="DV114" s="811" t="s">
        <v>454</v>
      </c>
      <c r="DW114" s="812"/>
      <c r="DX114" s="812"/>
      <c r="DY114" s="812"/>
      <c r="DZ114" s="813"/>
    </row>
    <row r="115" spans="1:130" s="220" customFormat="1" ht="26.25" customHeight="1" x14ac:dyDescent="0.2">
      <c r="A115" s="901"/>
      <c r="B115" s="902"/>
      <c r="C115" s="739" t="s">
        <v>465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6975</v>
      </c>
      <c r="AB115" s="906"/>
      <c r="AC115" s="906"/>
      <c r="AD115" s="906"/>
      <c r="AE115" s="907"/>
      <c r="AF115" s="908">
        <v>34117</v>
      </c>
      <c r="AG115" s="906"/>
      <c r="AH115" s="906"/>
      <c r="AI115" s="906"/>
      <c r="AJ115" s="907"/>
      <c r="AK115" s="908">
        <v>32603</v>
      </c>
      <c r="AL115" s="906"/>
      <c r="AM115" s="906"/>
      <c r="AN115" s="906"/>
      <c r="AO115" s="907"/>
      <c r="AP115" s="909">
        <v>0.2</v>
      </c>
      <c r="AQ115" s="910"/>
      <c r="AR115" s="910"/>
      <c r="AS115" s="910"/>
      <c r="AT115" s="911"/>
      <c r="AU115" s="919"/>
      <c r="AV115" s="920"/>
      <c r="AW115" s="920"/>
      <c r="AX115" s="920"/>
      <c r="AY115" s="920"/>
      <c r="AZ115" s="802" t="s">
        <v>466</v>
      </c>
      <c r="BA115" s="739"/>
      <c r="BB115" s="739"/>
      <c r="BC115" s="739"/>
      <c r="BD115" s="739"/>
      <c r="BE115" s="739"/>
      <c r="BF115" s="739"/>
      <c r="BG115" s="739"/>
      <c r="BH115" s="739"/>
      <c r="BI115" s="739"/>
      <c r="BJ115" s="739"/>
      <c r="BK115" s="739"/>
      <c r="BL115" s="739"/>
      <c r="BM115" s="739"/>
      <c r="BN115" s="739"/>
      <c r="BO115" s="739"/>
      <c r="BP115" s="740"/>
      <c r="BQ115" s="803">
        <v>4430</v>
      </c>
      <c r="BR115" s="804"/>
      <c r="BS115" s="804"/>
      <c r="BT115" s="804"/>
      <c r="BU115" s="804"/>
      <c r="BV115" s="804">
        <v>4430</v>
      </c>
      <c r="BW115" s="804"/>
      <c r="BX115" s="804"/>
      <c r="BY115" s="804"/>
      <c r="BZ115" s="804"/>
      <c r="CA115" s="804">
        <v>4430</v>
      </c>
      <c r="CB115" s="804"/>
      <c r="CC115" s="804"/>
      <c r="CD115" s="804"/>
      <c r="CE115" s="804"/>
      <c r="CF115" s="862">
        <v>0</v>
      </c>
      <c r="CG115" s="863"/>
      <c r="CH115" s="863"/>
      <c r="CI115" s="863"/>
      <c r="CJ115" s="863"/>
      <c r="CK115" s="914"/>
      <c r="CL115" s="808"/>
      <c r="CM115" s="802" t="s">
        <v>467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454</v>
      </c>
      <c r="DH115" s="767"/>
      <c r="DI115" s="767"/>
      <c r="DJ115" s="767"/>
      <c r="DK115" s="768"/>
      <c r="DL115" s="769" t="s">
        <v>130</v>
      </c>
      <c r="DM115" s="767"/>
      <c r="DN115" s="767"/>
      <c r="DO115" s="767"/>
      <c r="DP115" s="768"/>
      <c r="DQ115" s="769" t="s">
        <v>447</v>
      </c>
      <c r="DR115" s="767"/>
      <c r="DS115" s="767"/>
      <c r="DT115" s="767"/>
      <c r="DU115" s="768"/>
      <c r="DV115" s="811" t="s">
        <v>447</v>
      </c>
      <c r="DW115" s="812"/>
      <c r="DX115" s="812"/>
      <c r="DY115" s="812"/>
      <c r="DZ115" s="813"/>
    </row>
    <row r="116" spans="1:130" s="220" customFormat="1" ht="26.25" customHeight="1" x14ac:dyDescent="0.2">
      <c r="A116" s="903"/>
      <c r="B116" s="904"/>
      <c r="C116" s="826" t="s">
        <v>468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469</v>
      </c>
      <c r="AB116" s="767"/>
      <c r="AC116" s="767"/>
      <c r="AD116" s="767"/>
      <c r="AE116" s="768"/>
      <c r="AF116" s="769" t="s">
        <v>130</v>
      </c>
      <c r="AG116" s="767"/>
      <c r="AH116" s="767"/>
      <c r="AI116" s="767"/>
      <c r="AJ116" s="768"/>
      <c r="AK116" s="769" t="s">
        <v>454</v>
      </c>
      <c r="AL116" s="767"/>
      <c r="AM116" s="767"/>
      <c r="AN116" s="767"/>
      <c r="AO116" s="768"/>
      <c r="AP116" s="811" t="s">
        <v>130</v>
      </c>
      <c r="AQ116" s="812"/>
      <c r="AR116" s="812"/>
      <c r="AS116" s="812"/>
      <c r="AT116" s="813"/>
      <c r="AU116" s="919"/>
      <c r="AV116" s="920"/>
      <c r="AW116" s="920"/>
      <c r="AX116" s="920"/>
      <c r="AY116" s="920"/>
      <c r="AZ116" s="896" t="s">
        <v>470</v>
      </c>
      <c r="BA116" s="897"/>
      <c r="BB116" s="897"/>
      <c r="BC116" s="897"/>
      <c r="BD116" s="897"/>
      <c r="BE116" s="897"/>
      <c r="BF116" s="897"/>
      <c r="BG116" s="897"/>
      <c r="BH116" s="897"/>
      <c r="BI116" s="897"/>
      <c r="BJ116" s="897"/>
      <c r="BK116" s="897"/>
      <c r="BL116" s="897"/>
      <c r="BM116" s="897"/>
      <c r="BN116" s="897"/>
      <c r="BO116" s="897"/>
      <c r="BP116" s="898"/>
      <c r="BQ116" s="803" t="s">
        <v>130</v>
      </c>
      <c r="BR116" s="804"/>
      <c r="BS116" s="804"/>
      <c r="BT116" s="804"/>
      <c r="BU116" s="804"/>
      <c r="BV116" s="804" t="s">
        <v>447</v>
      </c>
      <c r="BW116" s="804"/>
      <c r="BX116" s="804"/>
      <c r="BY116" s="804"/>
      <c r="BZ116" s="804"/>
      <c r="CA116" s="804" t="s">
        <v>447</v>
      </c>
      <c r="CB116" s="804"/>
      <c r="CC116" s="804"/>
      <c r="CD116" s="804"/>
      <c r="CE116" s="804"/>
      <c r="CF116" s="862" t="s">
        <v>471</v>
      </c>
      <c r="CG116" s="863"/>
      <c r="CH116" s="863"/>
      <c r="CI116" s="863"/>
      <c r="CJ116" s="863"/>
      <c r="CK116" s="914"/>
      <c r="CL116" s="808"/>
      <c r="CM116" s="802" t="s">
        <v>472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449</v>
      </c>
      <c r="DH116" s="767"/>
      <c r="DI116" s="767"/>
      <c r="DJ116" s="767"/>
      <c r="DK116" s="768"/>
      <c r="DL116" s="769" t="s">
        <v>454</v>
      </c>
      <c r="DM116" s="767"/>
      <c r="DN116" s="767"/>
      <c r="DO116" s="767"/>
      <c r="DP116" s="768"/>
      <c r="DQ116" s="769" t="s">
        <v>449</v>
      </c>
      <c r="DR116" s="767"/>
      <c r="DS116" s="767"/>
      <c r="DT116" s="767"/>
      <c r="DU116" s="768"/>
      <c r="DV116" s="811" t="s">
        <v>130</v>
      </c>
      <c r="DW116" s="812"/>
      <c r="DX116" s="812"/>
      <c r="DY116" s="812"/>
      <c r="DZ116" s="813"/>
    </row>
    <row r="117" spans="1:130" s="220" customFormat="1" ht="26.25" customHeight="1" x14ac:dyDescent="0.2">
      <c r="A117" s="882" t="s">
        <v>189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473</v>
      </c>
      <c r="Z117" s="884"/>
      <c r="AA117" s="889">
        <v>3464149</v>
      </c>
      <c r="AB117" s="890"/>
      <c r="AC117" s="890"/>
      <c r="AD117" s="890"/>
      <c r="AE117" s="891"/>
      <c r="AF117" s="892">
        <v>3527317</v>
      </c>
      <c r="AG117" s="890"/>
      <c r="AH117" s="890"/>
      <c r="AI117" s="890"/>
      <c r="AJ117" s="891"/>
      <c r="AK117" s="892">
        <v>3594376</v>
      </c>
      <c r="AL117" s="890"/>
      <c r="AM117" s="890"/>
      <c r="AN117" s="890"/>
      <c r="AO117" s="891"/>
      <c r="AP117" s="893"/>
      <c r="AQ117" s="894"/>
      <c r="AR117" s="894"/>
      <c r="AS117" s="894"/>
      <c r="AT117" s="895"/>
      <c r="AU117" s="919"/>
      <c r="AV117" s="920"/>
      <c r="AW117" s="920"/>
      <c r="AX117" s="920"/>
      <c r="AY117" s="920"/>
      <c r="AZ117" s="850" t="s">
        <v>474</v>
      </c>
      <c r="BA117" s="851"/>
      <c r="BB117" s="851"/>
      <c r="BC117" s="851"/>
      <c r="BD117" s="851"/>
      <c r="BE117" s="851"/>
      <c r="BF117" s="851"/>
      <c r="BG117" s="851"/>
      <c r="BH117" s="851"/>
      <c r="BI117" s="851"/>
      <c r="BJ117" s="851"/>
      <c r="BK117" s="851"/>
      <c r="BL117" s="851"/>
      <c r="BM117" s="851"/>
      <c r="BN117" s="851"/>
      <c r="BO117" s="851"/>
      <c r="BP117" s="852"/>
      <c r="BQ117" s="803" t="s">
        <v>130</v>
      </c>
      <c r="BR117" s="804"/>
      <c r="BS117" s="804"/>
      <c r="BT117" s="804"/>
      <c r="BU117" s="804"/>
      <c r="BV117" s="804" t="s">
        <v>454</v>
      </c>
      <c r="BW117" s="804"/>
      <c r="BX117" s="804"/>
      <c r="BY117" s="804"/>
      <c r="BZ117" s="804"/>
      <c r="CA117" s="804" t="s">
        <v>130</v>
      </c>
      <c r="CB117" s="804"/>
      <c r="CC117" s="804"/>
      <c r="CD117" s="804"/>
      <c r="CE117" s="804"/>
      <c r="CF117" s="862" t="s">
        <v>454</v>
      </c>
      <c r="CG117" s="863"/>
      <c r="CH117" s="863"/>
      <c r="CI117" s="863"/>
      <c r="CJ117" s="863"/>
      <c r="CK117" s="914"/>
      <c r="CL117" s="808"/>
      <c r="CM117" s="802" t="s">
        <v>475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447</v>
      </c>
      <c r="DH117" s="767"/>
      <c r="DI117" s="767"/>
      <c r="DJ117" s="767"/>
      <c r="DK117" s="768"/>
      <c r="DL117" s="769" t="s">
        <v>130</v>
      </c>
      <c r="DM117" s="767"/>
      <c r="DN117" s="767"/>
      <c r="DO117" s="767"/>
      <c r="DP117" s="768"/>
      <c r="DQ117" s="769" t="s">
        <v>469</v>
      </c>
      <c r="DR117" s="767"/>
      <c r="DS117" s="767"/>
      <c r="DT117" s="767"/>
      <c r="DU117" s="768"/>
      <c r="DV117" s="811" t="s">
        <v>469</v>
      </c>
      <c r="DW117" s="812"/>
      <c r="DX117" s="812"/>
      <c r="DY117" s="812"/>
      <c r="DZ117" s="813"/>
    </row>
    <row r="118" spans="1:130" s="220" customFormat="1" ht="26.25" customHeight="1" x14ac:dyDescent="0.2">
      <c r="A118" s="882" t="s">
        <v>442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439</v>
      </c>
      <c r="AB118" s="883"/>
      <c r="AC118" s="883"/>
      <c r="AD118" s="883"/>
      <c r="AE118" s="884"/>
      <c r="AF118" s="885" t="s">
        <v>440</v>
      </c>
      <c r="AG118" s="883"/>
      <c r="AH118" s="883"/>
      <c r="AI118" s="883"/>
      <c r="AJ118" s="884"/>
      <c r="AK118" s="885" t="s">
        <v>309</v>
      </c>
      <c r="AL118" s="883"/>
      <c r="AM118" s="883"/>
      <c r="AN118" s="883"/>
      <c r="AO118" s="884"/>
      <c r="AP118" s="886" t="s">
        <v>441</v>
      </c>
      <c r="AQ118" s="887"/>
      <c r="AR118" s="887"/>
      <c r="AS118" s="887"/>
      <c r="AT118" s="888"/>
      <c r="AU118" s="919"/>
      <c r="AV118" s="920"/>
      <c r="AW118" s="920"/>
      <c r="AX118" s="920"/>
      <c r="AY118" s="920"/>
      <c r="AZ118" s="825" t="s">
        <v>476</v>
      </c>
      <c r="BA118" s="826"/>
      <c r="BB118" s="826"/>
      <c r="BC118" s="826"/>
      <c r="BD118" s="826"/>
      <c r="BE118" s="826"/>
      <c r="BF118" s="826"/>
      <c r="BG118" s="826"/>
      <c r="BH118" s="826"/>
      <c r="BI118" s="826"/>
      <c r="BJ118" s="826"/>
      <c r="BK118" s="826"/>
      <c r="BL118" s="826"/>
      <c r="BM118" s="826"/>
      <c r="BN118" s="826"/>
      <c r="BO118" s="826"/>
      <c r="BP118" s="827"/>
      <c r="BQ118" s="866" t="s">
        <v>130</v>
      </c>
      <c r="BR118" s="832"/>
      <c r="BS118" s="832"/>
      <c r="BT118" s="832"/>
      <c r="BU118" s="832"/>
      <c r="BV118" s="832" t="s">
        <v>469</v>
      </c>
      <c r="BW118" s="832"/>
      <c r="BX118" s="832"/>
      <c r="BY118" s="832"/>
      <c r="BZ118" s="832"/>
      <c r="CA118" s="832" t="s">
        <v>469</v>
      </c>
      <c r="CB118" s="832"/>
      <c r="CC118" s="832"/>
      <c r="CD118" s="832"/>
      <c r="CE118" s="832"/>
      <c r="CF118" s="862" t="s">
        <v>130</v>
      </c>
      <c r="CG118" s="863"/>
      <c r="CH118" s="863"/>
      <c r="CI118" s="863"/>
      <c r="CJ118" s="863"/>
      <c r="CK118" s="914"/>
      <c r="CL118" s="808"/>
      <c r="CM118" s="802" t="s">
        <v>477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130</v>
      </c>
      <c r="DH118" s="767"/>
      <c r="DI118" s="767"/>
      <c r="DJ118" s="767"/>
      <c r="DK118" s="768"/>
      <c r="DL118" s="769" t="s">
        <v>130</v>
      </c>
      <c r="DM118" s="767"/>
      <c r="DN118" s="767"/>
      <c r="DO118" s="767"/>
      <c r="DP118" s="768"/>
      <c r="DQ118" s="769" t="s">
        <v>130</v>
      </c>
      <c r="DR118" s="767"/>
      <c r="DS118" s="767"/>
      <c r="DT118" s="767"/>
      <c r="DU118" s="768"/>
      <c r="DV118" s="811" t="s">
        <v>130</v>
      </c>
      <c r="DW118" s="812"/>
      <c r="DX118" s="812"/>
      <c r="DY118" s="812"/>
      <c r="DZ118" s="813"/>
    </row>
    <row r="119" spans="1:130" s="220" customFormat="1" ht="26.25" customHeight="1" x14ac:dyDescent="0.2">
      <c r="A119" s="805" t="s">
        <v>445</v>
      </c>
      <c r="B119" s="806"/>
      <c r="C119" s="847" t="s">
        <v>446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469</v>
      </c>
      <c r="AB119" s="876"/>
      <c r="AC119" s="876"/>
      <c r="AD119" s="876"/>
      <c r="AE119" s="877"/>
      <c r="AF119" s="878" t="s">
        <v>469</v>
      </c>
      <c r="AG119" s="876"/>
      <c r="AH119" s="876"/>
      <c r="AI119" s="876"/>
      <c r="AJ119" s="877"/>
      <c r="AK119" s="878" t="s">
        <v>130</v>
      </c>
      <c r="AL119" s="876"/>
      <c r="AM119" s="876"/>
      <c r="AN119" s="876"/>
      <c r="AO119" s="877"/>
      <c r="AP119" s="879" t="s">
        <v>469</v>
      </c>
      <c r="AQ119" s="880"/>
      <c r="AR119" s="880"/>
      <c r="AS119" s="880"/>
      <c r="AT119" s="881"/>
      <c r="AU119" s="921"/>
      <c r="AV119" s="922"/>
      <c r="AW119" s="922"/>
      <c r="AX119" s="922"/>
      <c r="AY119" s="922"/>
      <c r="AZ119" s="241" t="s">
        <v>189</v>
      </c>
      <c r="BA119" s="241"/>
      <c r="BB119" s="241"/>
      <c r="BC119" s="241"/>
      <c r="BD119" s="241"/>
      <c r="BE119" s="241"/>
      <c r="BF119" s="241"/>
      <c r="BG119" s="241"/>
      <c r="BH119" s="241"/>
      <c r="BI119" s="241"/>
      <c r="BJ119" s="241"/>
      <c r="BK119" s="241"/>
      <c r="BL119" s="241"/>
      <c r="BM119" s="241"/>
      <c r="BN119" s="241"/>
      <c r="BO119" s="864" t="s">
        <v>478</v>
      </c>
      <c r="BP119" s="865"/>
      <c r="BQ119" s="866">
        <v>40049604</v>
      </c>
      <c r="BR119" s="832"/>
      <c r="BS119" s="832"/>
      <c r="BT119" s="832"/>
      <c r="BU119" s="832"/>
      <c r="BV119" s="832">
        <v>40788297</v>
      </c>
      <c r="BW119" s="832"/>
      <c r="BX119" s="832"/>
      <c r="BY119" s="832"/>
      <c r="BZ119" s="832"/>
      <c r="CA119" s="832">
        <v>42399977</v>
      </c>
      <c r="CB119" s="832"/>
      <c r="CC119" s="832"/>
      <c r="CD119" s="832"/>
      <c r="CE119" s="832"/>
      <c r="CF119" s="735"/>
      <c r="CG119" s="736"/>
      <c r="CH119" s="736"/>
      <c r="CI119" s="736"/>
      <c r="CJ119" s="821"/>
      <c r="CK119" s="915"/>
      <c r="CL119" s="810"/>
      <c r="CM119" s="825" t="s">
        <v>479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32236</v>
      </c>
      <c r="DH119" s="751"/>
      <c r="DI119" s="751"/>
      <c r="DJ119" s="751"/>
      <c r="DK119" s="752"/>
      <c r="DL119" s="753">
        <v>26808</v>
      </c>
      <c r="DM119" s="751"/>
      <c r="DN119" s="751"/>
      <c r="DO119" s="751"/>
      <c r="DP119" s="752"/>
      <c r="DQ119" s="753">
        <v>21957</v>
      </c>
      <c r="DR119" s="751"/>
      <c r="DS119" s="751"/>
      <c r="DT119" s="751"/>
      <c r="DU119" s="752"/>
      <c r="DV119" s="835">
        <v>0.2</v>
      </c>
      <c r="DW119" s="836"/>
      <c r="DX119" s="836"/>
      <c r="DY119" s="836"/>
      <c r="DZ119" s="837"/>
    </row>
    <row r="120" spans="1:130" s="220" customFormat="1" ht="26.25" customHeight="1" x14ac:dyDescent="0.2">
      <c r="A120" s="807"/>
      <c r="B120" s="808"/>
      <c r="C120" s="802" t="s">
        <v>451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130</v>
      </c>
      <c r="AB120" s="767"/>
      <c r="AC120" s="767"/>
      <c r="AD120" s="767"/>
      <c r="AE120" s="768"/>
      <c r="AF120" s="769" t="s">
        <v>469</v>
      </c>
      <c r="AG120" s="767"/>
      <c r="AH120" s="767"/>
      <c r="AI120" s="767"/>
      <c r="AJ120" s="768"/>
      <c r="AK120" s="769" t="s">
        <v>130</v>
      </c>
      <c r="AL120" s="767"/>
      <c r="AM120" s="767"/>
      <c r="AN120" s="767"/>
      <c r="AO120" s="768"/>
      <c r="AP120" s="811" t="s">
        <v>469</v>
      </c>
      <c r="AQ120" s="812"/>
      <c r="AR120" s="812"/>
      <c r="AS120" s="812"/>
      <c r="AT120" s="813"/>
      <c r="AU120" s="867" t="s">
        <v>480</v>
      </c>
      <c r="AV120" s="868"/>
      <c r="AW120" s="868"/>
      <c r="AX120" s="868"/>
      <c r="AY120" s="869"/>
      <c r="AZ120" s="847" t="s">
        <v>481</v>
      </c>
      <c r="BA120" s="795"/>
      <c r="BB120" s="795"/>
      <c r="BC120" s="795"/>
      <c r="BD120" s="795"/>
      <c r="BE120" s="795"/>
      <c r="BF120" s="795"/>
      <c r="BG120" s="795"/>
      <c r="BH120" s="795"/>
      <c r="BI120" s="795"/>
      <c r="BJ120" s="795"/>
      <c r="BK120" s="795"/>
      <c r="BL120" s="795"/>
      <c r="BM120" s="795"/>
      <c r="BN120" s="795"/>
      <c r="BO120" s="795"/>
      <c r="BP120" s="796"/>
      <c r="BQ120" s="848">
        <v>7139223</v>
      </c>
      <c r="BR120" s="829"/>
      <c r="BS120" s="829"/>
      <c r="BT120" s="829"/>
      <c r="BU120" s="829"/>
      <c r="BV120" s="829">
        <v>9715154</v>
      </c>
      <c r="BW120" s="829"/>
      <c r="BX120" s="829"/>
      <c r="BY120" s="829"/>
      <c r="BZ120" s="829"/>
      <c r="CA120" s="829">
        <v>10178630</v>
      </c>
      <c r="CB120" s="829"/>
      <c r="CC120" s="829"/>
      <c r="CD120" s="829"/>
      <c r="CE120" s="829"/>
      <c r="CF120" s="853">
        <v>75.7</v>
      </c>
      <c r="CG120" s="854"/>
      <c r="CH120" s="854"/>
      <c r="CI120" s="854"/>
      <c r="CJ120" s="854"/>
      <c r="CK120" s="855" t="s">
        <v>482</v>
      </c>
      <c r="CL120" s="839"/>
      <c r="CM120" s="839"/>
      <c r="CN120" s="839"/>
      <c r="CO120" s="840"/>
      <c r="CP120" s="859" t="s">
        <v>483</v>
      </c>
      <c r="CQ120" s="860"/>
      <c r="CR120" s="860"/>
      <c r="CS120" s="860"/>
      <c r="CT120" s="860"/>
      <c r="CU120" s="860"/>
      <c r="CV120" s="860"/>
      <c r="CW120" s="860"/>
      <c r="CX120" s="860"/>
      <c r="CY120" s="860"/>
      <c r="CZ120" s="860"/>
      <c r="DA120" s="860"/>
      <c r="DB120" s="860"/>
      <c r="DC120" s="860"/>
      <c r="DD120" s="860"/>
      <c r="DE120" s="860"/>
      <c r="DF120" s="861"/>
      <c r="DG120" s="848">
        <v>5589026</v>
      </c>
      <c r="DH120" s="829"/>
      <c r="DI120" s="829"/>
      <c r="DJ120" s="829"/>
      <c r="DK120" s="829"/>
      <c r="DL120" s="829">
        <v>5623065</v>
      </c>
      <c r="DM120" s="829"/>
      <c r="DN120" s="829"/>
      <c r="DO120" s="829"/>
      <c r="DP120" s="829"/>
      <c r="DQ120" s="829">
        <v>5910951</v>
      </c>
      <c r="DR120" s="829"/>
      <c r="DS120" s="829"/>
      <c r="DT120" s="829"/>
      <c r="DU120" s="829"/>
      <c r="DV120" s="830">
        <v>44</v>
      </c>
      <c r="DW120" s="830"/>
      <c r="DX120" s="830"/>
      <c r="DY120" s="830"/>
      <c r="DZ120" s="831"/>
    </row>
    <row r="121" spans="1:130" s="220" customFormat="1" ht="26.25" customHeight="1" x14ac:dyDescent="0.2">
      <c r="A121" s="807"/>
      <c r="B121" s="808"/>
      <c r="C121" s="850" t="s">
        <v>484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452</v>
      </c>
      <c r="AB121" s="767"/>
      <c r="AC121" s="767"/>
      <c r="AD121" s="767"/>
      <c r="AE121" s="768"/>
      <c r="AF121" s="769" t="s">
        <v>130</v>
      </c>
      <c r="AG121" s="767"/>
      <c r="AH121" s="767"/>
      <c r="AI121" s="767"/>
      <c r="AJ121" s="768"/>
      <c r="AK121" s="769" t="s">
        <v>469</v>
      </c>
      <c r="AL121" s="767"/>
      <c r="AM121" s="767"/>
      <c r="AN121" s="767"/>
      <c r="AO121" s="768"/>
      <c r="AP121" s="811" t="s">
        <v>452</v>
      </c>
      <c r="AQ121" s="812"/>
      <c r="AR121" s="812"/>
      <c r="AS121" s="812"/>
      <c r="AT121" s="813"/>
      <c r="AU121" s="870"/>
      <c r="AV121" s="871"/>
      <c r="AW121" s="871"/>
      <c r="AX121" s="871"/>
      <c r="AY121" s="872"/>
      <c r="AZ121" s="802" t="s">
        <v>485</v>
      </c>
      <c r="BA121" s="739"/>
      <c r="BB121" s="739"/>
      <c r="BC121" s="739"/>
      <c r="BD121" s="739"/>
      <c r="BE121" s="739"/>
      <c r="BF121" s="739"/>
      <c r="BG121" s="739"/>
      <c r="BH121" s="739"/>
      <c r="BI121" s="739"/>
      <c r="BJ121" s="739"/>
      <c r="BK121" s="739"/>
      <c r="BL121" s="739"/>
      <c r="BM121" s="739"/>
      <c r="BN121" s="739"/>
      <c r="BO121" s="739"/>
      <c r="BP121" s="740"/>
      <c r="BQ121" s="803">
        <v>924256</v>
      </c>
      <c r="BR121" s="804"/>
      <c r="BS121" s="804"/>
      <c r="BT121" s="804"/>
      <c r="BU121" s="804"/>
      <c r="BV121" s="804">
        <v>997658</v>
      </c>
      <c r="BW121" s="804"/>
      <c r="BX121" s="804"/>
      <c r="BY121" s="804"/>
      <c r="BZ121" s="804"/>
      <c r="CA121" s="804">
        <v>899206</v>
      </c>
      <c r="CB121" s="804"/>
      <c r="CC121" s="804"/>
      <c r="CD121" s="804"/>
      <c r="CE121" s="804"/>
      <c r="CF121" s="862">
        <v>6.7</v>
      </c>
      <c r="CG121" s="863"/>
      <c r="CH121" s="863"/>
      <c r="CI121" s="863"/>
      <c r="CJ121" s="863"/>
      <c r="CK121" s="856"/>
      <c r="CL121" s="842"/>
      <c r="CM121" s="842"/>
      <c r="CN121" s="842"/>
      <c r="CO121" s="843"/>
      <c r="CP121" s="822" t="s">
        <v>486</v>
      </c>
      <c r="CQ121" s="823"/>
      <c r="CR121" s="823"/>
      <c r="CS121" s="823"/>
      <c r="CT121" s="823"/>
      <c r="CU121" s="823"/>
      <c r="CV121" s="823"/>
      <c r="CW121" s="823"/>
      <c r="CX121" s="823"/>
      <c r="CY121" s="823"/>
      <c r="CZ121" s="823"/>
      <c r="DA121" s="823"/>
      <c r="DB121" s="823"/>
      <c r="DC121" s="823"/>
      <c r="DD121" s="823"/>
      <c r="DE121" s="823"/>
      <c r="DF121" s="824"/>
      <c r="DG121" s="803">
        <v>896196</v>
      </c>
      <c r="DH121" s="804"/>
      <c r="DI121" s="804"/>
      <c r="DJ121" s="804"/>
      <c r="DK121" s="804"/>
      <c r="DL121" s="804">
        <v>838576</v>
      </c>
      <c r="DM121" s="804"/>
      <c r="DN121" s="804"/>
      <c r="DO121" s="804"/>
      <c r="DP121" s="804"/>
      <c r="DQ121" s="804">
        <v>750943</v>
      </c>
      <c r="DR121" s="804"/>
      <c r="DS121" s="804"/>
      <c r="DT121" s="804"/>
      <c r="DU121" s="804"/>
      <c r="DV121" s="781">
        <v>5.6</v>
      </c>
      <c r="DW121" s="781"/>
      <c r="DX121" s="781"/>
      <c r="DY121" s="781"/>
      <c r="DZ121" s="782"/>
    </row>
    <row r="122" spans="1:130" s="220" customFormat="1" ht="26.25" customHeight="1" x14ac:dyDescent="0.2">
      <c r="A122" s="807"/>
      <c r="B122" s="808"/>
      <c r="C122" s="802" t="s">
        <v>464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130</v>
      </c>
      <c r="AB122" s="767"/>
      <c r="AC122" s="767"/>
      <c r="AD122" s="767"/>
      <c r="AE122" s="768"/>
      <c r="AF122" s="769" t="s">
        <v>469</v>
      </c>
      <c r="AG122" s="767"/>
      <c r="AH122" s="767"/>
      <c r="AI122" s="767"/>
      <c r="AJ122" s="768"/>
      <c r="AK122" s="769" t="s">
        <v>447</v>
      </c>
      <c r="AL122" s="767"/>
      <c r="AM122" s="767"/>
      <c r="AN122" s="767"/>
      <c r="AO122" s="768"/>
      <c r="AP122" s="811" t="s">
        <v>469</v>
      </c>
      <c r="AQ122" s="812"/>
      <c r="AR122" s="812"/>
      <c r="AS122" s="812"/>
      <c r="AT122" s="813"/>
      <c r="AU122" s="870"/>
      <c r="AV122" s="871"/>
      <c r="AW122" s="871"/>
      <c r="AX122" s="871"/>
      <c r="AY122" s="872"/>
      <c r="AZ122" s="825" t="s">
        <v>487</v>
      </c>
      <c r="BA122" s="826"/>
      <c r="BB122" s="826"/>
      <c r="BC122" s="826"/>
      <c r="BD122" s="826"/>
      <c r="BE122" s="826"/>
      <c r="BF122" s="826"/>
      <c r="BG122" s="826"/>
      <c r="BH122" s="826"/>
      <c r="BI122" s="826"/>
      <c r="BJ122" s="826"/>
      <c r="BK122" s="826"/>
      <c r="BL122" s="826"/>
      <c r="BM122" s="826"/>
      <c r="BN122" s="826"/>
      <c r="BO122" s="826"/>
      <c r="BP122" s="827"/>
      <c r="BQ122" s="866">
        <v>22683917</v>
      </c>
      <c r="BR122" s="832"/>
      <c r="BS122" s="832"/>
      <c r="BT122" s="832"/>
      <c r="BU122" s="832"/>
      <c r="BV122" s="832">
        <v>22752471</v>
      </c>
      <c r="BW122" s="832"/>
      <c r="BX122" s="832"/>
      <c r="BY122" s="832"/>
      <c r="BZ122" s="832"/>
      <c r="CA122" s="832">
        <v>23027159</v>
      </c>
      <c r="CB122" s="832"/>
      <c r="CC122" s="832"/>
      <c r="CD122" s="832"/>
      <c r="CE122" s="832"/>
      <c r="CF122" s="833">
        <v>171.3</v>
      </c>
      <c r="CG122" s="834"/>
      <c r="CH122" s="834"/>
      <c r="CI122" s="834"/>
      <c r="CJ122" s="834"/>
      <c r="CK122" s="856"/>
      <c r="CL122" s="842"/>
      <c r="CM122" s="842"/>
      <c r="CN122" s="842"/>
      <c r="CO122" s="843"/>
      <c r="CP122" s="822" t="s">
        <v>488</v>
      </c>
      <c r="CQ122" s="823"/>
      <c r="CR122" s="823"/>
      <c r="CS122" s="823"/>
      <c r="CT122" s="823"/>
      <c r="CU122" s="823"/>
      <c r="CV122" s="823"/>
      <c r="CW122" s="823"/>
      <c r="CX122" s="823"/>
      <c r="CY122" s="823"/>
      <c r="CZ122" s="823"/>
      <c r="DA122" s="823"/>
      <c r="DB122" s="823"/>
      <c r="DC122" s="823"/>
      <c r="DD122" s="823"/>
      <c r="DE122" s="823"/>
      <c r="DF122" s="824"/>
      <c r="DG122" s="803">
        <v>118041</v>
      </c>
      <c r="DH122" s="804"/>
      <c r="DI122" s="804"/>
      <c r="DJ122" s="804"/>
      <c r="DK122" s="804"/>
      <c r="DL122" s="804">
        <v>446642</v>
      </c>
      <c r="DM122" s="804"/>
      <c r="DN122" s="804"/>
      <c r="DO122" s="804"/>
      <c r="DP122" s="804"/>
      <c r="DQ122" s="804">
        <v>670502</v>
      </c>
      <c r="DR122" s="804"/>
      <c r="DS122" s="804"/>
      <c r="DT122" s="804"/>
      <c r="DU122" s="804"/>
      <c r="DV122" s="781">
        <v>5</v>
      </c>
      <c r="DW122" s="781"/>
      <c r="DX122" s="781"/>
      <c r="DY122" s="781"/>
      <c r="DZ122" s="782"/>
    </row>
    <row r="123" spans="1:130" s="220" customFormat="1" ht="26.25" customHeight="1" x14ac:dyDescent="0.2">
      <c r="A123" s="807"/>
      <c r="B123" s="808"/>
      <c r="C123" s="802" t="s">
        <v>472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452</v>
      </c>
      <c r="AB123" s="767"/>
      <c r="AC123" s="767"/>
      <c r="AD123" s="767"/>
      <c r="AE123" s="768"/>
      <c r="AF123" s="769" t="s">
        <v>469</v>
      </c>
      <c r="AG123" s="767"/>
      <c r="AH123" s="767"/>
      <c r="AI123" s="767"/>
      <c r="AJ123" s="768"/>
      <c r="AK123" s="769" t="s">
        <v>469</v>
      </c>
      <c r="AL123" s="767"/>
      <c r="AM123" s="767"/>
      <c r="AN123" s="767"/>
      <c r="AO123" s="768"/>
      <c r="AP123" s="811" t="s">
        <v>130</v>
      </c>
      <c r="AQ123" s="812"/>
      <c r="AR123" s="812"/>
      <c r="AS123" s="812"/>
      <c r="AT123" s="813"/>
      <c r="AU123" s="873"/>
      <c r="AV123" s="874"/>
      <c r="AW123" s="874"/>
      <c r="AX123" s="874"/>
      <c r="AY123" s="874"/>
      <c r="AZ123" s="241" t="s">
        <v>189</v>
      </c>
      <c r="BA123" s="241"/>
      <c r="BB123" s="241"/>
      <c r="BC123" s="241"/>
      <c r="BD123" s="241"/>
      <c r="BE123" s="241"/>
      <c r="BF123" s="241"/>
      <c r="BG123" s="241"/>
      <c r="BH123" s="241"/>
      <c r="BI123" s="241"/>
      <c r="BJ123" s="241"/>
      <c r="BK123" s="241"/>
      <c r="BL123" s="241"/>
      <c r="BM123" s="241"/>
      <c r="BN123" s="241"/>
      <c r="BO123" s="864" t="s">
        <v>489</v>
      </c>
      <c r="BP123" s="865"/>
      <c r="BQ123" s="819">
        <v>30747396</v>
      </c>
      <c r="BR123" s="820"/>
      <c r="BS123" s="820"/>
      <c r="BT123" s="820"/>
      <c r="BU123" s="820"/>
      <c r="BV123" s="820">
        <v>33465283</v>
      </c>
      <c r="BW123" s="820"/>
      <c r="BX123" s="820"/>
      <c r="BY123" s="820"/>
      <c r="BZ123" s="820"/>
      <c r="CA123" s="820">
        <v>34104995</v>
      </c>
      <c r="CB123" s="820"/>
      <c r="CC123" s="820"/>
      <c r="CD123" s="820"/>
      <c r="CE123" s="820"/>
      <c r="CF123" s="735"/>
      <c r="CG123" s="736"/>
      <c r="CH123" s="736"/>
      <c r="CI123" s="736"/>
      <c r="CJ123" s="821"/>
      <c r="CK123" s="856"/>
      <c r="CL123" s="842"/>
      <c r="CM123" s="842"/>
      <c r="CN123" s="842"/>
      <c r="CO123" s="843"/>
      <c r="CP123" s="822" t="s">
        <v>490</v>
      </c>
      <c r="CQ123" s="823"/>
      <c r="CR123" s="823"/>
      <c r="CS123" s="823"/>
      <c r="CT123" s="823"/>
      <c r="CU123" s="823"/>
      <c r="CV123" s="823"/>
      <c r="CW123" s="823"/>
      <c r="CX123" s="823"/>
      <c r="CY123" s="823"/>
      <c r="CZ123" s="823"/>
      <c r="DA123" s="823"/>
      <c r="DB123" s="823"/>
      <c r="DC123" s="823"/>
      <c r="DD123" s="823"/>
      <c r="DE123" s="823"/>
      <c r="DF123" s="824"/>
      <c r="DG123" s="766">
        <v>570123</v>
      </c>
      <c r="DH123" s="767"/>
      <c r="DI123" s="767"/>
      <c r="DJ123" s="767"/>
      <c r="DK123" s="768"/>
      <c r="DL123" s="769">
        <v>513324</v>
      </c>
      <c r="DM123" s="767"/>
      <c r="DN123" s="767"/>
      <c r="DO123" s="767"/>
      <c r="DP123" s="768"/>
      <c r="DQ123" s="769">
        <v>469401</v>
      </c>
      <c r="DR123" s="767"/>
      <c r="DS123" s="767"/>
      <c r="DT123" s="767"/>
      <c r="DU123" s="768"/>
      <c r="DV123" s="811">
        <v>3.5</v>
      </c>
      <c r="DW123" s="812"/>
      <c r="DX123" s="812"/>
      <c r="DY123" s="812"/>
      <c r="DZ123" s="813"/>
    </row>
    <row r="124" spans="1:130" s="220" customFormat="1" ht="26.25" customHeight="1" thickBot="1" x14ac:dyDescent="0.25">
      <c r="A124" s="807"/>
      <c r="B124" s="808"/>
      <c r="C124" s="802" t="s">
        <v>475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130</v>
      </c>
      <c r="AB124" s="767"/>
      <c r="AC124" s="767"/>
      <c r="AD124" s="767"/>
      <c r="AE124" s="768"/>
      <c r="AF124" s="769" t="s">
        <v>452</v>
      </c>
      <c r="AG124" s="767"/>
      <c r="AH124" s="767"/>
      <c r="AI124" s="767"/>
      <c r="AJ124" s="768"/>
      <c r="AK124" s="769" t="s">
        <v>130</v>
      </c>
      <c r="AL124" s="767"/>
      <c r="AM124" s="767"/>
      <c r="AN124" s="767"/>
      <c r="AO124" s="768"/>
      <c r="AP124" s="811" t="s">
        <v>130</v>
      </c>
      <c r="AQ124" s="812"/>
      <c r="AR124" s="812"/>
      <c r="AS124" s="812"/>
      <c r="AT124" s="813"/>
      <c r="AU124" s="814" t="s">
        <v>491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70.2</v>
      </c>
      <c r="BR124" s="818"/>
      <c r="BS124" s="818"/>
      <c r="BT124" s="818"/>
      <c r="BU124" s="818"/>
      <c r="BV124" s="818">
        <v>53.2</v>
      </c>
      <c r="BW124" s="818"/>
      <c r="BX124" s="818"/>
      <c r="BY124" s="818"/>
      <c r="BZ124" s="818"/>
      <c r="CA124" s="818">
        <v>61.7</v>
      </c>
      <c r="CB124" s="818"/>
      <c r="CC124" s="818"/>
      <c r="CD124" s="818"/>
      <c r="CE124" s="818"/>
      <c r="CF124" s="713"/>
      <c r="CG124" s="714"/>
      <c r="CH124" s="714"/>
      <c r="CI124" s="714"/>
      <c r="CJ124" s="849"/>
      <c r="CK124" s="857"/>
      <c r="CL124" s="857"/>
      <c r="CM124" s="857"/>
      <c r="CN124" s="857"/>
      <c r="CO124" s="858"/>
      <c r="CP124" s="822" t="s">
        <v>492</v>
      </c>
      <c r="CQ124" s="823"/>
      <c r="CR124" s="823"/>
      <c r="CS124" s="823"/>
      <c r="CT124" s="823"/>
      <c r="CU124" s="823"/>
      <c r="CV124" s="823"/>
      <c r="CW124" s="823"/>
      <c r="CX124" s="823"/>
      <c r="CY124" s="823"/>
      <c r="CZ124" s="823"/>
      <c r="DA124" s="823"/>
      <c r="DB124" s="823"/>
      <c r="DC124" s="823"/>
      <c r="DD124" s="823"/>
      <c r="DE124" s="823"/>
      <c r="DF124" s="824"/>
      <c r="DG124" s="750">
        <v>489083</v>
      </c>
      <c r="DH124" s="751"/>
      <c r="DI124" s="751"/>
      <c r="DJ124" s="751"/>
      <c r="DK124" s="752"/>
      <c r="DL124" s="753">
        <v>584357</v>
      </c>
      <c r="DM124" s="751"/>
      <c r="DN124" s="751"/>
      <c r="DO124" s="751"/>
      <c r="DP124" s="752"/>
      <c r="DQ124" s="753">
        <v>595919</v>
      </c>
      <c r="DR124" s="751"/>
      <c r="DS124" s="751"/>
      <c r="DT124" s="751"/>
      <c r="DU124" s="752"/>
      <c r="DV124" s="835">
        <v>4.4000000000000004</v>
      </c>
      <c r="DW124" s="836"/>
      <c r="DX124" s="836"/>
      <c r="DY124" s="836"/>
      <c r="DZ124" s="837"/>
    </row>
    <row r="125" spans="1:130" s="220" customFormat="1" ht="26.25" customHeight="1" x14ac:dyDescent="0.2">
      <c r="A125" s="807"/>
      <c r="B125" s="808"/>
      <c r="C125" s="802" t="s">
        <v>477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130</v>
      </c>
      <c r="AB125" s="767"/>
      <c r="AC125" s="767"/>
      <c r="AD125" s="767"/>
      <c r="AE125" s="768"/>
      <c r="AF125" s="769" t="s">
        <v>452</v>
      </c>
      <c r="AG125" s="767"/>
      <c r="AH125" s="767"/>
      <c r="AI125" s="767"/>
      <c r="AJ125" s="768"/>
      <c r="AK125" s="769" t="s">
        <v>452</v>
      </c>
      <c r="AL125" s="767"/>
      <c r="AM125" s="767"/>
      <c r="AN125" s="767"/>
      <c r="AO125" s="768"/>
      <c r="AP125" s="811" t="s">
        <v>130</v>
      </c>
      <c r="AQ125" s="812"/>
      <c r="AR125" s="812"/>
      <c r="AS125" s="812"/>
      <c r="AT125" s="813"/>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838" t="s">
        <v>493</v>
      </c>
      <c r="CL125" s="839"/>
      <c r="CM125" s="839"/>
      <c r="CN125" s="839"/>
      <c r="CO125" s="840"/>
      <c r="CP125" s="847" t="s">
        <v>494</v>
      </c>
      <c r="CQ125" s="795"/>
      <c r="CR125" s="795"/>
      <c r="CS125" s="795"/>
      <c r="CT125" s="795"/>
      <c r="CU125" s="795"/>
      <c r="CV125" s="795"/>
      <c r="CW125" s="795"/>
      <c r="CX125" s="795"/>
      <c r="CY125" s="795"/>
      <c r="CZ125" s="795"/>
      <c r="DA125" s="795"/>
      <c r="DB125" s="795"/>
      <c r="DC125" s="795"/>
      <c r="DD125" s="795"/>
      <c r="DE125" s="795"/>
      <c r="DF125" s="796"/>
      <c r="DG125" s="848" t="s">
        <v>130</v>
      </c>
      <c r="DH125" s="829"/>
      <c r="DI125" s="829"/>
      <c r="DJ125" s="829"/>
      <c r="DK125" s="829"/>
      <c r="DL125" s="829" t="s">
        <v>452</v>
      </c>
      <c r="DM125" s="829"/>
      <c r="DN125" s="829"/>
      <c r="DO125" s="829"/>
      <c r="DP125" s="829"/>
      <c r="DQ125" s="829" t="s">
        <v>452</v>
      </c>
      <c r="DR125" s="829"/>
      <c r="DS125" s="829"/>
      <c r="DT125" s="829"/>
      <c r="DU125" s="829"/>
      <c r="DV125" s="830" t="s">
        <v>130</v>
      </c>
      <c r="DW125" s="830"/>
      <c r="DX125" s="830"/>
      <c r="DY125" s="830"/>
      <c r="DZ125" s="831"/>
    </row>
    <row r="126" spans="1:130" s="220" customFormat="1" ht="26.25" customHeight="1" thickBot="1" x14ac:dyDescent="0.25">
      <c r="A126" s="807"/>
      <c r="B126" s="808"/>
      <c r="C126" s="802" t="s">
        <v>479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130</v>
      </c>
      <c r="AB126" s="767"/>
      <c r="AC126" s="767"/>
      <c r="AD126" s="767"/>
      <c r="AE126" s="768"/>
      <c r="AF126" s="769" t="s">
        <v>452</v>
      </c>
      <c r="AG126" s="767"/>
      <c r="AH126" s="767"/>
      <c r="AI126" s="767"/>
      <c r="AJ126" s="768"/>
      <c r="AK126" s="769" t="s">
        <v>130</v>
      </c>
      <c r="AL126" s="767"/>
      <c r="AM126" s="767"/>
      <c r="AN126" s="767"/>
      <c r="AO126" s="768"/>
      <c r="AP126" s="811" t="s">
        <v>130</v>
      </c>
      <c r="AQ126" s="812"/>
      <c r="AR126" s="812"/>
      <c r="AS126" s="812"/>
      <c r="AT126" s="813"/>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41"/>
      <c r="CL126" s="842"/>
      <c r="CM126" s="842"/>
      <c r="CN126" s="842"/>
      <c r="CO126" s="843"/>
      <c r="CP126" s="802" t="s">
        <v>495</v>
      </c>
      <c r="CQ126" s="739"/>
      <c r="CR126" s="739"/>
      <c r="CS126" s="739"/>
      <c r="CT126" s="739"/>
      <c r="CU126" s="739"/>
      <c r="CV126" s="739"/>
      <c r="CW126" s="739"/>
      <c r="CX126" s="739"/>
      <c r="CY126" s="739"/>
      <c r="CZ126" s="739"/>
      <c r="DA126" s="739"/>
      <c r="DB126" s="739"/>
      <c r="DC126" s="739"/>
      <c r="DD126" s="739"/>
      <c r="DE126" s="739"/>
      <c r="DF126" s="740"/>
      <c r="DG126" s="803" t="s">
        <v>452</v>
      </c>
      <c r="DH126" s="804"/>
      <c r="DI126" s="804"/>
      <c r="DJ126" s="804"/>
      <c r="DK126" s="804"/>
      <c r="DL126" s="804" t="s">
        <v>452</v>
      </c>
      <c r="DM126" s="804"/>
      <c r="DN126" s="804"/>
      <c r="DO126" s="804"/>
      <c r="DP126" s="804"/>
      <c r="DQ126" s="804" t="s">
        <v>452</v>
      </c>
      <c r="DR126" s="804"/>
      <c r="DS126" s="804"/>
      <c r="DT126" s="804"/>
      <c r="DU126" s="804"/>
      <c r="DV126" s="781" t="s">
        <v>452</v>
      </c>
      <c r="DW126" s="781"/>
      <c r="DX126" s="781"/>
      <c r="DY126" s="781"/>
      <c r="DZ126" s="782"/>
    </row>
    <row r="127" spans="1:130" s="220" customFormat="1" ht="26.25" customHeight="1" x14ac:dyDescent="0.2">
      <c r="A127" s="809"/>
      <c r="B127" s="810"/>
      <c r="C127" s="825" t="s">
        <v>496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6975</v>
      </c>
      <c r="AB127" s="767"/>
      <c r="AC127" s="767"/>
      <c r="AD127" s="767"/>
      <c r="AE127" s="768"/>
      <c r="AF127" s="769">
        <v>34117</v>
      </c>
      <c r="AG127" s="767"/>
      <c r="AH127" s="767"/>
      <c r="AI127" s="767"/>
      <c r="AJ127" s="768"/>
      <c r="AK127" s="769">
        <v>32603</v>
      </c>
      <c r="AL127" s="767"/>
      <c r="AM127" s="767"/>
      <c r="AN127" s="767"/>
      <c r="AO127" s="768"/>
      <c r="AP127" s="811">
        <v>0.2</v>
      </c>
      <c r="AQ127" s="812"/>
      <c r="AR127" s="812"/>
      <c r="AS127" s="812"/>
      <c r="AT127" s="813"/>
      <c r="AU127" s="222"/>
      <c r="AV127" s="222"/>
      <c r="AW127" s="222"/>
      <c r="AX127" s="828" t="s">
        <v>497</v>
      </c>
      <c r="AY127" s="799"/>
      <c r="AZ127" s="799"/>
      <c r="BA127" s="799"/>
      <c r="BB127" s="799"/>
      <c r="BC127" s="799"/>
      <c r="BD127" s="799"/>
      <c r="BE127" s="800"/>
      <c r="BF127" s="798" t="s">
        <v>498</v>
      </c>
      <c r="BG127" s="799"/>
      <c r="BH127" s="799"/>
      <c r="BI127" s="799"/>
      <c r="BJ127" s="799"/>
      <c r="BK127" s="799"/>
      <c r="BL127" s="800"/>
      <c r="BM127" s="798" t="s">
        <v>499</v>
      </c>
      <c r="BN127" s="799"/>
      <c r="BO127" s="799"/>
      <c r="BP127" s="799"/>
      <c r="BQ127" s="799"/>
      <c r="BR127" s="799"/>
      <c r="BS127" s="800"/>
      <c r="BT127" s="798" t="s">
        <v>500</v>
      </c>
      <c r="BU127" s="799"/>
      <c r="BV127" s="799"/>
      <c r="BW127" s="799"/>
      <c r="BX127" s="799"/>
      <c r="BY127" s="799"/>
      <c r="BZ127" s="801"/>
      <c r="CA127" s="222"/>
      <c r="CB127" s="222"/>
      <c r="CC127" s="222"/>
      <c r="CD127" s="245"/>
      <c r="CE127" s="245"/>
      <c r="CF127" s="245"/>
      <c r="CG127" s="222"/>
      <c r="CH127" s="222"/>
      <c r="CI127" s="222"/>
      <c r="CJ127" s="244"/>
      <c r="CK127" s="841"/>
      <c r="CL127" s="842"/>
      <c r="CM127" s="842"/>
      <c r="CN127" s="842"/>
      <c r="CO127" s="843"/>
      <c r="CP127" s="802" t="s">
        <v>501</v>
      </c>
      <c r="CQ127" s="739"/>
      <c r="CR127" s="739"/>
      <c r="CS127" s="739"/>
      <c r="CT127" s="739"/>
      <c r="CU127" s="739"/>
      <c r="CV127" s="739"/>
      <c r="CW127" s="739"/>
      <c r="CX127" s="739"/>
      <c r="CY127" s="739"/>
      <c r="CZ127" s="739"/>
      <c r="DA127" s="739"/>
      <c r="DB127" s="739"/>
      <c r="DC127" s="739"/>
      <c r="DD127" s="739"/>
      <c r="DE127" s="739"/>
      <c r="DF127" s="740"/>
      <c r="DG127" s="803" t="s">
        <v>130</v>
      </c>
      <c r="DH127" s="804"/>
      <c r="DI127" s="804"/>
      <c r="DJ127" s="804"/>
      <c r="DK127" s="804"/>
      <c r="DL127" s="804" t="s">
        <v>452</v>
      </c>
      <c r="DM127" s="804"/>
      <c r="DN127" s="804"/>
      <c r="DO127" s="804"/>
      <c r="DP127" s="804"/>
      <c r="DQ127" s="804" t="s">
        <v>452</v>
      </c>
      <c r="DR127" s="804"/>
      <c r="DS127" s="804"/>
      <c r="DT127" s="804"/>
      <c r="DU127" s="804"/>
      <c r="DV127" s="781" t="s">
        <v>452</v>
      </c>
      <c r="DW127" s="781"/>
      <c r="DX127" s="781"/>
      <c r="DY127" s="781"/>
      <c r="DZ127" s="782"/>
    </row>
    <row r="128" spans="1:130" s="220" customFormat="1" ht="26.25" customHeight="1" thickBot="1" x14ac:dyDescent="0.25">
      <c r="A128" s="783" t="s">
        <v>502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503</v>
      </c>
      <c r="X128" s="785"/>
      <c r="Y128" s="785"/>
      <c r="Z128" s="786"/>
      <c r="AA128" s="787">
        <v>152751</v>
      </c>
      <c r="AB128" s="788"/>
      <c r="AC128" s="788"/>
      <c r="AD128" s="788"/>
      <c r="AE128" s="789"/>
      <c r="AF128" s="790">
        <v>145395</v>
      </c>
      <c r="AG128" s="788"/>
      <c r="AH128" s="788"/>
      <c r="AI128" s="788"/>
      <c r="AJ128" s="789"/>
      <c r="AK128" s="790">
        <v>133668</v>
      </c>
      <c r="AL128" s="788"/>
      <c r="AM128" s="788"/>
      <c r="AN128" s="788"/>
      <c r="AO128" s="789"/>
      <c r="AP128" s="791"/>
      <c r="AQ128" s="792"/>
      <c r="AR128" s="792"/>
      <c r="AS128" s="792"/>
      <c r="AT128" s="793"/>
      <c r="AU128" s="222"/>
      <c r="AV128" s="222"/>
      <c r="AW128" s="222"/>
      <c r="AX128" s="794" t="s">
        <v>504</v>
      </c>
      <c r="AY128" s="795"/>
      <c r="AZ128" s="795"/>
      <c r="BA128" s="795"/>
      <c r="BB128" s="795"/>
      <c r="BC128" s="795"/>
      <c r="BD128" s="795"/>
      <c r="BE128" s="796"/>
      <c r="BF128" s="773" t="s">
        <v>505</v>
      </c>
      <c r="BG128" s="774"/>
      <c r="BH128" s="774"/>
      <c r="BI128" s="774"/>
      <c r="BJ128" s="774"/>
      <c r="BK128" s="774"/>
      <c r="BL128" s="797"/>
      <c r="BM128" s="773">
        <v>12.74</v>
      </c>
      <c r="BN128" s="774"/>
      <c r="BO128" s="774"/>
      <c r="BP128" s="774"/>
      <c r="BQ128" s="774"/>
      <c r="BR128" s="774"/>
      <c r="BS128" s="797"/>
      <c r="BT128" s="773">
        <v>20</v>
      </c>
      <c r="BU128" s="774"/>
      <c r="BV128" s="774"/>
      <c r="BW128" s="774"/>
      <c r="BX128" s="774"/>
      <c r="BY128" s="774"/>
      <c r="BZ128" s="775"/>
      <c r="CA128" s="245"/>
      <c r="CB128" s="245"/>
      <c r="CC128" s="245"/>
      <c r="CD128" s="245"/>
      <c r="CE128" s="245"/>
      <c r="CF128" s="245"/>
      <c r="CG128" s="222"/>
      <c r="CH128" s="222"/>
      <c r="CI128" s="222"/>
      <c r="CJ128" s="244"/>
      <c r="CK128" s="844"/>
      <c r="CL128" s="845"/>
      <c r="CM128" s="845"/>
      <c r="CN128" s="845"/>
      <c r="CO128" s="846"/>
      <c r="CP128" s="776" t="s">
        <v>506</v>
      </c>
      <c r="CQ128" s="717"/>
      <c r="CR128" s="717"/>
      <c r="CS128" s="717"/>
      <c r="CT128" s="717"/>
      <c r="CU128" s="717"/>
      <c r="CV128" s="717"/>
      <c r="CW128" s="717"/>
      <c r="CX128" s="717"/>
      <c r="CY128" s="717"/>
      <c r="CZ128" s="717"/>
      <c r="DA128" s="717"/>
      <c r="DB128" s="717"/>
      <c r="DC128" s="717"/>
      <c r="DD128" s="717"/>
      <c r="DE128" s="717"/>
      <c r="DF128" s="718"/>
      <c r="DG128" s="777">
        <v>4430</v>
      </c>
      <c r="DH128" s="778"/>
      <c r="DI128" s="778"/>
      <c r="DJ128" s="778"/>
      <c r="DK128" s="778"/>
      <c r="DL128" s="778">
        <v>4430</v>
      </c>
      <c r="DM128" s="778"/>
      <c r="DN128" s="778"/>
      <c r="DO128" s="778"/>
      <c r="DP128" s="778"/>
      <c r="DQ128" s="778">
        <v>4430</v>
      </c>
      <c r="DR128" s="778"/>
      <c r="DS128" s="778"/>
      <c r="DT128" s="778"/>
      <c r="DU128" s="778"/>
      <c r="DV128" s="779">
        <v>0</v>
      </c>
      <c r="DW128" s="779"/>
      <c r="DX128" s="779"/>
      <c r="DY128" s="779"/>
      <c r="DZ128" s="780"/>
    </row>
    <row r="129" spans="1:131" s="220" customFormat="1" ht="26.25" customHeight="1" x14ac:dyDescent="0.2">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507</v>
      </c>
      <c r="X129" s="764"/>
      <c r="Y129" s="764"/>
      <c r="Z129" s="765"/>
      <c r="AA129" s="766">
        <v>15356190</v>
      </c>
      <c r="AB129" s="767"/>
      <c r="AC129" s="767"/>
      <c r="AD129" s="767"/>
      <c r="AE129" s="768"/>
      <c r="AF129" s="769">
        <v>15819025</v>
      </c>
      <c r="AG129" s="767"/>
      <c r="AH129" s="767"/>
      <c r="AI129" s="767"/>
      <c r="AJ129" s="768"/>
      <c r="AK129" s="769">
        <v>15521645</v>
      </c>
      <c r="AL129" s="767"/>
      <c r="AM129" s="767"/>
      <c r="AN129" s="767"/>
      <c r="AO129" s="768"/>
      <c r="AP129" s="770"/>
      <c r="AQ129" s="771"/>
      <c r="AR129" s="771"/>
      <c r="AS129" s="771"/>
      <c r="AT129" s="772"/>
      <c r="AU129" s="223"/>
      <c r="AV129" s="223"/>
      <c r="AW129" s="223"/>
      <c r="AX129" s="738" t="s">
        <v>508</v>
      </c>
      <c r="AY129" s="739"/>
      <c r="AZ129" s="739"/>
      <c r="BA129" s="739"/>
      <c r="BB129" s="739"/>
      <c r="BC129" s="739"/>
      <c r="BD129" s="739"/>
      <c r="BE129" s="740"/>
      <c r="BF129" s="757" t="s">
        <v>509</v>
      </c>
      <c r="BG129" s="758"/>
      <c r="BH129" s="758"/>
      <c r="BI129" s="758"/>
      <c r="BJ129" s="758"/>
      <c r="BK129" s="758"/>
      <c r="BL129" s="759"/>
      <c r="BM129" s="757">
        <v>17.739999999999998</v>
      </c>
      <c r="BN129" s="758"/>
      <c r="BO129" s="758"/>
      <c r="BP129" s="758"/>
      <c r="BQ129" s="758"/>
      <c r="BR129" s="758"/>
      <c r="BS129" s="759"/>
      <c r="BT129" s="757">
        <v>30</v>
      </c>
      <c r="BU129" s="758"/>
      <c r="BV129" s="758"/>
      <c r="BW129" s="758"/>
      <c r="BX129" s="758"/>
      <c r="BY129" s="758"/>
      <c r="BZ129" s="760"/>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761" t="s">
        <v>510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511</v>
      </c>
      <c r="X130" s="764"/>
      <c r="Y130" s="764"/>
      <c r="Z130" s="765"/>
      <c r="AA130" s="766">
        <v>2112820</v>
      </c>
      <c r="AB130" s="767"/>
      <c r="AC130" s="767"/>
      <c r="AD130" s="767"/>
      <c r="AE130" s="768"/>
      <c r="AF130" s="769">
        <v>2056485</v>
      </c>
      <c r="AG130" s="767"/>
      <c r="AH130" s="767"/>
      <c r="AI130" s="767"/>
      <c r="AJ130" s="768"/>
      <c r="AK130" s="769">
        <v>2079189</v>
      </c>
      <c r="AL130" s="767"/>
      <c r="AM130" s="767"/>
      <c r="AN130" s="767"/>
      <c r="AO130" s="768"/>
      <c r="AP130" s="770"/>
      <c r="AQ130" s="771"/>
      <c r="AR130" s="771"/>
      <c r="AS130" s="771"/>
      <c r="AT130" s="772"/>
      <c r="AU130" s="223"/>
      <c r="AV130" s="223"/>
      <c r="AW130" s="223"/>
      <c r="AX130" s="738" t="s">
        <v>512</v>
      </c>
      <c r="AY130" s="739"/>
      <c r="AZ130" s="739"/>
      <c r="BA130" s="739"/>
      <c r="BB130" s="739"/>
      <c r="BC130" s="739"/>
      <c r="BD130" s="739"/>
      <c r="BE130" s="740"/>
      <c r="BF130" s="741">
        <v>9.6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513</v>
      </c>
      <c r="X131" s="748"/>
      <c r="Y131" s="748"/>
      <c r="Z131" s="749"/>
      <c r="AA131" s="750">
        <v>13243370</v>
      </c>
      <c r="AB131" s="751"/>
      <c r="AC131" s="751"/>
      <c r="AD131" s="751"/>
      <c r="AE131" s="752"/>
      <c r="AF131" s="753">
        <v>13762540</v>
      </c>
      <c r="AG131" s="751"/>
      <c r="AH131" s="751"/>
      <c r="AI131" s="751"/>
      <c r="AJ131" s="752"/>
      <c r="AK131" s="753">
        <v>13442456</v>
      </c>
      <c r="AL131" s="751"/>
      <c r="AM131" s="751"/>
      <c r="AN131" s="751"/>
      <c r="AO131" s="752"/>
      <c r="AP131" s="754"/>
      <c r="AQ131" s="755"/>
      <c r="AR131" s="755"/>
      <c r="AS131" s="755"/>
      <c r="AT131" s="756"/>
      <c r="AU131" s="223"/>
      <c r="AV131" s="223"/>
      <c r="AW131" s="223"/>
      <c r="AX131" s="716" t="s">
        <v>514</v>
      </c>
      <c r="AY131" s="717"/>
      <c r="AZ131" s="717"/>
      <c r="BA131" s="717"/>
      <c r="BB131" s="717"/>
      <c r="BC131" s="717"/>
      <c r="BD131" s="717"/>
      <c r="BE131" s="718"/>
      <c r="BF131" s="719">
        <v>61.7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725" t="s">
        <v>515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516</v>
      </c>
      <c r="W132" s="729"/>
      <c r="X132" s="729"/>
      <c r="Y132" s="729"/>
      <c r="Z132" s="730"/>
      <c r="AA132" s="731">
        <v>9.0504003139999991</v>
      </c>
      <c r="AB132" s="732"/>
      <c r="AC132" s="732"/>
      <c r="AD132" s="732"/>
      <c r="AE132" s="733"/>
      <c r="AF132" s="734">
        <v>9.6307585660000008</v>
      </c>
      <c r="AG132" s="732"/>
      <c r="AH132" s="732"/>
      <c r="AI132" s="732"/>
      <c r="AJ132" s="733"/>
      <c r="AK132" s="734">
        <v>10.277281179999999</v>
      </c>
      <c r="AL132" s="732"/>
      <c r="AM132" s="732"/>
      <c r="AN132" s="732"/>
      <c r="AO132" s="733"/>
      <c r="AP132" s="735"/>
      <c r="AQ132" s="736"/>
      <c r="AR132" s="736"/>
      <c r="AS132" s="736"/>
      <c r="AT132" s="737"/>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517</v>
      </c>
      <c r="W133" s="708"/>
      <c r="X133" s="708"/>
      <c r="Y133" s="708"/>
      <c r="Z133" s="709"/>
      <c r="AA133" s="710">
        <v>9.1999999999999993</v>
      </c>
      <c r="AB133" s="711"/>
      <c r="AC133" s="711"/>
      <c r="AD133" s="711"/>
      <c r="AE133" s="712"/>
      <c r="AF133" s="710">
        <v>9.3000000000000007</v>
      </c>
      <c r="AG133" s="711"/>
      <c r="AH133" s="711"/>
      <c r="AI133" s="711"/>
      <c r="AJ133" s="712"/>
      <c r="AK133" s="710">
        <v>9.6</v>
      </c>
      <c r="AL133" s="711"/>
      <c r="AM133" s="711"/>
      <c r="AN133" s="711"/>
      <c r="AO133" s="712"/>
      <c r="AP133" s="713"/>
      <c r="AQ133" s="714"/>
      <c r="AR133" s="714"/>
      <c r="AS133" s="714"/>
      <c r="AT133" s="715"/>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CfGxa9aP50msw1E8TmREHNvbfDG08uLoy3DQdR/Qw4HEmzIW/wsHQzax4fkTS1M0NU30bPpSVxjtf7EOjnb1TQ==" saltValue="M6BustlPWO75O6BXA7SKkw==" spinCount="100000" sheet="1" objects="1" scenarios="1" formatRows="0"/>
  <mergeCells count="2035">
    <mergeCell ref="DG8:DK8"/>
    <mergeCell ref="DL8:DP8"/>
    <mergeCell ref="DQ8:DU8"/>
    <mergeCell ref="DV8:DZ8"/>
    <mergeCell ref="BS8:CG8"/>
    <mergeCell ref="CH8:CL8"/>
    <mergeCell ref="CM8:CQ8"/>
    <mergeCell ref="CR8:CV8"/>
    <mergeCell ref="DL10:DP10"/>
    <mergeCell ref="DQ10:DU10"/>
    <mergeCell ref="DV10:DZ10"/>
    <mergeCell ref="CH10:CL10"/>
    <mergeCell ref="CM10:CQ10"/>
    <mergeCell ref="CR10:CV10"/>
    <mergeCell ref="CW10:DA10"/>
    <mergeCell ref="DB10:DF10"/>
    <mergeCell ref="DG10:DK10"/>
    <mergeCell ref="DV9:DZ9"/>
    <mergeCell ref="BS10:CG10"/>
    <mergeCell ref="CR9:CV9"/>
    <mergeCell ref="CW9:DA9"/>
    <mergeCell ref="DB9:DF9"/>
    <mergeCell ref="DG9:DK9"/>
    <mergeCell ref="DL9:DP9"/>
    <mergeCell ref="DQ9:DU9"/>
    <mergeCell ref="B69:P69"/>
    <mergeCell ref="Q69:U69"/>
    <mergeCell ref="V69:Z69"/>
    <mergeCell ref="AA69:AE69"/>
    <mergeCell ref="AF69:AJ69"/>
    <mergeCell ref="AK69:AO69"/>
    <mergeCell ref="AP69:AT69"/>
    <mergeCell ref="AU69:AY69"/>
    <mergeCell ref="AZ69:BD69"/>
    <mergeCell ref="B71:P71"/>
    <mergeCell ref="Q71:U71"/>
    <mergeCell ref="V71:Z71"/>
    <mergeCell ref="AA71:AE71"/>
    <mergeCell ref="AF71:AJ71"/>
    <mergeCell ref="AK71:AO71"/>
    <mergeCell ref="AP71:AT71"/>
    <mergeCell ref="AU71:AY71"/>
    <mergeCell ref="AZ71:BD71"/>
    <mergeCell ref="AP70:AT70"/>
    <mergeCell ref="AU70:AY70"/>
    <mergeCell ref="AZ70:BD70"/>
    <mergeCell ref="AU32:AY32"/>
    <mergeCell ref="AZ32:BD32"/>
    <mergeCell ref="V32:Z32"/>
    <mergeCell ref="AA32:AE32"/>
    <mergeCell ref="AF32:AJ32"/>
    <mergeCell ref="Q37:U37"/>
    <mergeCell ref="V37:Z37"/>
    <mergeCell ref="AA37:AE37"/>
    <mergeCell ref="AF37:AJ37"/>
    <mergeCell ref="AK37:AO37"/>
    <mergeCell ref="AP37:AT37"/>
    <mergeCell ref="AU37:AY37"/>
    <mergeCell ref="AZ37:BD37"/>
    <mergeCell ref="Q23:U23"/>
    <mergeCell ref="V23:Z23"/>
    <mergeCell ref="AA23:AE23"/>
    <mergeCell ref="AF23:AJ23"/>
    <mergeCell ref="AK23:AO23"/>
    <mergeCell ref="AP23:AT23"/>
    <mergeCell ref="AU23:AY23"/>
    <mergeCell ref="Q34:U34"/>
    <mergeCell ref="V34:Z34"/>
    <mergeCell ref="AA34:AE34"/>
    <mergeCell ref="AF34:AJ34"/>
    <mergeCell ref="AK34:AO34"/>
    <mergeCell ref="AP34:AT34"/>
    <mergeCell ref="AU34:AY34"/>
    <mergeCell ref="AZ34:BD34"/>
    <mergeCell ref="AU36:AY36"/>
    <mergeCell ref="AZ36:BD36"/>
    <mergeCell ref="Q36:U36"/>
    <mergeCell ref="V36:Z36"/>
    <mergeCell ref="V30:Z30"/>
    <mergeCell ref="AA30:AE30"/>
    <mergeCell ref="AF30:AJ30"/>
    <mergeCell ref="AK30:AO30"/>
    <mergeCell ref="AP30:AT30"/>
    <mergeCell ref="AK29:AO29"/>
    <mergeCell ref="AP29:AT29"/>
    <mergeCell ref="AU29:AY29"/>
    <mergeCell ref="AZ29:BD29"/>
    <mergeCell ref="AP36:AT36"/>
    <mergeCell ref="AK35:AO35"/>
    <mergeCell ref="AP35:AT35"/>
    <mergeCell ref="AU35:AY35"/>
    <mergeCell ref="AZ35:BD35"/>
    <mergeCell ref="Q31:U31"/>
    <mergeCell ref="V31:Z31"/>
    <mergeCell ref="AA31:AE31"/>
    <mergeCell ref="AF31:AJ31"/>
    <mergeCell ref="AK31:AO31"/>
    <mergeCell ref="AP31:AT31"/>
    <mergeCell ref="AU31:AY31"/>
    <mergeCell ref="AZ31:BD31"/>
    <mergeCell ref="AU33:AY33"/>
    <mergeCell ref="AZ33:BD33"/>
    <mergeCell ref="Q33:U33"/>
    <mergeCell ref="V33:Z33"/>
    <mergeCell ref="AA33:AE33"/>
    <mergeCell ref="AF33:AJ33"/>
    <mergeCell ref="AK33:AO33"/>
    <mergeCell ref="AP33:AT33"/>
    <mergeCell ref="AK32:AO32"/>
    <mergeCell ref="AP32:AT32"/>
    <mergeCell ref="A2:BI2"/>
    <mergeCell ref="DJ2:DO2"/>
    <mergeCell ref="DQ2:DZ2"/>
    <mergeCell ref="A4:AY4"/>
    <mergeCell ref="BQ4:DZ4"/>
    <mergeCell ref="A5:P6"/>
    <mergeCell ref="Q5:U6"/>
    <mergeCell ref="V5:Z6"/>
    <mergeCell ref="AA5:AE6"/>
    <mergeCell ref="AF5:AJ6"/>
    <mergeCell ref="AK7:AO7"/>
    <mergeCell ref="AP7:AT7"/>
    <mergeCell ref="AA28:AE28"/>
    <mergeCell ref="AF28:AJ28"/>
    <mergeCell ref="AK28:AO28"/>
    <mergeCell ref="AP28:AT28"/>
    <mergeCell ref="AU28:AY28"/>
    <mergeCell ref="AZ28:BD28"/>
    <mergeCell ref="DL7:DP7"/>
    <mergeCell ref="DQ7:DU7"/>
    <mergeCell ref="DV7:DZ7"/>
    <mergeCell ref="CH7:CL7"/>
    <mergeCell ref="CM7:CQ7"/>
    <mergeCell ref="CR7:CV7"/>
    <mergeCell ref="CW7:DA7"/>
    <mergeCell ref="DB7:DF7"/>
    <mergeCell ref="DG7:DK7"/>
    <mergeCell ref="BS7:CG7"/>
    <mergeCell ref="BS9:CG9"/>
    <mergeCell ref="CH9:CL9"/>
    <mergeCell ref="CM9:CQ9"/>
    <mergeCell ref="DB8:DF8"/>
    <mergeCell ref="DV5:DZ6"/>
    <mergeCell ref="B7:P7"/>
    <mergeCell ref="Q7:U7"/>
    <mergeCell ref="V7:Z7"/>
    <mergeCell ref="AA7:AE7"/>
    <mergeCell ref="AF7:AJ7"/>
    <mergeCell ref="AU7:AY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9:P9"/>
    <mergeCell ref="Q9:U9"/>
    <mergeCell ref="V9:Z9"/>
    <mergeCell ref="AA9:AE9"/>
    <mergeCell ref="AF9:AJ9"/>
    <mergeCell ref="AU8:AY8"/>
    <mergeCell ref="CW8:DA8"/>
    <mergeCell ref="B11:P11"/>
    <mergeCell ref="Q11:U11"/>
    <mergeCell ref="V11:Z11"/>
    <mergeCell ref="AA11:AE11"/>
    <mergeCell ref="AF11:AJ11"/>
    <mergeCell ref="AK11:AO11"/>
    <mergeCell ref="AP11:AT11"/>
    <mergeCell ref="B10:P10"/>
    <mergeCell ref="Q10:U10"/>
    <mergeCell ref="V10:Z10"/>
    <mergeCell ref="AA10:AE10"/>
    <mergeCell ref="AF10:AJ10"/>
    <mergeCell ref="AK10:AO10"/>
    <mergeCell ref="AP10:AT10"/>
    <mergeCell ref="AU10:AY10"/>
    <mergeCell ref="B8:P8"/>
    <mergeCell ref="Q8:U8"/>
    <mergeCell ref="V8:Z8"/>
    <mergeCell ref="AA8:AE8"/>
    <mergeCell ref="AF8:AJ8"/>
    <mergeCell ref="AK8:AO8"/>
    <mergeCell ref="AP8:AT8"/>
    <mergeCell ref="AK12:AO12"/>
    <mergeCell ref="AP12:AT12"/>
    <mergeCell ref="AU12:AY12"/>
    <mergeCell ref="BS12:CG12"/>
    <mergeCell ref="CH12:CL12"/>
    <mergeCell ref="CM12:CQ12"/>
    <mergeCell ref="B12:P12"/>
    <mergeCell ref="Q12:U12"/>
    <mergeCell ref="V12:Z12"/>
    <mergeCell ref="AA12:AE12"/>
    <mergeCell ref="AF12:AJ12"/>
    <mergeCell ref="AU11:AY11"/>
    <mergeCell ref="DB11:DF11"/>
    <mergeCell ref="DG11:DK11"/>
    <mergeCell ref="DL11:DP11"/>
    <mergeCell ref="DQ11:DU11"/>
    <mergeCell ref="DV11:DZ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K21:AO21"/>
    <mergeCell ref="AP21:AT21"/>
    <mergeCell ref="AU21:AY21"/>
    <mergeCell ref="BS21:CG21"/>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BE28:BI28"/>
    <mergeCell ref="BS28:CG28"/>
    <mergeCell ref="CH28:CL28"/>
    <mergeCell ref="CM28:CQ28"/>
    <mergeCell ref="CR28:CV28"/>
    <mergeCell ref="CW28:DA28"/>
    <mergeCell ref="DV27:DZ27"/>
    <mergeCell ref="B28:P28"/>
    <mergeCell ref="Q29:U29"/>
    <mergeCell ref="V29:Z29"/>
    <mergeCell ref="AA29:AE29"/>
    <mergeCell ref="AF29:AJ29"/>
    <mergeCell ref="Q28:U28"/>
    <mergeCell ref="V28:Z28"/>
    <mergeCell ref="CM32:CQ32"/>
    <mergeCell ref="CR32:CV32"/>
    <mergeCell ref="CW32:DA32"/>
    <mergeCell ref="DB32:DF32"/>
    <mergeCell ref="DG32:DK32"/>
    <mergeCell ref="BE32:BI32"/>
    <mergeCell ref="BS32:CG32"/>
    <mergeCell ref="Q32:U32"/>
    <mergeCell ref="BE30:BI30"/>
    <mergeCell ref="BS30:CG30"/>
    <mergeCell ref="CH30:CL30"/>
    <mergeCell ref="CM30:CQ30"/>
    <mergeCell ref="DL29:DP29"/>
    <mergeCell ref="DQ29:DU29"/>
    <mergeCell ref="DV29:DZ29"/>
    <mergeCell ref="B30:P30"/>
    <mergeCell ref="CH29:CL29"/>
    <mergeCell ref="CM29:CQ29"/>
    <mergeCell ref="CR29:CV29"/>
    <mergeCell ref="CW29:DA29"/>
    <mergeCell ref="DB29:DF29"/>
    <mergeCell ref="DG29:DK29"/>
    <mergeCell ref="BE29:BI29"/>
    <mergeCell ref="BS29:CG29"/>
    <mergeCell ref="DB31:DF31"/>
    <mergeCell ref="DG31:DK31"/>
    <mergeCell ref="DL31:DP31"/>
    <mergeCell ref="DQ31:DU31"/>
    <mergeCell ref="DV31:DZ31"/>
    <mergeCell ref="AU30:AY30"/>
    <mergeCell ref="AZ30:BD30"/>
    <mergeCell ref="Q30:U30"/>
    <mergeCell ref="DV33:DZ33"/>
    <mergeCell ref="B34:P34"/>
    <mergeCell ref="CR33:CV33"/>
    <mergeCell ref="CW33:DA33"/>
    <mergeCell ref="DB33:DF33"/>
    <mergeCell ref="DG33:DK33"/>
    <mergeCell ref="DL33:DP33"/>
    <mergeCell ref="DQ33:DU33"/>
    <mergeCell ref="B32:P32"/>
    <mergeCell ref="BE31:BI31"/>
    <mergeCell ref="BS31:CG31"/>
    <mergeCell ref="CH31:CL31"/>
    <mergeCell ref="CM31:CQ31"/>
    <mergeCell ref="CR31:CV31"/>
    <mergeCell ref="CW31:DA31"/>
    <mergeCell ref="DV30:DZ30"/>
    <mergeCell ref="B31:P31"/>
    <mergeCell ref="CR30:CV30"/>
    <mergeCell ref="CW30:DA30"/>
    <mergeCell ref="DB30:DF30"/>
    <mergeCell ref="DG30:DK30"/>
    <mergeCell ref="DL30:DP30"/>
    <mergeCell ref="DQ30:DU30"/>
    <mergeCell ref="BE33:BI33"/>
    <mergeCell ref="BS33:CG33"/>
    <mergeCell ref="CH33:CL33"/>
    <mergeCell ref="CM33:CQ33"/>
    <mergeCell ref="DL32:DP32"/>
    <mergeCell ref="DQ32:DU32"/>
    <mergeCell ref="DV32:DZ32"/>
    <mergeCell ref="B33:P33"/>
    <mergeCell ref="CH32:CL32"/>
    <mergeCell ref="DL35:DP35"/>
    <mergeCell ref="DQ35:DU35"/>
    <mergeCell ref="DV35:DZ35"/>
    <mergeCell ref="B36:P36"/>
    <mergeCell ref="CH35:CL35"/>
    <mergeCell ref="CM35:CQ35"/>
    <mergeCell ref="CR35:CV35"/>
    <mergeCell ref="CW35:DA35"/>
    <mergeCell ref="DB35:DF35"/>
    <mergeCell ref="DG35:DK35"/>
    <mergeCell ref="BE35:BI35"/>
    <mergeCell ref="BS35:CG35"/>
    <mergeCell ref="Q35:U35"/>
    <mergeCell ref="V35:Z35"/>
    <mergeCell ref="AA35:AE35"/>
    <mergeCell ref="AF35:AJ35"/>
    <mergeCell ref="DB34:DF34"/>
    <mergeCell ref="DG34:DK34"/>
    <mergeCell ref="DL34:DP34"/>
    <mergeCell ref="DQ34:DU34"/>
    <mergeCell ref="DV34:DZ34"/>
    <mergeCell ref="B35:P35"/>
    <mergeCell ref="BE34:BI34"/>
    <mergeCell ref="BS34:CG34"/>
    <mergeCell ref="CH34:CL34"/>
    <mergeCell ref="CM34:CQ34"/>
    <mergeCell ref="CR34:CV34"/>
    <mergeCell ref="CW34:DA34"/>
    <mergeCell ref="AA36:AE36"/>
    <mergeCell ref="AF36:AJ36"/>
    <mergeCell ref="AK36:AO36"/>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CR36:CV36"/>
    <mergeCell ref="CW36:DA36"/>
    <mergeCell ref="DB36:DF36"/>
    <mergeCell ref="DG36:DK36"/>
    <mergeCell ref="DL36:DP36"/>
    <mergeCell ref="DQ36:DU36"/>
    <mergeCell ref="BE36:BI36"/>
    <mergeCell ref="BS36:CG36"/>
    <mergeCell ref="CH36:CL36"/>
    <mergeCell ref="CM36:CQ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AP63:AT63"/>
    <mergeCell ref="AU63:AY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AP68:AT68"/>
    <mergeCell ref="AU68:AY68"/>
    <mergeCell ref="AZ68:BD68"/>
    <mergeCell ref="B68:P68"/>
    <mergeCell ref="Q68:U68"/>
    <mergeCell ref="V68:Z68"/>
    <mergeCell ref="AA68:AE68"/>
    <mergeCell ref="AF68:AJ68"/>
    <mergeCell ref="AK68:AO68"/>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BS70:CG70"/>
    <mergeCell ref="CH70:CL70"/>
    <mergeCell ref="CM70:CQ70"/>
    <mergeCell ref="B70:P70"/>
    <mergeCell ref="Q70:U70"/>
    <mergeCell ref="V70:Z70"/>
    <mergeCell ref="AA70:AE70"/>
    <mergeCell ref="AF70:AJ70"/>
    <mergeCell ref="AK70:AO70"/>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AP72:AT72"/>
    <mergeCell ref="AU72:AY72"/>
    <mergeCell ref="AZ72:BD72"/>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DV74:DZ74"/>
    <mergeCell ref="B73:P73"/>
    <mergeCell ref="Q73:U73"/>
    <mergeCell ref="V73:Z73"/>
    <mergeCell ref="AA73:AE73"/>
    <mergeCell ref="AF73:AJ73"/>
    <mergeCell ref="AK73:AO73"/>
    <mergeCell ref="AP73:AT73"/>
    <mergeCell ref="AU73:AY73"/>
    <mergeCell ref="AZ73:BD73"/>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2:P72"/>
    <mergeCell ref="Q72:U72"/>
    <mergeCell ref="V72:Z72"/>
    <mergeCell ref="AA72:AE72"/>
    <mergeCell ref="AF72:AJ72"/>
    <mergeCell ref="AK72:AO72"/>
    <mergeCell ref="DG73:DK73"/>
    <mergeCell ref="DL73:DP73"/>
    <mergeCell ref="DQ73:DU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K88:AO88"/>
    <mergeCell ref="BS87:CG87"/>
    <mergeCell ref="CH87:CL87"/>
    <mergeCell ref="CM87:CQ87"/>
    <mergeCell ref="CR87:CV87"/>
    <mergeCell ref="CW87:DA87"/>
    <mergeCell ref="DB87:DF87"/>
    <mergeCell ref="AF88:AJ88"/>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DV100:DZ100"/>
    <mergeCell ref="BS101:CG101"/>
    <mergeCell ref="CH101:CL101"/>
    <mergeCell ref="CM101:CQ101"/>
    <mergeCell ref="CR101:CV101"/>
    <mergeCell ref="CW101:DA101"/>
    <mergeCell ref="DB101:DF101"/>
    <mergeCell ref="DG101:DK101"/>
    <mergeCell ref="DL101:DP101"/>
    <mergeCell ref="DQ101:DU101"/>
    <mergeCell ref="CR102:CV102"/>
    <mergeCell ref="CW102:DA102"/>
    <mergeCell ref="DB102:DF102"/>
    <mergeCell ref="DG102:DK102"/>
    <mergeCell ref="DL102:DP102"/>
    <mergeCell ref="DQ102:DU102"/>
    <mergeCell ref="DV102:DZ10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topLeftCell="P19" zoomScale="70" zoomScaleNormal="85" zoomScaleSheetLayoutView="70" workbookViewId="0">
      <selection activeCell="DN8" sqref="DN8"/>
    </sheetView>
  </sheetViews>
  <sheetFormatPr defaultColWidth="0" defaultRowHeight="13.5" customHeight="1" zeroHeight="1" x14ac:dyDescent="0.2"/>
  <cols>
    <col min="1" max="120" width="2.77734375" style="250" customWidth="1"/>
    <col min="121" max="121" width="0" style="249" hidden="1" customWidth="1"/>
    <col min="122" max="16384" width="9" style="249" hidden="1"/>
  </cols>
  <sheetData>
    <row r="1" spans="1:120" ht="13.2"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9"/>
    </row>
    <row r="17" spans="119:120" ht="13.2" x14ac:dyDescent="0.2">
      <c r="DP17" s="249"/>
    </row>
    <row r="18" spans="119:120" ht="13.2" x14ac:dyDescent="0.2"/>
    <row r="19" spans="119:120" ht="13.2" x14ac:dyDescent="0.2"/>
    <row r="20" spans="119:120" ht="13.2" x14ac:dyDescent="0.2">
      <c r="DO20" s="249"/>
      <c r="DP20" s="249"/>
    </row>
    <row r="21" spans="119:120" ht="13.2" x14ac:dyDescent="0.2">
      <c r="DP21" s="249"/>
    </row>
    <row r="22" spans="119:120" ht="13.2" x14ac:dyDescent="0.2"/>
    <row r="23" spans="119:120" ht="13.2" x14ac:dyDescent="0.2">
      <c r="DO23" s="249"/>
      <c r="DP23" s="249"/>
    </row>
    <row r="24" spans="119:120" ht="13.2" x14ac:dyDescent="0.2">
      <c r="DP24" s="249"/>
    </row>
    <row r="25" spans="119:120" ht="13.2" x14ac:dyDescent="0.2">
      <c r="DP25" s="249"/>
    </row>
    <row r="26" spans="119:120" ht="13.2" x14ac:dyDescent="0.2">
      <c r="DO26" s="249"/>
      <c r="DP26" s="249"/>
    </row>
    <row r="27" spans="119:120" ht="13.2" x14ac:dyDescent="0.2"/>
    <row r="28" spans="119:120" ht="13.2" x14ac:dyDescent="0.2">
      <c r="DO28" s="249"/>
      <c r="DP28" s="249"/>
    </row>
    <row r="29" spans="119:120" ht="13.2" x14ac:dyDescent="0.2">
      <c r="DP29" s="249"/>
    </row>
    <row r="30" spans="119:120" ht="13.2" x14ac:dyDescent="0.2"/>
    <row r="31" spans="119:120" ht="13.2" x14ac:dyDescent="0.2">
      <c r="DO31" s="249"/>
      <c r="DP31" s="249"/>
    </row>
    <row r="32" spans="119:120" ht="13.2" x14ac:dyDescent="0.2"/>
    <row r="33" spans="98:120" ht="13.2" x14ac:dyDescent="0.2">
      <c r="DO33" s="249"/>
      <c r="DP33" s="249"/>
    </row>
    <row r="34" spans="98:120" ht="13.2" x14ac:dyDescent="0.2">
      <c r="DM34" s="249"/>
    </row>
    <row r="35" spans="98:120" ht="13.2" x14ac:dyDescent="0.2">
      <c r="CT35" s="249"/>
      <c r="CU35" s="249"/>
      <c r="CV35" s="249"/>
      <c r="CY35" s="249"/>
      <c r="CZ35" s="249"/>
      <c r="DA35" s="249"/>
      <c r="DD35" s="249"/>
      <c r="DE35" s="249"/>
      <c r="DF35" s="249"/>
      <c r="DI35" s="249"/>
      <c r="DJ35" s="249"/>
      <c r="DK35" s="249"/>
      <c r="DM35" s="249"/>
      <c r="DN35" s="249"/>
      <c r="DO35" s="249"/>
      <c r="DP35" s="249"/>
    </row>
    <row r="36" spans="98:120" ht="13.2" x14ac:dyDescent="0.2"/>
    <row r="37" spans="98:120" ht="13.2" x14ac:dyDescent="0.2">
      <c r="CW37" s="249"/>
      <c r="DB37" s="249"/>
      <c r="DG37" s="249"/>
      <c r="DL37" s="249"/>
      <c r="DP37" s="249"/>
    </row>
    <row r="38" spans="98:120" ht="13.2" x14ac:dyDescent="0.2">
      <c r="CT38" s="249"/>
      <c r="CU38" s="249"/>
      <c r="CV38" s="249"/>
      <c r="CW38" s="249"/>
      <c r="CY38" s="249"/>
      <c r="CZ38" s="249"/>
      <c r="DA38" s="249"/>
      <c r="DB38" s="249"/>
      <c r="DD38" s="249"/>
      <c r="DE38" s="249"/>
      <c r="DF38" s="249"/>
      <c r="DG38" s="249"/>
      <c r="DI38" s="249"/>
      <c r="DJ38" s="249"/>
      <c r="DK38" s="249"/>
      <c r="DL38" s="249"/>
      <c r="DN38" s="249"/>
      <c r="DO38" s="249"/>
      <c r="DP38" s="24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9"/>
      <c r="DO49" s="249"/>
      <c r="DP49" s="24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9"/>
      <c r="CS63" s="249"/>
      <c r="CX63" s="249"/>
      <c r="DC63" s="249"/>
      <c r="DH63" s="249"/>
    </row>
    <row r="64" spans="22:120" ht="13.2" x14ac:dyDescent="0.2">
      <c r="V64" s="249"/>
    </row>
    <row r="65" spans="15:120" ht="13.2" x14ac:dyDescent="0.2">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ht="13.2" x14ac:dyDescent="0.2">
      <c r="Q66" s="249"/>
      <c r="S66" s="249"/>
      <c r="U66" s="249"/>
      <c r="DM66" s="249"/>
    </row>
    <row r="67" spans="15:120" ht="13.2" x14ac:dyDescent="0.2">
      <c r="O67" s="249"/>
      <c r="P67" s="249"/>
      <c r="R67" s="249"/>
      <c r="T67" s="249"/>
      <c r="Y67" s="249"/>
      <c r="CT67" s="249"/>
      <c r="CV67" s="249"/>
      <c r="CW67" s="249"/>
      <c r="CY67" s="249"/>
      <c r="DA67" s="249"/>
      <c r="DB67" s="249"/>
      <c r="DD67" s="249"/>
      <c r="DF67" s="249"/>
      <c r="DG67" s="249"/>
      <c r="DI67" s="249"/>
      <c r="DK67" s="249"/>
      <c r="DL67" s="249"/>
      <c r="DN67" s="249"/>
      <c r="DO67" s="249"/>
      <c r="DP67" s="249"/>
    </row>
    <row r="68" spans="15:120" ht="13.2" x14ac:dyDescent="0.2"/>
    <row r="69" spans="15:120" ht="13.2" x14ac:dyDescent="0.2"/>
    <row r="70" spans="15:120" ht="13.2" x14ac:dyDescent="0.2"/>
    <row r="71" spans="15:120" ht="13.2" x14ac:dyDescent="0.2"/>
    <row r="72" spans="15:120" ht="13.2" x14ac:dyDescent="0.2">
      <c r="DP72" s="249"/>
    </row>
    <row r="73" spans="15:120" ht="13.2" x14ac:dyDescent="0.2">
      <c r="DP73" s="24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9"/>
      <c r="CX96" s="249"/>
      <c r="DC96" s="249"/>
      <c r="DH96" s="249"/>
    </row>
    <row r="97" spans="24:120" ht="13.2" x14ac:dyDescent="0.2">
      <c r="CS97" s="249"/>
      <c r="CX97" s="249"/>
      <c r="DC97" s="249"/>
      <c r="DH97" s="249"/>
      <c r="DP97" s="250" t="s">
        <v>518</v>
      </c>
    </row>
    <row r="98" spans="24:120" ht="13.2" hidden="1" x14ac:dyDescent="0.2">
      <c r="CS98" s="249"/>
      <c r="CX98" s="249"/>
      <c r="DC98" s="249"/>
      <c r="DH98" s="249"/>
    </row>
    <row r="99" spans="24:120" ht="13.2" hidden="1" x14ac:dyDescent="0.2">
      <c r="CS99" s="249"/>
      <c r="CX99" s="249"/>
      <c r="DC99" s="249"/>
      <c r="DH99" s="249"/>
    </row>
    <row r="101" spans="24:120" ht="12" hidden="1" customHeight="1" x14ac:dyDescent="0.2">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2">
      <c r="CU102" s="249"/>
      <c r="CZ102" s="249"/>
      <c r="DE102" s="249"/>
      <c r="DJ102" s="249"/>
      <c r="DM102" s="249"/>
    </row>
    <row r="103" spans="24:120" ht="13.2" hidden="1" x14ac:dyDescent="0.2">
      <c r="CT103" s="249"/>
      <c r="CV103" s="249"/>
      <c r="CW103" s="249"/>
      <c r="CY103" s="249"/>
      <c r="DA103" s="249"/>
      <c r="DB103" s="249"/>
      <c r="DD103" s="249"/>
      <c r="DF103" s="249"/>
      <c r="DG103" s="249"/>
      <c r="DI103" s="249"/>
      <c r="DK103" s="249"/>
      <c r="DL103" s="249"/>
      <c r="DM103" s="249"/>
      <c r="DN103" s="249"/>
      <c r="DO103" s="249"/>
      <c r="DP103" s="249"/>
    </row>
    <row r="104" spans="24:120" ht="13.2" hidden="1" x14ac:dyDescent="0.2">
      <c r="CV104" s="249"/>
      <c r="CW104" s="249"/>
      <c r="DA104" s="249"/>
      <c r="DB104" s="249"/>
      <c r="DF104" s="249"/>
      <c r="DG104" s="249"/>
      <c r="DK104" s="249"/>
      <c r="DL104" s="249"/>
      <c r="DN104" s="249"/>
      <c r="DO104" s="249"/>
      <c r="DP104" s="249"/>
    </row>
    <row r="105" spans="24:120" ht="12.75" hidden="1" customHeight="1" x14ac:dyDescent="0.2"/>
  </sheetData>
  <sheetProtection algorithmName="SHA-512" hashValue="P+R0U2eiKQSkzpqAeOwrueL2FEWXcqG7dV/WqxoQKD6SeP2LLVi7TcD4/6TO927gZfE29I5ub1hh0Ijl6mCGIw==" saltValue="4ibM76UvCyL7Y+OnI8Iy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0" customWidth="1"/>
    <col min="117" max="16384" width="9" style="249" hidden="1"/>
  </cols>
  <sheetData>
    <row r="1" spans="2:116" ht="13.2"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2" x14ac:dyDescent="0.2"/>
    <row r="3" spans="2:116" ht="13.2" x14ac:dyDescent="0.2"/>
    <row r="4" spans="2:116" ht="13.2" x14ac:dyDescent="0.2">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ht="13.2" x14ac:dyDescent="0.2">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ht="13.2" x14ac:dyDescent="0.2"/>
    <row r="20" spans="9:116" ht="13.2" x14ac:dyDescent="0.2"/>
    <row r="21" spans="9:116" ht="13.2" x14ac:dyDescent="0.2">
      <c r="DL21" s="249"/>
    </row>
    <row r="22" spans="9:116" ht="13.2" x14ac:dyDescent="0.2">
      <c r="DI22" s="249"/>
      <c r="DJ22" s="249"/>
      <c r="DK22" s="249"/>
      <c r="DL22" s="249"/>
    </row>
    <row r="23" spans="9:116" ht="13.2" x14ac:dyDescent="0.2">
      <c r="CY23" s="249"/>
      <c r="CZ23" s="249"/>
      <c r="DA23" s="249"/>
      <c r="DB23" s="249"/>
      <c r="DC23" s="249"/>
      <c r="DD23" s="249"/>
      <c r="DE23" s="249"/>
      <c r="DF23" s="249"/>
      <c r="DG23" s="249"/>
      <c r="DH23" s="249"/>
      <c r="DI23" s="249"/>
      <c r="DJ23" s="249"/>
      <c r="DK23" s="249"/>
      <c r="DL23" s="24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9"/>
      <c r="DA35" s="249"/>
      <c r="DB35" s="249"/>
      <c r="DC35" s="249"/>
      <c r="DD35" s="249"/>
      <c r="DE35" s="249"/>
      <c r="DF35" s="249"/>
      <c r="DG35" s="249"/>
      <c r="DH35" s="249"/>
      <c r="DI35" s="249"/>
      <c r="DJ35" s="249"/>
      <c r="DK35" s="249"/>
      <c r="DL35" s="249"/>
    </row>
    <row r="36" spans="15:116" ht="13.2" x14ac:dyDescent="0.2"/>
    <row r="37" spans="15:116" ht="13.2" x14ac:dyDescent="0.2">
      <c r="DL37" s="249"/>
    </row>
    <row r="38" spans="15:116" ht="13.2" x14ac:dyDescent="0.2">
      <c r="DI38" s="249"/>
      <c r="DJ38" s="249"/>
      <c r="DK38" s="249"/>
      <c r="DL38" s="249"/>
    </row>
    <row r="39" spans="15:116" ht="13.2" x14ac:dyDescent="0.2"/>
    <row r="40" spans="15:116" ht="13.2" x14ac:dyDescent="0.2"/>
    <row r="41" spans="15:116" ht="13.2" x14ac:dyDescent="0.2"/>
    <row r="42" spans="15:116" ht="13.2" x14ac:dyDescent="0.2"/>
    <row r="43" spans="15:116" ht="13.2" x14ac:dyDescent="0.2">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ht="13.2" x14ac:dyDescent="0.2">
      <c r="DL44" s="249"/>
    </row>
    <row r="45" spans="15:116" ht="13.2" x14ac:dyDescent="0.2"/>
    <row r="46" spans="15:116" ht="13.2" x14ac:dyDescent="0.2">
      <c r="DA46" s="249"/>
      <c r="DB46" s="249"/>
      <c r="DC46" s="249"/>
      <c r="DD46" s="249"/>
      <c r="DE46" s="249"/>
      <c r="DF46" s="249"/>
      <c r="DG46" s="249"/>
      <c r="DH46" s="249"/>
      <c r="DI46" s="249"/>
      <c r="DJ46" s="249"/>
      <c r="DK46" s="249"/>
      <c r="DL46" s="249"/>
    </row>
    <row r="47" spans="15:116" ht="13.2" x14ac:dyDescent="0.2"/>
    <row r="48" spans="15:116" ht="13.2" x14ac:dyDescent="0.2"/>
    <row r="49" spans="104:116" ht="13.2" x14ac:dyDescent="0.2"/>
    <row r="50" spans="104:116" ht="13.2" x14ac:dyDescent="0.2">
      <c r="CZ50" s="249"/>
      <c r="DA50" s="249"/>
      <c r="DB50" s="249"/>
      <c r="DC50" s="249"/>
      <c r="DD50" s="249"/>
      <c r="DE50" s="249"/>
      <c r="DF50" s="249"/>
      <c r="DG50" s="249"/>
      <c r="DH50" s="249"/>
      <c r="DI50" s="249"/>
      <c r="DJ50" s="249"/>
      <c r="DK50" s="249"/>
      <c r="DL50" s="249"/>
    </row>
    <row r="51" spans="104:116" ht="13.2" x14ac:dyDescent="0.2"/>
    <row r="52" spans="104:116" ht="13.2" x14ac:dyDescent="0.2"/>
    <row r="53" spans="104:116" ht="13.2" x14ac:dyDescent="0.2">
      <c r="DL53" s="24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9"/>
      <c r="DD67" s="249"/>
      <c r="DE67" s="249"/>
      <c r="DF67" s="249"/>
      <c r="DG67" s="249"/>
      <c r="DH67" s="249"/>
      <c r="DI67" s="249"/>
      <c r="DJ67" s="249"/>
      <c r="DK67" s="249"/>
      <c r="DL67" s="24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mqjm0V6367V7hdEl68irKNQVpfMPLVgC1KDyXi350WVV1qO1+TjlK8jmdr/0jvkL5tNc4YSf6ZyLz8z86JrsA==" saltValue="UKPTelGIGSRHIiiw4oZu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1" customWidth="1"/>
    <col min="37" max="44" width="17" style="251" customWidth="1"/>
    <col min="45" max="45" width="6.109375" style="257" customWidth="1"/>
    <col min="46" max="46" width="3" style="255" customWidth="1"/>
    <col min="47" max="47" width="19.109375" style="251" hidden="1" customWidth="1"/>
    <col min="48" max="52" width="12.6640625" style="251" hidden="1" customWidth="1"/>
    <col min="53" max="16384" width="8.6640625" style="251" hidden="1"/>
  </cols>
  <sheetData>
    <row r="1" spans="1:46" ht="13.2" x14ac:dyDescent="0.2">
      <c r="AS1" s="251"/>
      <c r="AT1" s="251"/>
    </row>
    <row r="2" spans="1:46" ht="13.2" x14ac:dyDescent="0.2">
      <c r="AS2" s="251"/>
      <c r="AT2" s="251"/>
    </row>
    <row r="3" spans="1:46" ht="13.2" x14ac:dyDescent="0.2">
      <c r="AS3" s="251"/>
      <c r="AT3" s="251"/>
    </row>
    <row r="4" spans="1:46" ht="13.2" x14ac:dyDescent="0.2">
      <c r="AS4" s="251"/>
      <c r="AT4" s="251"/>
    </row>
    <row r="5" spans="1:46" ht="16.2" x14ac:dyDescent="0.2">
      <c r="A5" s="252" t="s">
        <v>519</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2" x14ac:dyDescent="0.2">
      <c r="A6" s="255"/>
      <c r="AK6" s="256" t="s">
        <v>520</v>
      </c>
      <c r="AL6" s="256"/>
      <c r="AM6" s="256"/>
      <c r="AN6" s="256"/>
    </row>
    <row r="7" spans="1:46" ht="13.5" customHeight="1" x14ac:dyDescent="0.2">
      <c r="A7" s="255"/>
      <c r="AK7" s="258"/>
      <c r="AL7" s="259"/>
      <c r="AM7" s="259"/>
      <c r="AN7" s="260"/>
      <c r="AO7" s="1106" t="s">
        <v>521</v>
      </c>
      <c r="AP7" s="261"/>
      <c r="AQ7" s="262" t="s">
        <v>522</v>
      </c>
      <c r="AR7" s="263"/>
    </row>
    <row r="8" spans="1:46" ht="13.2" x14ac:dyDescent="0.2">
      <c r="A8" s="255"/>
      <c r="AK8" s="264"/>
      <c r="AL8" s="265"/>
      <c r="AM8" s="265"/>
      <c r="AN8" s="266"/>
      <c r="AO8" s="1107"/>
      <c r="AP8" s="267" t="s">
        <v>523</v>
      </c>
      <c r="AQ8" s="268" t="s">
        <v>524</v>
      </c>
      <c r="AR8" s="269" t="s">
        <v>525</v>
      </c>
    </row>
    <row r="9" spans="1:46" ht="13.2" x14ac:dyDescent="0.2">
      <c r="A9" s="255"/>
      <c r="AK9" s="1118" t="s">
        <v>526</v>
      </c>
      <c r="AL9" s="1119"/>
      <c r="AM9" s="1119"/>
      <c r="AN9" s="1120"/>
      <c r="AO9" s="270">
        <v>4701158</v>
      </c>
      <c r="AP9" s="270">
        <v>94044</v>
      </c>
      <c r="AQ9" s="271">
        <v>86855</v>
      </c>
      <c r="AR9" s="272">
        <v>8.3000000000000007</v>
      </c>
    </row>
    <row r="10" spans="1:46" ht="13.5" customHeight="1" x14ac:dyDescent="0.2">
      <c r="A10" s="255"/>
      <c r="AK10" s="1118" t="s">
        <v>527</v>
      </c>
      <c r="AL10" s="1119"/>
      <c r="AM10" s="1119"/>
      <c r="AN10" s="1120"/>
      <c r="AO10" s="273">
        <v>26407</v>
      </c>
      <c r="AP10" s="273">
        <v>528</v>
      </c>
      <c r="AQ10" s="274">
        <v>6847</v>
      </c>
      <c r="AR10" s="275">
        <v>-92.3</v>
      </c>
    </row>
    <row r="11" spans="1:46" ht="13.5" customHeight="1" x14ac:dyDescent="0.2">
      <c r="A11" s="255"/>
      <c r="AK11" s="1118" t="s">
        <v>528</v>
      </c>
      <c r="AL11" s="1119"/>
      <c r="AM11" s="1119"/>
      <c r="AN11" s="1120"/>
      <c r="AO11" s="273">
        <v>65927</v>
      </c>
      <c r="AP11" s="273">
        <v>1319</v>
      </c>
      <c r="AQ11" s="274">
        <v>1522</v>
      </c>
      <c r="AR11" s="275">
        <v>-13.3</v>
      </c>
    </row>
    <row r="12" spans="1:46" ht="13.5" customHeight="1" x14ac:dyDescent="0.2">
      <c r="A12" s="255"/>
      <c r="AK12" s="1118" t="s">
        <v>529</v>
      </c>
      <c r="AL12" s="1119"/>
      <c r="AM12" s="1119"/>
      <c r="AN12" s="1120"/>
      <c r="AO12" s="273" t="s">
        <v>530</v>
      </c>
      <c r="AP12" s="273" t="s">
        <v>530</v>
      </c>
      <c r="AQ12" s="274">
        <v>12</v>
      </c>
      <c r="AR12" s="275" t="s">
        <v>530</v>
      </c>
    </row>
    <row r="13" spans="1:46" ht="13.5" customHeight="1" x14ac:dyDescent="0.2">
      <c r="A13" s="255"/>
      <c r="AK13" s="1118" t="s">
        <v>531</v>
      </c>
      <c r="AL13" s="1119"/>
      <c r="AM13" s="1119"/>
      <c r="AN13" s="1120"/>
      <c r="AO13" s="273">
        <v>298090</v>
      </c>
      <c r="AP13" s="273">
        <v>5963</v>
      </c>
      <c r="AQ13" s="274">
        <v>3290</v>
      </c>
      <c r="AR13" s="275">
        <v>81.2</v>
      </c>
    </row>
    <row r="14" spans="1:46" ht="13.5" customHeight="1" x14ac:dyDescent="0.2">
      <c r="A14" s="255"/>
      <c r="AK14" s="1118" t="s">
        <v>532</v>
      </c>
      <c r="AL14" s="1119"/>
      <c r="AM14" s="1119"/>
      <c r="AN14" s="1120"/>
      <c r="AO14" s="273">
        <v>162375</v>
      </c>
      <c r="AP14" s="273">
        <v>3248</v>
      </c>
      <c r="AQ14" s="274">
        <v>1835</v>
      </c>
      <c r="AR14" s="275">
        <v>77</v>
      </c>
    </row>
    <row r="15" spans="1:46" ht="13.5" customHeight="1" x14ac:dyDescent="0.2">
      <c r="A15" s="255"/>
      <c r="AK15" s="1121" t="s">
        <v>533</v>
      </c>
      <c r="AL15" s="1122"/>
      <c r="AM15" s="1122"/>
      <c r="AN15" s="1123"/>
      <c r="AO15" s="273">
        <v>-511504</v>
      </c>
      <c r="AP15" s="273">
        <v>-10232</v>
      </c>
      <c r="AQ15" s="274">
        <v>-6144</v>
      </c>
      <c r="AR15" s="275">
        <v>66.5</v>
      </c>
    </row>
    <row r="16" spans="1:46" ht="13.2" x14ac:dyDescent="0.2">
      <c r="A16" s="255"/>
      <c r="AK16" s="1121" t="s">
        <v>189</v>
      </c>
      <c r="AL16" s="1122"/>
      <c r="AM16" s="1122"/>
      <c r="AN16" s="1123"/>
      <c r="AO16" s="273">
        <v>4742453</v>
      </c>
      <c r="AP16" s="273">
        <v>94870</v>
      </c>
      <c r="AQ16" s="274">
        <v>94217</v>
      </c>
      <c r="AR16" s="275">
        <v>0.7</v>
      </c>
    </row>
    <row r="17" spans="1:46" ht="13.2" x14ac:dyDescent="0.2">
      <c r="A17" s="255"/>
    </row>
    <row r="18" spans="1:46" ht="13.2" x14ac:dyDescent="0.2">
      <c r="A18" s="255"/>
      <c r="AQ18" s="276"/>
      <c r="AR18" s="276"/>
    </row>
    <row r="19" spans="1:46" ht="13.2" x14ac:dyDescent="0.2">
      <c r="A19" s="255"/>
      <c r="AK19" s="251" t="s">
        <v>534</v>
      </c>
    </row>
    <row r="20" spans="1:46" ht="13.2" x14ac:dyDescent="0.2">
      <c r="A20" s="255"/>
      <c r="AK20" s="277"/>
      <c r="AL20" s="278"/>
      <c r="AM20" s="278"/>
      <c r="AN20" s="279"/>
      <c r="AO20" s="280" t="s">
        <v>535</v>
      </c>
      <c r="AP20" s="281" t="s">
        <v>536</v>
      </c>
      <c r="AQ20" s="282" t="s">
        <v>537</v>
      </c>
      <c r="AR20" s="283"/>
    </row>
    <row r="21" spans="1:46" s="256" customFormat="1" ht="13.2" x14ac:dyDescent="0.2">
      <c r="A21" s="284"/>
      <c r="AK21" s="1124" t="s">
        <v>538</v>
      </c>
      <c r="AL21" s="1125"/>
      <c r="AM21" s="1125"/>
      <c r="AN21" s="1126"/>
      <c r="AO21" s="285">
        <v>9.32</v>
      </c>
      <c r="AP21" s="286">
        <v>8.67</v>
      </c>
      <c r="AQ21" s="287">
        <v>0.65</v>
      </c>
      <c r="AS21" s="288"/>
      <c r="AT21" s="284"/>
    </row>
    <row r="22" spans="1:46" s="256" customFormat="1" ht="13.2" x14ac:dyDescent="0.2">
      <c r="A22" s="284"/>
      <c r="AK22" s="1124" t="s">
        <v>539</v>
      </c>
      <c r="AL22" s="1125"/>
      <c r="AM22" s="1125"/>
      <c r="AN22" s="1126"/>
      <c r="AO22" s="289">
        <v>99.7</v>
      </c>
      <c r="AP22" s="290">
        <v>97.8</v>
      </c>
      <c r="AQ22" s="291">
        <v>1.9</v>
      </c>
      <c r="AR22" s="276"/>
      <c r="AS22" s="288"/>
      <c r="AT22" s="284"/>
    </row>
    <row r="23" spans="1:46" s="256" customFormat="1" ht="13.2" x14ac:dyDescent="0.2">
      <c r="A23" s="284"/>
      <c r="AP23" s="276"/>
      <c r="AQ23" s="276"/>
      <c r="AR23" s="276"/>
      <c r="AS23" s="288"/>
      <c r="AT23" s="284"/>
    </row>
    <row r="24" spans="1:46" s="256" customFormat="1" ht="13.2" x14ac:dyDescent="0.2">
      <c r="A24" s="284"/>
      <c r="AP24" s="276"/>
      <c r="AQ24" s="276"/>
      <c r="AR24" s="276"/>
      <c r="AS24" s="288"/>
      <c r="AT24" s="284"/>
    </row>
    <row r="25" spans="1:46" s="256" customFormat="1" ht="13.2"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2" x14ac:dyDescent="0.2">
      <c r="A26" s="1117" t="s">
        <v>540</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ht="13.2" x14ac:dyDescent="0.2">
      <c r="A27" s="296"/>
      <c r="AS27" s="251"/>
      <c r="AT27" s="251"/>
    </row>
    <row r="28" spans="1:46" ht="16.2" x14ac:dyDescent="0.2">
      <c r="A28" s="252" t="s">
        <v>541</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2" x14ac:dyDescent="0.2">
      <c r="A29" s="255"/>
      <c r="AK29" s="256" t="s">
        <v>542</v>
      </c>
      <c r="AL29" s="256"/>
      <c r="AM29" s="256"/>
      <c r="AN29" s="256"/>
      <c r="AS29" s="298"/>
    </row>
    <row r="30" spans="1:46" ht="13.5" customHeight="1" x14ac:dyDescent="0.2">
      <c r="A30" s="255"/>
      <c r="AK30" s="258"/>
      <c r="AL30" s="259"/>
      <c r="AM30" s="259"/>
      <c r="AN30" s="260"/>
      <c r="AO30" s="1106" t="s">
        <v>521</v>
      </c>
      <c r="AP30" s="261"/>
      <c r="AQ30" s="262" t="s">
        <v>522</v>
      </c>
      <c r="AR30" s="263"/>
    </row>
    <row r="31" spans="1:46" ht="13.2" x14ac:dyDescent="0.2">
      <c r="A31" s="255"/>
      <c r="AK31" s="264"/>
      <c r="AL31" s="265"/>
      <c r="AM31" s="265"/>
      <c r="AN31" s="266"/>
      <c r="AO31" s="1107"/>
      <c r="AP31" s="267" t="s">
        <v>523</v>
      </c>
      <c r="AQ31" s="268" t="s">
        <v>524</v>
      </c>
      <c r="AR31" s="269" t="s">
        <v>525</v>
      </c>
    </row>
    <row r="32" spans="1:46" ht="27" customHeight="1" x14ac:dyDescent="0.2">
      <c r="A32" s="255"/>
      <c r="AK32" s="1108" t="s">
        <v>543</v>
      </c>
      <c r="AL32" s="1109"/>
      <c r="AM32" s="1109"/>
      <c r="AN32" s="1110"/>
      <c r="AO32" s="299">
        <v>2889328</v>
      </c>
      <c r="AP32" s="299">
        <v>57799</v>
      </c>
      <c r="AQ32" s="300">
        <v>62389</v>
      </c>
      <c r="AR32" s="301">
        <v>-7.4</v>
      </c>
    </row>
    <row r="33" spans="1:46" ht="13.5" customHeight="1" x14ac:dyDescent="0.2">
      <c r="A33" s="255"/>
      <c r="AK33" s="1108" t="s">
        <v>544</v>
      </c>
      <c r="AL33" s="1109"/>
      <c r="AM33" s="1109"/>
      <c r="AN33" s="1110"/>
      <c r="AO33" s="299" t="s">
        <v>530</v>
      </c>
      <c r="AP33" s="299" t="s">
        <v>530</v>
      </c>
      <c r="AQ33" s="300" t="s">
        <v>530</v>
      </c>
      <c r="AR33" s="301" t="s">
        <v>530</v>
      </c>
    </row>
    <row r="34" spans="1:46" ht="27" customHeight="1" x14ac:dyDescent="0.2">
      <c r="A34" s="255"/>
      <c r="AK34" s="1108" t="s">
        <v>545</v>
      </c>
      <c r="AL34" s="1109"/>
      <c r="AM34" s="1109"/>
      <c r="AN34" s="1110"/>
      <c r="AO34" s="299" t="s">
        <v>530</v>
      </c>
      <c r="AP34" s="299" t="s">
        <v>530</v>
      </c>
      <c r="AQ34" s="300">
        <v>3</v>
      </c>
      <c r="AR34" s="301" t="s">
        <v>530</v>
      </c>
    </row>
    <row r="35" spans="1:46" ht="27" customHeight="1" x14ac:dyDescent="0.2">
      <c r="A35" s="255"/>
      <c r="AK35" s="1108" t="s">
        <v>546</v>
      </c>
      <c r="AL35" s="1109"/>
      <c r="AM35" s="1109"/>
      <c r="AN35" s="1110"/>
      <c r="AO35" s="299">
        <v>672445</v>
      </c>
      <c r="AP35" s="299">
        <v>13452</v>
      </c>
      <c r="AQ35" s="300">
        <v>14672</v>
      </c>
      <c r="AR35" s="301">
        <v>-8.3000000000000007</v>
      </c>
    </row>
    <row r="36" spans="1:46" ht="27" customHeight="1" x14ac:dyDescent="0.2">
      <c r="A36" s="255"/>
      <c r="AK36" s="1108" t="s">
        <v>547</v>
      </c>
      <c r="AL36" s="1109"/>
      <c r="AM36" s="1109"/>
      <c r="AN36" s="1110"/>
      <c r="AO36" s="299" t="s">
        <v>530</v>
      </c>
      <c r="AP36" s="299" t="s">
        <v>530</v>
      </c>
      <c r="AQ36" s="300">
        <v>1817</v>
      </c>
      <c r="AR36" s="301" t="s">
        <v>530</v>
      </c>
    </row>
    <row r="37" spans="1:46" ht="13.5" customHeight="1" x14ac:dyDescent="0.2">
      <c r="A37" s="255"/>
      <c r="AK37" s="1108" t="s">
        <v>548</v>
      </c>
      <c r="AL37" s="1109"/>
      <c r="AM37" s="1109"/>
      <c r="AN37" s="1110"/>
      <c r="AO37" s="299">
        <v>32603</v>
      </c>
      <c r="AP37" s="299">
        <v>652</v>
      </c>
      <c r="AQ37" s="300">
        <v>585</v>
      </c>
      <c r="AR37" s="301">
        <v>11.5</v>
      </c>
    </row>
    <row r="38" spans="1:46" ht="27" customHeight="1" x14ac:dyDescent="0.2">
      <c r="A38" s="255"/>
      <c r="AK38" s="1111" t="s">
        <v>549</v>
      </c>
      <c r="AL38" s="1112"/>
      <c r="AM38" s="1112"/>
      <c r="AN38" s="1113"/>
      <c r="AO38" s="302" t="s">
        <v>530</v>
      </c>
      <c r="AP38" s="302" t="s">
        <v>530</v>
      </c>
      <c r="AQ38" s="303">
        <v>1</v>
      </c>
      <c r="AR38" s="291" t="s">
        <v>530</v>
      </c>
      <c r="AS38" s="298"/>
    </row>
    <row r="39" spans="1:46" ht="13.2" x14ac:dyDescent="0.2">
      <c r="A39" s="255"/>
      <c r="AK39" s="1111" t="s">
        <v>550</v>
      </c>
      <c r="AL39" s="1112"/>
      <c r="AM39" s="1112"/>
      <c r="AN39" s="1113"/>
      <c r="AO39" s="299">
        <v>-133668</v>
      </c>
      <c r="AP39" s="299">
        <v>-2674</v>
      </c>
      <c r="AQ39" s="300">
        <v>-3091</v>
      </c>
      <c r="AR39" s="301">
        <v>-13.5</v>
      </c>
      <c r="AS39" s="298"/>
    </row>
    <row r="40" spans="1:46" ht="27" customHeight="1" x14ac:dyDescent="0.2">
      <c r="A40" s="255"/>
      <c r="AK40" s="1108" t="s">
        <v>551</v>
      </c>
      <c r="AL40" s="1109"/>
      <c r="AM40" s="1109"/>
      <c r="AN40" s="1110"/>
      <c r="AO40" s="299">
        <v>-2079189</v>
      </c>
      <c r="AP40" s="299">
        <v>-41593</v>
      </c>
      <c r="AQ40" s="300">
        <v>-54269</v>
      </c>
      <c r="AR40" s="301">
        <v>-23.4</v>
      </c>
      <c r="AS40" s="298"/>
    </row>
    <row r="41" spans="1:46" ht="13.2" x14ac:dyDescent="0.2">
      <c r="A41" s="255"/>
      <c r="AK41" s="1114" t="s">
        <v>302</v>
      </c>
      <c r="AL41" s="1115"/>
      <c r="AM41" s="1115"/>
      <c r="AN41" s="1116"/>
      <c r="AO41" s="299">
        <v>1381519</v>
      </c>
      <c r="AP41" s="299">
        <v>27636</v>
      </c>
      <c r="AQ41" s="300">
        <v>22106</v>
      </c>
      <c r="AR41" s="301">
        <v>25</v>
      </c>
      <c r="AS41" s="298"/>
    </row>
    <row r="42" spans="1:46" ht="13.2" x14ac:dyDescent="0.2">
      <c r="A42" s="255"/>
      <c r="AK42" s="304" t="s">
        <v>552</v>
      </c>
      <c r="AQ42" s="276"/>
      <c r="AR42" s="276"/>
      <c r="AS42" s="298"/>
    </row>
    <row r="43" spans="1:46" ht="13.2" x14ac:dyDescent="0.2">
      <c r="A43" s="255"/>
      <c r="AP43" s="305"/>
      <c r="AQ43" s="276"/>
      <c r="AS43" s="298"/>
    </row>
    <row r="44" spans="1:46" ht="13.2" x14ac:dyDescent="0.2">
      <c r="A44" s="255"/>
      <c r="AQ44" s="276"/>
    </row>
    <row r="45" spans="1:46" ht="13.2" x14ac:dyDescent="0.2">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ht="13.2" x14ac:dyDescent="0.2">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2">
      <c r="A47" s="308" t="s">
        <v>553</v>
      </c>
    </row>
    <row r="48" spans="1:46" ht="13.2" x14ac:dyDescent="0.2">
      <c r="A48" s="255"/>
      <c r="AK48" s="309" t="s">
        <v>554</v>
      </c>
      <c r="AL48" s="309"/>
      <c r="AM48" s="309"/>
      <c r="AN48" s="309"/>
      <c r="AO48" s="309"/>
      <c r="AP48" s="309"/>
      <c r="AQ48" s="310"/>
      <c r="AR48" s="309"/>
    </row>
    <row r="49" spans="1:44" ht="13.5" customHeight="1" x14ac:dyDescent="0.2">
      <c r="A49" s="255"/>
      <c r="AK49" s="311"/>
      <c r="AL49" s="312"/>
      <c r="AM49" s="1101" t="s">
        <v>521</v>
      </c>
      <c r="AN49" s="1103" t="s">
        <v>555</v>
      </c>
      <c r="AO49" s="1104"/>
      <c r="AP49" s="1104"/>
      <c r="AQ49" s="1104"/>
      <c r="AR49" s="1105"/>
    </row>
    <row r="50" spans="1:44" ht="13.2" x14ac:dyDescent="0.2">
      <c r="A50" s="255"/>
      <c r="AK50" s="313"/>
      <c r="AL50" s="314"/>
      <c r="AM50" s="1102"/>
      <c r="AN50" s="315" t="s">
        <v>556</v>
      </c>
      <c r="AO50" s="316" t="s">
        <v>557</v>
      </c>
      <c r="AP50" s="317" t="s">
        <v>558</v>
      </c>
      <c r="AQ50" s="318" t="s">
        <v>559</v>
      </c>
      <c r="AR50" s="319" t="s">
        <v>560</v>
      </c>
    </row>
    <row r="51" spans="1:44" ht="13.2" x14ac:dyDescent="0.2">
      <c r="A51" s="255"/>
      <c r="AK51" s="311" t="s">
        <v>561</v>
      </c>
      <c r="AL51" s="312"/>
      <c r="AM51" s="320">
        <v>2074006</v>
      </c>
      <c r="AN51" s="321">
        <v>38705</v>
      </c>
      <c r="AO51" s="322">
        <v>0.3</v>
      </c>
      <c r="AP51" s="323">
        <v>69185</v>
      </c>
      <c r="AQ51" s="324">
        <v>-2</v>
      </c>
      <c r="AR51" s="325">
        <v>2.2999999999999998</v>
      </c>
    </row>
    <row r="52" spans="1:44" ht="13.2" x14ac:dyDescent="0.2">
      <c r="A52" s="255"/>
      <c r="AK52" s="326"/>
      <c r="AL52" s="327" t="s">
        <v>562</v>
      </c>
      <c r="AM52" s="328">
        <v>801008</v>
      </c>
      <c r="AN52" s="329">
        <v>14948</v>
      </c>
      <c r="AO52" s="330">
        <v>1.6</v>
      </c>
      <c r="AP52" s="331">
        <v>38519</v>
      </c>
      <c r="AQ52" s="332">
        <v>3</v>
      </c>
      <c r="AR52" s="333">
        <v>-1.4</v>
      </c>
    </row>
    <row r="53" spans="1:44" ht="13.2" x14ac:dyDescent="0.2">
      <c r="A53" s="255"/>
      <c r="AK53" s="311" t="s">
        <v>563</v>
      </c>
      <c r="AL53" s="312"/>
      <c r="AM53" s="320">
        <v>2525381</v>
      </c>
      <c r="AN53" s="321">
        <v>47828</v>
      </c>
      <c r="AO53" s="322">
        <v>23.6</v>
      </c>
      <c r="AP53" s="323">
        <v>70166</v>
      </c>
      <c r="AQ53" s="324">
        <v>1.4</v>
      </c>
      <c r="AR53" s="325">
        <v>22.2</v>
      </c>
    </row>
    <row r="54" spans="1:44" ht="13.2" x14ac:dyDescent="0.2">
      <c r="A54" s="255"/>
      <c r="AK54" s="326"/>
      <c r="AL54" s="327" t="s">
        <v>562</v>
      </c>
      <c r="AM54" s="328">
        <v>1030743</v>
      </c>
      <c r="AN54" s="329">
        <v>19521</v>
      </c>
      <c r="AO54" s="330">
        <v>30.6</v>
      </c>
      <c r="AP54" s="331">
        <v>36115</v>
      </c>
      <c r="AQ54" s="332">
        <v>-6.2</v>
      </c>
      <c r="AR54" s="333">
        <v>36.799999999999997</v>
      </c>
    </row>
    <row r="55" spans="1:44" ht="13.2" x14ac:dyDescent="0.2">
      <c r="A55" s="255"/>
      <c r="AK55" s="311" t="s">
        <v>564</v>
      </c>
      <c r="AL55" s="312"/>
      <c r="AM55" s="320">
        <v>3453292</v>
      </c>
      <c r="AN55" s="321">
        <v>66566</v>
      </c>
      <c r="AO55" s="322">
        <v>39.200000000000003</v>
      </c>
      <c r="AP55" s="323">
        <v>70329</v>
      </c>
      <c r="AQ55" s="324">
        <v>0.2</v>
      </c>
      <c r="AR55" s="325">
        <v>39</v>
      </c>
    </row>
    <row r="56" spans="1:44" ht="13.2" x14ac:dyDescent="0.2">
      <c r="A56" s="255"/>
      <c r="AK56" s="326"/>
      <c r="AL56" s="327" t="s">
        <v>562</v>
      </c>
      <c r="AM56" s="328">
        <v>2241945</v>
      </c>
      <c r="AN56" s="329">
        <v>43216</v>
      </c>
      <c r="AO56" s="330">
        <v>121.4</v>
      </c>
      <c r="AP56" s="331">
        <v>39403</v>
      </c>
      <c r="AQ56" s="332">
        <v>9.1</v>
      </c>
      <c r="AR56" s="333">
        <v>112.3</v>
      </c>
    </row>
    <row r="57" spans="1:44" ht="13.2" x14ac:dyDescent="0.2">
      <c r="A57" s="255"/>
      <c r="AK57" s="311" t="s">
        <v>565</v>
      </c>
      <c r="AL57" s="312"/>
      <c r="AM57" s="320">
        <v>3787428</v>
      </c>
      <c r="AN57" s="321">
        <v>74325</v>
      </c>
      <c r="AO57" s="322">
        <v>11.7</v>
      </c>
      <c r="AP57" s="323">
        <v>71871</v>
      </c>
      <c r="AQ57" s="324">
        <v>2.2000000000000002</v>
      </c>
      <c r="AR57" s="325">
        <v>9.5</v>
      </c>
    </row>
    <row r="58" spans="1:44" ht="13.2" x14ac:dyDescent="0.2">
      <c r="A58" s="255"/>
      <c r="AK58" s="326"/>
      <c r="AL58" s="327" t="s">
        <v>562</v>
      </c>
      <c r="AM58" s="328">
        <v>2204359</v>
      </c>
      <c r="AN58" s="329">
        <v>43258</v>
      </c>
      <c r="AO58" s="330">
        <v>0.1</v>
      </c>
      <c r="AP58" s="331">
        <v>38232</v>
      </c>
      <c r="AQ58" s="332">
        <v>-3</v>
      </c>
      <c r="AR58" s="333">
        <v>3.1</v>
      </c>
    </row>
    <row r="59" spans="1:44" ht="13.2" x14ac:dyDescent="0.2">
      <c r="A59" s="255"/>
      <c r="AK59" s="311" t="s">
        <v>566</v>
      </c>
      <c r="AL59" s="312"/>
      <c r="AM59" s="320">
        <v>5451078</v>
      </c>
      <c r="AN59" s="321">
        <v>109046</v>
      </c>
      <c r="AO59" s="322">
        <v>46.7</v>
      </c>
      <c r="AP59" s="323">
        <v>71807</v>
      </c>
      <c r="AQ59" s="324">
        <v>-0.1</v>
      </c>
      <c r="AR59" s="325">
        <v>46.8</v>
      </c>
    </row>
    <row r="60" spans="1:44" ht="13.2" x14ac:dyDescent="0.2">
      <c r="A60" s="255"/>
      <c r="AK60" s="326"/>
      <c r="AL60" s="327" t="s">
        <v>562</v>
      </c>
      <c r="AM60" s="328">
        <v>4322147</v>
      </c>
      <c r="AN60" s="329">
        <v>86462</v>
      </c>
      <c r="AO60" s="330">
        <v>99.9</v>
      </c>
      <c r="AP60" s="331">
        <v>37333</v>
      </c>
      <c r="AQ60" s="332">
        <v>-2.4</v>
      </c>
      <c r="AR60" s="333">
        <v>102.3</v>
      </c>
    </row>
    <row r="61" spans="1:44" ht="13.2" x14ac:dyDescent="0.2">
      <c r="A61" s="255"/>
      <c r="AK61" s="311" t="s">
        <v>567</v>
      </c>
      <c r="AL61" s="334"/>
      <c r="AM61" s="320">
        <v>3458237</v>
      </c>
      <c r="AN61" s="321">
        <v>67294</v>
      </c>
      <c r="AO61" s="322">
        <v>24.3</v>
      </c>
      <c r="AP61" s="323">
        <v>70672</v>
      </c>
      <c r="AQ61" s="335">
        <v>0.3</v>
      </c>
      <c r="AR61" s="325">
        <v>24</v>
      </c>
    </row>
    <row r="62" spans="1:44" ht="13.2" x14ac:dyDescent="0.2">
      <c r="A62" s="255"/>
      <c r="AK62" s="326"/>
      <c r="AL62" s="327" t="s">
        <v>562</v>
      </c>
      <c r="AM62" s="328">
        <v>2120040</v>
      </c>
      <c r="AN62" s="329">
        <v>41481</v>
      </c>
      <c r="AO62" s="330">
        <v>50.7</v>
      </c>
      <c r="AP62" s="331">
        <v>37920</v>
      </c>
      <c r="AQ62" s="332">
        <v>0.1</v>
      </c>
      <c r="AR62" s="333">
        <v>50.6</v>
      </c>
    </row>
    <row r="63" spans="1:44" ht="13.2" x14ac:dyDescent="0.2">
      <c r="A63" s="255"/>
    </row>
    <row r="64" spans="1:44" ht="13.2" x14ac:dyDescent="0.2">
      <c r="A64" s="255"/>
    </row>
    <row r="65" spans="1:46" ht="13.2" x14ac:dyDescent="0.2">
      <c r="A65" s="255"/>
    </row>
    <row r="66" spans="1:46" ht="13.2" x14ac:dyDescent="0.2">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2">
      <c r="AS67" s="251"/>
      <c r="AT67" s="251"/>
    </row>
    <row r="70" spans="1:46" ht="13.2" hidden="1" x14ac:dyDescent="0.2"/>
    <row r="71" spans="1:46" ht="13.2" hidden="1" x14ac:dyDescent="0.2"/>
    <row r="72" spans="1:46" ht="13.2" hidden="1" x14ac:dyDescent="0.2"/>
    <row r="73" spans="1:46" ht="13.2" hidden="1" x14ac:dyDescent="0.2"/>
  </sheetData>
  <sheetProtection algorithmName="SHA-512" hashValue="yULa29rUXEi5JNST8H0EvyRtN2Y2nY4HPSyzCeSXJbHJihrs6f4x+q6hI+VsiFgS77xaSxGnddzr++hzwmljag==" saltValue="nzwWlwlCss84NXstd65/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topLeftCell="AD91" zoomScaleNormal="100" zoomScaleSheetLayoutView="55" workbookViewId="0">
      <selection activeCell="AM116" sqref="AM116:AN116"/>
    </sheetView>
  </sheetViews>
  <sheetFormatPr defaultColWidth="0" defaultRowHeight="13.5" customHeight="1" zeroHeight="1" x14ac:dyDescent="0.2"/>
  <cols>
    <col min="1" max="125" width="2.44140625" style="250" customWidth="1"/>
    <col min="126" max="16384" width="9" style="249" hidden="1"/>
  </cols>
  <sheetData>
    <row r="1" spans="2:125"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ht="13.2" x14ac:dyDescent="0.2">
      <c r="B2" s="249"/>
      <c r="DG2" s="249"/>
    </row>
    <row r="3" spans="2:125" ht="13.2"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ht="13.2" x14ac:dyDescent="0.2"/>
    <row r="5" spans="2:125" ht="13.2" x14ac:dyDescent="0.2"/>
    <row r="6" spans="2:125" ht="13.2" x14ac:dyDescent="0.2"/>
    <row r="7" spans="2:125" ht="13.2" x14ac:dyDescent="0.2"/>
    <row r="8" spans="2:125" ht="13.2" x14ac:dyDescent="0.2"/>
    <row r="9" spans="2:125" ht="13.2" x14ac:dyDescent="0.2">
      <c r="DU9" s="24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9"/>
    </row>
    <row r="18" spans="125:125" ht="13.2" x14ac:dyDescent="0.2"/>
    <row r="19" spans="125:125" ht="13.2" x14ac:dyDescent="0.2"/>
    <row r="20" spans="125:125" ht="13.2" x14ac:dyDescent="0.2">
      <c r="DU20" s="249"/>
    </row>
    <row r="21" spans="125:125" ht="13.2" x14ac:dyDescent="0.2">
      <c r="DU21" s="24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9"/>
    </row>
    <row r="29" spans="125:125" ht="13.2" x14ac:dyDescent="0.2"/>
    <row r="30" spans="125:125" ht="13.2" x14ac:dyDescent="0.2"/>
    <row r="31" spans="125:125" ht="13.2" x14ac:dyDescent="0.2"/>
    <row r="32" spans="125:125" ht="13.2" x14ac:dyDescent="0.2"/>
    <row r="33" spans="2:125" ht="13.2" x14ac:dyDescent="0.2">
      <c r="B33" s="249"/>
      <c r="G33" s="249"/>
      <c r="I33" s="249"/>
    </row>
    <row r="34" spans="2:125" ht="13.2" x14ac:dyDescent="0.2">
      <c r="C34" s="249"/>
      <c r="P34" s="249"/>
      <c r="DE34" s="249"/>
      <c r="DH34" s="249"/>
    </row>
    <row r="35" spans="2:125" ht="13.2" x14ac:dyDescent="0.2">
      <c r="D35" s="249"/>
      <c r="E35" s="249"/>
      <c r="DG35" s="249"/>
      <c r="DJ35" s="249"/>
      <c r="DP35" s="249"/>
      <c r="DQ35" s="249"/>
      <c r="DR35" s="249"/>
      <c r="DS35" s="249"/>
      <c r="DT35" s="249"/>
      <c r="DU35" s="249"/>
    </row>
    <row r="36" spans="2:125" ht="13.2" x14ac:dyDescent="0.2">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ht="13.2" x14ac:dyDescent="0.2">
      <c r="DU37" s="249"/>
    </row>
    <row r="38" spans="2:125" ht="13.2" x14ac:dyDescent="0.2">
      <c r="DT38" s="249"/>
      <c r="DU38" s="249"/>
    </row>
    <row r="39" spans="2:125" ht="13.2" x14ac:dyDescent="0.2"/>
    <row r="40" spans="2:125" ht="13.2" x14ac:dyDescent="0.2">
      <c r="DH40" s="249"/>
    </row>
    <row r="41" spans="2:125" ht="13.2" x14ac:dyDescent="0.2">
      <c r="DE41" s="249"/>
    </row>
    <row r="42" spans="2:125" ht="13.2" x14ac:dyDescent="0.2">
      <c r="DG42" s="249"/>
      <c r="DJ42" s="249"/>
    </row>
    <row r="43" spans="2:125" ht="13.2" x14ac:dyDescent="0.2">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ht="13.2" x14ac:dyDescent="0.2">
      <c r="DU44" s="249"/>
    </row>
    <row r="45" spans="2:125" ht="13.2" x14ac:dyDescent="0.2"/>
    <row r="46" spans="2:125" ht="13.2" x14ac:dyDescent="0.2"/>
    <row r="47" spans="2:125" ht="13.2" x14ac:dyDescent="0.2"/>
    <row r="48" spans="2:125" ht="13.2" x14ac:dyDescent="0.2">
      <c r="DT48" s="249"/>
      <c r="DU48" s="249"/>
    </row>
    <row r="49" spans="120:125" ht="13.2" x14ac:dyDescent="0.2">
      <c r="DU49" s="249"/>
    </row>
    <row r="50" spans="120:125" ht="13.2" x14ac:dyDescent="0.2">
      <c r="DU50" s="249"/>
    </row>
    <row r="51" spans="120:125" ht="13.2" x14ac:dyDescent="0.2">
      <c r="DP51" s="249"/>
      <c r="DQ51" s="249"/>
      <c r="DR51" s="249"/>
      <c r="DS51" s="249"/>
      <c r="DT51" s="249"/>
      <c r="DU51" s="249"/>
    </row>
    <row r="52" spans="120:125" ht="13.2" x14ac:dyDescent="0.2"/>
    <row r="53" spans="120:125" ht="13.2" x14ac:dyDescent="0.2"/>
    <row r="54" spans="120:125" ht="13.2" x14ac:dyDescent="0.2">
      <c r="DU54" s="249"/>
    </row>
    <row r="55" spans="120:125" ht="13.2" x14ac:dyDescent="0.2"/>
    <row r="56" spans="120:125" ht="13.2" x14ac:dyDescent="0.2"/>
    <row r="57" spans="120:125" ht="13.2" x14ac:dyDescent="0.2"/>
    <row r="58" spans="120:125" ht="13.2" x14ac:dyDescent="0.2">
      <c r="DU58" s="249"/>
    </row>
    <row r="59" spans="120:125" ht="13.2" x14ac:dyDescent="0.2"/>
    <row r="60" spans="120:125" ht="13.2" x14ac:dyDescent="0.2"/>
    <row r="61" spans="120:125" ht="13.2" x14ac:dyDescent="0.2"/>
    <row r="62" spans="120:125" ht="13.2" x14ac:dyDescent="0.2"/>
    <row r="63" spans="120:125" ht="13.2" x14ac:dyDescent="0.2">
      <c r="DU63" s="249"/>
    </row>
    <row r="64" spans="120:125" ht="13.2" x14ac:dyDescent="0.2">
      <c r="DT64" s="249"/>
      <c r="DU64" s="249"/>
    </row>
    <row r="65" spans="123:125" ht="13.2" x14ac:dyDescent="0.2"/>
    <row r="66" spans="123:125" ht="13.2" x14ac:dyDescent="0.2"/>
    <row r="67" spans="123:125" ht="13.2" x14ac:dyDescent="0.2"/>
    <row r="68" spans="123:125" ht="13.2" x14ac:dyDescent="0.2"/>
    <row r="69" spans="123:125" ht="13.2" x14ac:dyDescent="0.2">
      <c r="DS69" s="249"/>
      <c r="DT69" s="249"/>
      <c r="DU69" s="24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9"/>
    </row>
    <row r="83" spans="116:125" ht="13.2" x14ac:dyDescent="0.2">
      <c r="DM83" s="249"/>
      <c r="DN83" s="249"/>
      <c r="DO83" s="249"/>
      <c r="DP83" s="249"/>
      <c r="DQ83" s="249"/>
      <c r="DR83" s="249"/>
      <c r="DS83" s="249"/>
      <c r="DT83" s="249"/>
      <c r="DU83" s="249"/>
    </row>
    <row r="84" spans="116:125" ht="13.2" x14ac:dyDescent="0.2"/>
    <row r="85" spans="116:125" ht="13.2" x14ac:dyDescent="0.2"/>
    <row r="86" spans="116:125" ht="13.2" x14ac:dyDescent="0.2"/>
    <row r="87" spans="116:125" ht="13.2" x14ac:dyDescent="0.2"/>
    <row r="88" spans="116:125" ht="13.2" x14ac:dyDescent="0.2">
      <c r="DU88" s="24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9"/>
      <c r="DT94" s="249"/>
      <c r="DU94" s="249"/>
    </row>
    <row r="95" spans="116:125" ht="13.5" customHeight="1" x14ac:dyDescent="0.2">
      <c r="DU95" s="24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569</v>
      </c>
    </row>
    <row r="121" spans="125:125" ht="13.5" hidden="1" customHeight="1" x14ac:dyDescent="0.2">
      <c r="DU121" s="249"/>
    </row>
  </sheetData>
  <sheetProtection algorithmName="SHA-512" hashValue="fYTmLwAYYv/XVtiLf2gMZ52xEpAKuyXWkzU9/tOSLAP5iRIdAGs7bHSOfvPgTh76bGKUM9MRAbp1RJ7xfePfAQ==" saltValue="wa+Bq3NCCeBh36SzH6wb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heetViews>
  <sheetFormatPr defaultColWidth="0" defaultRowHeight="13.5" customHeight="1" zeroHeight="1" x14ac:dyDescent="0.2"/>
  <cols>
    <col min="1" max="125" width="2.44140625" style="250" customWidth="1"/>
    <col min="126" max="142" width="0" style="249" hidden="1" customWidth="1"/>
    <col min="143"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2" x14ac:dyDescent="0.2">
      <c r="B2" s="249"/>
      <c r="T2" s="249"/>
    </row>
    <row r="3" spans="1:125"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9"/>
      <c r="G33" s="249"/>
      <c r="I33" s="249"/>
    </row>
    <row r="34" spans="2:125" ht="13.2" x14ac:dyDescent="0.2">
      <c r="C34" s="249"/>
      <c r="P34" s="249"/>
      <c r="R34" s="249"/>
      <c r="U34" s="249"/>
    </row>
    <row r="35" spans="2:125" ht="13.2" x14ac:dyDescent="0.2">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ht="13.2" x14ac:dyDescent="0.2">
      <c r="F36" s="249"/>
      <c r="H36" s="249"/>
      <c r="J36" s="249"/>
      <c r="K36" s="249"/>
      <c r="L36" s="249"/>
      <c r="M36" s="249"/>
      <c r="N36" s="249"/>
      <c r="O36" s="249"/>
      <c r="Q36" s="249"/>
      <c r="S36" s="249"/>
      <c r="V36" s="249"/>
    </row>
    <row r="37" spans="2:125" ht="13.2" x14ac:dyDescent="0.2"/>
    <row r="38" spans="2:125" ht="13.2" x14ac:dyDescent="0.2"/>
    <row r="39" spans="2:125" ht="13.2" x14ac:dyDescent="0.2"/>
    <row r="40" spans="2:125" ht="13.2" x14ac:dyDescent="0.2">
      <c r="U40" s="249"/>
    </row>
    <row r="41" spans="2:125" ht="13.2" x14ac:dyDescent="0.2">
      <c r="R41" s="249"/>
    </row>
    <row r="42" spans="2:125" ht="13.2" x14ac:dyDescent="0.2">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ht="13.2" x14ac:dyDescent="0.2">
      <c r="Q43" s="249"/>
      <c r="S43" s="249"/>
      <c r="V43" s="24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570</v>
      </c>
    </row>
  </sheetData>
  <sheetProtection algorithmName="SHA-512" hashValue="JJ0y04D8AHx1zgnpivb5rPyZbCrKcYCDBCjclOt2IA3/eHSU+GxEvmTcSWwaowhn93QDDtkz0ACo3QG9Q0p5qw==" saltValue="Wpho4xq+zGOdB5N6o2yZ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topLeftCell="D37"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127" t="s">
        <v>3</v>
      </c>
      <c r="D47" s="1127"/>
      <c r="E47" s="1128"/>
      <c r="F47" s="11">
        <v>17.239999999999998</v>
      </c>
      <c r="G47" s="12">
        <v>17.690000000000001</v>
      </c>
      <c r="H47" s="12">
        <v>17.77</v>
      </c>
      <c r="I47" s="12">
        <v>23.06</v>
      </c>
      <c r="J47" s="13">
        <v>23.5</v>
      </c>
    </row>
    <row r="48" spans="2:10" ht="57.75" customHeight="1" x14ac:dyDescent="0.2">
      <c r="B48" s="14"/>
      <c r="C48" s="1129" t="s">
        <v>4</v>
      </c>
      <c r="D48" s="1129"/>
      <c r="E48" s="1130"/>
      <c r="F48" s="15">
        <v>5.0999999999999996</v>
      </c>
      <c r="G48" s="16">
        <v>2.41</v>
      </c>
      <c r="H48" s="16">
        <v>3.47</v>
      </c>
      <c r="I48" s="16">
        <v>6.35</v>
      </c>
      <c r="J48" s="17">
        <v>3.63</v>
      </c>
    </row>
    <row r="49" spans="2:10" ht="57.75" customHeight="1" thickBot="1" x14ac:dyDescent="0.25">
      <c r="B49" s="18"/>
      <c r="C49" s="1131" t="s">
        <v>5</v>
      </c>
      <c r="D49" s="1131"/>
      <c r="E49" s="1132"/>
      <c r="F49" s="19" t="s">
        <v>576</v>
      </c>
      <c r="G49" s="20" t="s">
        <v>577</v>
      </c>
      <c r="H49" s="20">
        <v>1.83</v>
      </c>
      <c r="I49" s="20">
        <v>8.7899999999999991</v>
      </c>
      <c r="J49" s="21" t="s">
        <v>578</v>
      </c>
    </row>
    <row r="50" spans="2:10" ht="13.2" x14ac:dyDescent="0.2"/>
  </sheetData>
  <sheetProtection algorithmName="SHA-512" hashValue="Tt83eEf4nI21lScAbqqW9LKJtPv3eEZ46FdGTUfyXY7ExGGuxKIzxNrzDTXntPZNcJi0PUM+iqxSvRZA19s4YQ==" saltValue="KE8sg4BM3kCHvRjmJyOe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topLeftCell="A21"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37" t="s">
        <v>579</v>
      </c>
      <c r="D34" s="1137"/>
      <c r="E34" s="1138"/>
      <c r="F34" s="32">
        <v>7.1</v>
      </c>
      <c r="G34" s="33">
        <v>6.82</v>
      </c>
      <c r="H34" s="33">
        <v>6.23</v>
      </c>
      <c r="I34" s="33">
        <v>5.79</v>
      </c>
      <c r="J34" s="34">
        <v>6.1</v>
      </c>
      <c r="K34" s="22"/>
      <c r="L34" s="22"/>
      <c r="M34" s="22"/>
      <c r="N34" s="22"/>
      <c r="O34" s="22"/>
      <c r="P34" s="22"/>
    </row>
    <row r="35" spans="1:16" ht="39" customHeight="1" x14ac:dyDescent="0.2">
      <c r="A35" s="22"/>
      <c r="B35" s="35"/>
      <c r="C35" s="1133" t="s">
        <v>580</v>
      </c>
      <c r="D35" s="1133"/>
      <c r="E35" s="1134"/>
      <c r="F35" s="36">
        <v>5.0999999999999996</v>
      </c>
      <c r="G35" s="37">
        <v>2.4</v>
      </c>
      <c r="H35" s="37">
        <v>3.47</v>
      </c>
      <c r="I35" s="37">
        <v>6.34</v>
      </c>
      <c r="J35" s="38">
        <v>3.63</v>
      </c>
      <c r="K35" s="22"/>
      <c r="L35" s="22"/>
      <c r="M35" s="22"/>
      <c r="N35" s="22"/>
      <c r="O35" s="22"/>
      <c r="P35" s="22"/>
    </row>
    <row r="36" spans="1:16" ht="39" customHeight="1" x14ac:dyDescent="0.2">
      <c r="A36" s="22"/>
      <c r="B36" s="35"/>
      <c r="C36" s="1133" t="s">
        <v>581</v>
      </c>
      <c r="D36" s="1133"/>
      <c r="E36" s="1134"/>
      <c r="F36" s="36">
        <v>1.44</v>
      </c>
      <c r="G36" s="37">
        <v>1.24</v>
      </c>
      <c r="H36" s="37">
        <v>0.95</v>
      </c>
      <c r="I36" s="37">
        <v>1.37</v>
      </c>
      <c r="J36" s="38">
        <v>2.2599999999999998</v>
      </c>
      <c r="K36" s="22"/>
      <c r="L36" s="22"/>
      <c r="M36" s="22"/>
      <c r="N36" s="22"/>
      <c r="O36" s="22"/>
      <c r="P36" s="22"/>
    </row>
    <row r="37" spans="1:16" ht="39" customHeight="1" x14ac:dyDescent="0.2">
      <c r="A37" s="22"/>
      <c r="B37" s="35"/>
      <c r="C37" s="1133" t="s">
        <v>582</v>
      </c>
      <c r="D37" s="1133"/>
      <c r="E37" s="1134"/>
      <c r="F37" s="36">
        <v>4.03</v>
      </c>
      <c r="G37" s="37">
        <v>1.81</v>
      </c>
      <c r="H37" s="37">
        <v>3.32</v>
      </c>
      <c r="I37" s="37">
        <v>3.07</v>
      </c>
      <c r="J37" s="38">
        <v>0.99</v>
      </c>
      <c r="K37" s="22"/>
      <c r="L37" s="22"/>
      <c r="M37" s="22"/>
      <c r="N37" s="22"/>
      <c r="O37" s="22"/>
      <c r="P37" s="22"/>
    </row>
    <row r="38" spans="1:16" ht="39" customHeight="1" x14ac:dyDescent="0.2">
      <c r="A38" s="22"/>
      <c r="B38" s="35"/>
      <c r="C38" s="1133" t="s">
        <v>583</v>
      </c>
      <c r="D38" s="1133"/>
      <c r="E38" s="1134"/>
      <c r="F38" s="36">
        <v>1.36</v>
      </c>
      <c r="G38" s="37">
        <v>0.83</v>
      </c>
      <c r="H38" s="37">
        <v>1.05</v>
      </c>
      <c r="I38" s="37">
        <v>0.44</v>
      </c>
      <c r="J38" s="38">
        <v>0.91</v>
      </c>
      <c r="K38" s="22"/>
      <c r="L38" s="22"/>
      <c r="M38" s="22"/>
      <c r="N38" s="22"/>
      <c r="O38" s="22"/>
      <c r="P38" s="22"/>
    </row>
    <row r="39" spans="1:16" ht="39" customHeight="1" x14ac:dyDescent="0.2">
      <c r="A39" s="22"/>
      <c r="B39" s="35"/>
      <c r="C39" s="1133" t="s">
        <v>584</v>
      </c>
      <c r="D39" s="1133"/>
      <c r="E39" s="1134"/>
      <c r="F39" s="36">
        <v>1.45</v>
      </c>
      <c r="G39" s="37">
        <v>0.91</v>
      </c>
      <c r="H39" s="37">
        <v>0.94</v>
      </c>
      <c r="I39" s="37">
        <v>0.93</v>
      </c>
      <c r="J39" s="38">
        <v>0.9</v>
      </c>
      <c r="K39" s="22"/>
      <c r="L39" s="22"/>
      <c r="M39" s="22"/>
      <c r="N39" s="22"/>
      <c r="O39" s="22"/>
      <c r="P39" s="22"/>
    </row>
    <row r="40" spans="1:16" ht="39" customHeight="1" x14ac:dyDescent="0.2">
      <c r="A40" s="22"/>
      <c r="B40" s="35"/>
      <c r="C40" s="1133" t="s">
        <v>585</v>
      </c>
      <c r="D40" s="1133"/>
      <c r="E40" s="1134"/>
      <c r="F40" s="36">
        <v>0.35</v>
      </c>
      <c r="G40" s="37">
        <v>0.42</v>
      </c>
      <c r="H40" s="37">
        <v>0.47</v>
      </c>
      <c r="I40" s="37">
        <v>0.55000000000000004</v>
      </c>
      <c r="J40" s="38">
        <v>0.43</v>
      </c>
      <c r="K40" s="22"/>
      <c r="L40" s="22"/>
      <c r="M40" s="22"/>
      <c r="N40" s="22"/>
      <c r="O40" s="22"/>
      <c r="P40" s="22"/>
    </row>
    <row r="41" spans="1:16" ht="39" customHeight="1" x14ac:dyDescent="0.2">
      <c r="A41" s="22"/>
      <c r="B41" s="35"/>
      <c r="C41" s="1133" t="s">
        <v>586</v>
      </c>
      <c r="D41" s="1133"/>
      <c r="E41" s="1134"/>
      <c r="F41" s="36" t="s">
        <v>530</v>
      </c>
      <c r="G41" s="37" t="s">
        <v>530</v>
      </c>
      <c r="H41" s="37" t="s">
        <v>530</v>
      </c>
      <c r="I41" s="37" t="s">
        <v>530</v>
      </c>
      <c r="J41" s="38">
        <v>0.12</v>
      </c>
      <c r="K41" s="22"/>
      <c r="L41" s="22"/>
      <c r="M41" s="22"/>
      <c r="N41" s="22"/>
      <c r="O41" s="22"/>
      <c r="P41" s="22"/>
    </row>
    <row r="42" spans="1:16" ht="39" customHeight="1" x14ac:dyDescent="0.2">
      <c r="A42" s="22"/>
      <c r="B42" s="39"/>
      <c r="C42" s="1133" t="s">
        <v>587</v>
      </c>
      <c r="D42" s="1133"/>
      <c r="E42" s="1134"/>
      <c r="F42" s="36" t="s">
        <v>530</v>
      </c>
      <c r="G42" s="37" t="s">
        <v>530</v>
      </c>
      <c r="H42" s="37" t="s">
        <v>530</v>
      </c>
      <c r="I42" s="37" t="s">
        <v>530</v>
      </c>
      <c r="J42" s="38" t="s">
        <v>530</v>
      </c>
      <c r="K42" s="22"/>
      <c r="L42" s="22"/>
      <c r="M42" s="22"/>
      <c r="N42" s="22"/>
      <c r="O42" s="22"/>
      <c r="P42" s="22"/>
    </row>
    <row r="43" spans="1:16" ht="39" customHeight="1" thickBot="1" x14ac:dyDescent="0.25">
      <c r="A43" s="22"/>
      <c r="B43" s="40"/>
      <c r="C43" s="1135" t="s">
        <v>588</v>
      </c>
      <c r="D43" s="1135"/>
      <c r="E43" s="1136"/>
      <c r="F43" s="41">
        <v>0.17</v>
      </c>
      <c r="G43" s="42">
        <v>0.12</v>
      </c>
      <c r="H43" s="42">
        <v>0.14000000000000001</v>
      </c>
      <c r="I43" s="42">
        <v>0.28999999999999998</v>
      </c>
      <c r="J43" s="43">
        <v>0.11</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QBmffSXDayg+sRXlQH3bkAPX6zx3dU8WWLmoVbwtlTn2/tZpzpmGx18dVDKE/48hlSaQYtGjeMrORXVY5IxZQ==" saltValue="0yjBcK9fL7Ew7Ll1/ILF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6" zoomScale="85" zoomScaleNormal="8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x14ac:dyDescent="0.2">
      <c r="A45" s="46"/>
      <c r="B45" s="1162" t="s">
        <v>10</v>
      </c>
      <c r="C45" s="1163"/>
      <c r="D45" s="56"/>
      <c r="E45" s="1168" t="s">
        <v>11</v>
      </c>
      <c r="F45" s="1168"/>
      <c r="G45" s="1168"/>
      <c r="H45" s="1168"/>
      <c r="I45" s="1168"/>
      <c r="J45" s="1169"/>
      <c r="K45" s="57">
        <v>2879</v>
      </c>
      <c r="L45" s="58">
        <v>2873</v>
      </c>
      <c r="M45" s="58">
        <v>2875</v>
      </c>
      <c r="N45" s="58">
        <v>2852</v>
      </c>
      <c r="O45" s="59">
        <v>2889</v>
      </c>
      <c r="P45" s="46"/>
      <c r="Q45" s="46"/>
      <c r="R45" s="46"/>
      <c r="S45" s="46"/>
      <c r="T45" s="46"/>
      <c r="U45" s="46"/>
    </row>
    <row r="46" spans="1:21" ht="30.75" customHeight="1" x14ac:dyDescent="0.2">
      <c r="A46" s="46"/>
      <c r="B46" s="1164"/>
      <c r="C46" s="1165"/>
      <c r="D46" s="60"/>
      <c r="E46" s="1141" t="s">
        <v>12</v>
      </c>
      <c r="F46" s="1141"/>
      <c r="G46" s="1141"/>
      <c r="H46" s="1141"/>
      <c r="I46" s="1141"/>
      <c r="J46" s="1142"/>
      <c r="K46" s="61" t="s">
        <v>530</v>
      </c>
      <c r="L46" s="62" t="s">
        <v>530</v>
      </c>
      <c r="M46" s="62" t="s">
        <v>530</v>
      </c>
      <c r="N46" s="62" t="s">
        <v>530</v>
      </c>
      <c r="O46" s="63" t="s">
        <v>530</v>
      </c>
      <c r="P46" s="46"/>
      <c r="Q46" s="46"/>
      <c r="R46" s="46"/>
      <c r="S46" s="46"/>
      <c r="T46" s="46"/>
      <c r="U46" s="46"/>
    </row>
    <row r="47" spans="1:21" ht="30.75" customHeight="1" x14ac:dyDescent="0.2">
      <c r="A47" s="46"/>
      <c r="B47" s="1164"/>
      <c r="C47" s="1165"/>
      <c r="D47" s="60"/>
      <c r="E47" s="1141" t="s">
        <v>13</v>
      </c>
      <c r="F47" s="1141"/>
      <c r="G47" s="1141"/>
      <c r="H47" s="1141"/>
      <c r="I47" s="1141"/>
      <c r="J47" s="1142"/>
      <c r="K47" s="61" t="s">
        <v>530</v>
      </c>
      <c r="L47" s="62" t="s">
        <v>530</v>
      </c>
      <c r="M47" s="62" t="s">
        <v>530</v>
      </c>
      <c r="N47" s="62" t="s">
        <v>530</v>
      </c>
      <c r="O47" s="63" t="s">
        <v>530</v>
      </c>
      <c r="P47" s="46"/>
      <c r="Q47" s="46"/>
      <c r="R47" s="46"/>
      <c r="S47" s="46"/>
      <c r="T47" s="46"/>
      <c r="U47" s="46"/>
    </row>
    <row r="48" spans="1:21" ht="30.75" customHeight="1" x14ac:dyDescent="0.2">
      <c r="A48" s="46"/>
      <c r="B48" s="1164"/>
      <c r="C48" s="1165"/>
      <c r="D48" s="60"/>
      <c r="E48" s="1141" t="s">
        <v>14</v>
      </c>
      <c r="F48" s="1141"/>
      <c r="G48" s="1141"/>
      <c r="H48" s="1141"/>
      <c r="I48" s="1141"/>
      <c r="J48" s="1142"/>
      <c r="K48" s="61">
        <v>566</v>
      </c>
      <c r="L48" s="62">
        <v>562</v>
      </c>
      <c r="M48" s="62">
        <v>582</v>
      </c>
      <c r="N48" s="62">
        <v>641</v>
      </c>
      <c r="O48" s="63">
        <v>672</v>
      </c>
      <c r="P48" s="46"/>
      <c r="Q48" s="46"/>
      <c r="R48" s="46"/>
      <c r="S48" s="46"/>
      <c r="T48" s="46"/>
      <c r="U48" s="46"/>
    </row>
    <row r="49" spans="1:21" ht="30.75" customHeight="1" x14ac:dyDescent="0.2">
      <c r="A49" s="46"/>
      <c r="B49" s="1164"/>
      <c r="C49" s="1165"/>
      <c r="D49" s="60"/>
      <c r="E49" s="1141" t="s">
        <v>15</v>
      </c>
      <c r="F49" s="1141"/>
      <c r="G49" s="1141"/>
      <c r="H49" s="1141"/>
      <c r="I49" s="1141"/>
      <c r="J49" s="1142"/>
      <c r="K49" s="61" t="s">
        <v>530</v>
      </c>
      <c r="L49" s="62" t="s">
        <v>530</v>
      </c>
      <c r="M49" s="62" t="s">
        <v>530</v>
      </c>
      <c r="N49" s="62" t="s">
        <v>530</v>
      </c>
      <c r="O49" s="63" t="s">
        <v>530</v>
      </c>
      <c r="P49" s="46"/>
      <c r="Q49" s="46"/>
      <c r="R49" s="46"/>
      <c r="S49" s="46"/>
      <c r="T49" s="46"/>
      <c r="U49" s="46"/>
    </row>
    <row r="50" spans="1:21" ht="30.75" customHeight="1" x14ac:dyDescent="0.2">
      <c r="A50" s="46"/>
      <c r="B50" s="1164"/>
      <c r="C50" s="1165"/>
      <c r="D50" s="60"/>
      <c r="E50" s="1141" t="s">
        <v>16</v>
      </c>
      <c r="F50" s="1141"/>
      <c r="G50" s="1141"/>
      <c r="H50" s="1141"/>
      <c r="I50" s="1141"/>
      <c r="J50" s="1142"/>
      <c r="K50" s="61">
        <v>8</v>
      </c>
      <c r="L50" s="62">
        <v>8</v>
      </c>
      <c r="M50" s="62">
        <v>7</v>
      </c>
      <c r="N50" s="62">
        <v>34</v>
      </c>
      <c r="O50" s="63">
        <v>33</v>
      </c>
      <c r="P50" s="46"/>
      <c r="Q50" s="46"/>
      <c r="R50" s="46"/>
      <c r="S50" s="46"/>
      <c r="T50" s="46"/>
      <c r="U50" s="46"/>
    </row>
    <row r="51" spans="1:21" ht="30.75" customHeight="1" x14ac:dyDescent="0.2">
      <c r="A51" s="46"/>
      <c r="B51" s="1166"/>
      <c r="C51" s="1167"/>
      <c r="D51" s="64"/>
      <c r="E51" s="1141" t="s">
        <v>17</v>
      </c>
      <c r="F51" s="1141"/>
      <c r="G51" s="1141"/>
      <c r="H51" s="1141"/>
      <c r="I51" s="1141"/>
      <c r="J51" s="1142"/>
      <c r="K51" s="61" t="s">
        <v>530</v>
      </c>
      <c r="L51" s="62" t="s">
        <v>530</v>
      </c>
      <c r="M51" s="62" t="s">
        <v>530</v>
      </c>
      <c r="N51" s="62" t="s">
        <v>530</v>
      </c>
      <c r="O51" s="63" t="s">
        <v>530</v>
      </c>
      <c r="P51" s="46"/>
      <c r="Q51" s="46"/>
      <c r="R51" s="46"/>
      <c r="S51" s="46"/>
      <c r="T51" s="46"/>
      <c r="U51" s="46"/>
    </row>
    <row r="52" spans="1:21" ht="30.75" customHeight="1" x14ac:dyDescent="0.2">
      <c r="A52" s="46"/>
      <c r="B52" s="1139" t="s">
        <v>18</v>
      </c>
      <c r="C52" s="1140"/>
      <c r="D52" s="64"/>
      <c r="E52" s="1141" t="s">
        <v>19</v>
      </c>
      <c r="F52" s="1141"/>
      <c r="G52" s="1141"/>
      <c r="H52" s="1141"/>
      <c r="I52" s="1141"/>
      <c r="J52" s="1142"/>
      <c r="K52" s="61">
        <v>2272</v>
      </c>
      <c r="L52" s="62">
        <v>2248</v>
      </c>
      <c r="M52" s="62">
        <v>2266</v>
      </c>
      <c r="N52" s="62">
        <v>2202</v>
      </c>
      <c r="O52" s="63">
        <v>2213</v>
      </c>
      <c r="P52" s="46"/>
      <c r="Q52" s="46"/>
      <c r="R52" s="46"/>
      <c r="S52" s="46"/>
      <c r="T52" s="46"/>
      <c r="U52" s="46"/>
    </row>
    <row r="53" spans="1:21" ht="30.75" customHeight="1" thickBot="1" x14ac:dyDescent="0.25">
      <c r="A53" s="46"/>
      <c r="B53" s="1143" t="s">
        <v>20</v>
      </c>
      <c r="C53" s="1144"/>
      <c r="D53" s="65"/>
      <c r="E53" s="1145" t="s">
        <v>21</v>
      </c>
      <c r="F53" s="1145"/>
      <c r="G53" s="1145"/>
      <c r="H53" s="1145"/>
      <c r="I53" s="1145"/>
      <c r="J53" s="1146"/>
      <c r="K53" s="66">
        <v>1181</v>
      </c>
      <c r="L53" s="67">
        <v>1195</v>
      </c>
      <c r="M53" s="67">
        <v>1198</v>
      </c>
      <c r="N53" s="67">
        <v>1325</v>
      </c>
      <c r="O53" s="68">
        <v>1381</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589</v>
      </c>
      <c r="P56" s="46"/>
      <c r="Q56" s="46"/>
      <c r="R56" s="46"/>
      <c r="S56" s="46"/>
      <c r="T56" s="46"/>
      <c r="U56" s="46"/>
    </row>
    <row r="57" spans="1:21" ht="31.5" customHeight="1" thickBot="1" x14ac:dyDescent="0.25">
      <c r="A57" s="46"/>
      <c r="B57" s="74"/>
      <c r="C57" s="75"/>
      <c r="D57" s="75"/>
      <c r="E57" s="76"/>
      <c r="F57" s="76"/>
      <c r="G57" s="76"/>
      <c r="H57" s="76"/>
      <c r="I57" s="76"/>
      <c r="J57" s="77" t="s">
        <v>2</v>
      </c>
      <c r="K57" s="78" t="s">
        <v>590</v>
      </c>
      <c r="L57" s="79" t="s">
        <v>591</v>
      </c>
      <c r="M57" s="79" t="s">
        <v>592</v>
      </c>
      <c r="N57" s="79" t="s">
        <v>593</v>
      </c>
      <c r="O57" s="80" t="s">
        <v>594</v>
      </c>
      <c r="P57" s="46"/>
      <c r="Q57" s="46"/>
      <c r="R57" s="46"/>
      <c r="S57" s="46"/>
      <c r="T57" s="46"/>
      <c r="U57" s="46"/>
    </row>
    <row r="58" spans="1:21" ht="31.5" customHeight="1" x14ac:dyDescent="0.2">
      <c r="B58" s="1147" t="s">
        <v>25</v>
      </c>
      <c r="C58" s="1148"/>
      <c r="D58" s="1153" t="s">
        <v>26</v>
      </c>
      <c r="E58" s="1154"/>
      <c r="F58" s="1154"/>
      <c r="G58" s="1154"/>
      <c r="H58" s="1154"/>
      <c r="I58" s="1154"/>
      <c r="J58" s="1155"/>
      <c r="K58" s="81" t="s">
        <v>606</v>
      </c>
      <c r="L58" s="82" t="s">
        <v>606</v>
      </c>
      <c r="M58" s="82" t="s">
        <v>606</v>
      </c>
      <c r="N58" s="82" t="s">
        <v>606</v>
      </c>
      <c r="O58" s="83" t="s">
        <v>606</v>
      </c>
    </row>
    <row r="59" spans="1:21" ht="31.5" customHeight="1" x14ac:dyDescent="0.2">
      <c r="B59" s="1149"/>
      <c r="C59" s="1150"/>
      <c r="D59" s="1156" t="s">
        <v>27</v>
      </c>
      <c r="E59" s="1157"/>
      <c r="F59" s="1157"/>
      <c r="G59" s="1157"/>
      <c r="H59" s="1157"/>
      <c r="I59" s="1157"/>
      <c r="J59" s="1158"/>
      <c r="K59" s="84" t="s">
        <v>606</v>
      </c>
      <c r="L59" s="85" t="s">
        <v>606</v>
      </c>
      <c r="M59" s="85" t="s">
        <v>606</v>
      </c>
      <c r="N59" s="85" t="s">
        <v>606</v>
      </c>
      <c r="O59" s="86" t="s">
        <v>606</v>
      </c>
    </row>
    <row r="60" spans="1:21" ht="31.5" customHeight="1" thickBot="1" x14ac:dyDescent="0.25">
      <c r="B60" s="1151"/>
      <c r="C60" s="1152"/>
      <c r="D60" s="1159" t="s">
        <v>28</v>
      </c>
      <c r="E60" s="1160"/>
      <c r="F60" s="1160"/>
      <c r="G60" s="1160"/>
      <c r="H60" s="1160"/>
      <c r="I60" s="1160"/>
      <c r="J60" s="1161"/>
      <c r="K60" s="87" t="s">
        <v>606</v>
      </c>
      <c r="L60" s="88" t="s">
        <v>606</v>
      </c>
      <c r="M60" s="88" t="s">
        <v>606</v>
      </c>
      <c r="N60" s="88" t="s">
        <v>606</v>
      </c>
      <c r="O60" s="89" t="s">
        <v>606</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c1f6YHI2ALd23yXwDtDavvnEdZtufSP91nxZdngHi7YWZRuTmQUpG15gXBg02RDD1Ls/rzA8EpiTm0oAp0txw==" saltValue="PqXTutHfVE8OtIoyahJLb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topLeftCell="A31" zoomScale="85" zoomScaleNormal="85" zoomScaleSheetLayoutView="100" workbookViewId="0">
      <selection activeCell="L52" sqref="L52"/>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571</v>
      </c>
      <c r="J40" s="101" t="s">
        <v>572</v>
      </c>
      <c r="K40" s="101" t="s">
        <v>573</v>
      </c>
      <c r="L40" s="101" t="s">
        <v>574</v>
      </c>
      <c r="M40" s="102" t="s">
        <v>575</v>
      </c>
    </row>
    <row r="41" spans="2:13" ht="27.75" customHeight="1" x14ac:dyDescent="0.2">
      <c r="B41" s="1182" t="s">
        <v>31</v>
      </c>
      <c r="C41" s="1183"/>
      <c r="D41" s="103"/>
      <c r="E41" s="1184" t="s">
        <v>32</v>
      </c>
      <c r="F41" s="1184"/>
      <c r="G41" s="1184"/>
      <c r="H41" s="1185"/>
      <c r="I41" s="338">
        <v>27394</v>
      </c>
      <c r="J41" s="339">
        <v>26942</v>
      </c>
      <c r="K41" s="339">
        <v>27086</v>
      </c>
      <c r="L41" s="339">
        <v>27612</v>
      </c>
      <c r="M41" s="340">
        <v>28910</v>
      </c>
    </row>
    <row r="42" spans="2:13" ht="27.75" customHeight="1" x14ac:dyDescent="0.2">
      <c r="B42" s="1172"/>
      <c r="C42" s="1173"/>
      <c r="D42" s="104"/>
      <c r="E42" s="1176" t="s">
        <v>33</v>
      </c>
      <c r="F42" s="1176"/>
      <c r="G42" s="1176"/>
      <c r="H42" s="1177"/>
      <c r="I42" s="341">
        <v>45</v>
      </c>
      <c r="J42" s="342">
        <v>39</v>
      </c>
      <c r="K42" s="342">
        <v>32</v>
      </c>
      <c r="L42" s="342">
        <v>27</v>
      </c>
      <c r="M42" s="343">
        <v>22</v>
      </c>
    </row>
    <row r="43" spans="2:13" ht="27.75" customHeight="1" x14ac:dyDescent="0.2">
      <c r="B43" s="1172"/>
      <c r="C43" s="1173"/>
      <c r="D43" s="104"/>
      <c r="E43" s="1176" t="s">
        <v>34</v>
      </c>
      <c r="F43" s="1176"/>
      <c r="G43" s="1176"/>
      <c r="H43" s="1177"/>
      <c r="I43" s="341">
        <v>7788</v>
      </c>
      <c r="J43" s="342">
        <v>7746</v>
      </c>
      <c r="K43" s="342">
        <v>7662</v>
      </c>
      <c r="L43" s="342">
        <v>8006</v>
      </c>
      <c r="M43" s="343">
        <v>8398</v>
      </c>
    </row>
    <row r="44" spans="2:13" ht="27.75" customHeight="1" x14ac:dyDescent="0.2">
      <c r="B44" s="1172"/>
      <c r="C44" s="1173"/>
      <c r="D44" s="104"/>
      <c r="E44" s="1176" t="s">
        <v>35</v>
      </c>
      <c r="F44" s="1176"/>
      <c r="G44" s="1176"/>
      <c r="H44" s="1177"/>
      <c r="I44" s="341" t="s">
        <v>530</v>
      </c>
      <c r="J44" s="342" t="s">
        <v>530</v>
      </c>
      <c r="K44" s="342" t="s">
        <v>530</v>
      </c>
      <c r="L44" s="342" t="s">
        <v>530</v>
      </c>
      <c r="M44" s="343" t="s">
        <v>530</v>
      </c>
    </row>
    <row r="45" spans="2:13" ht="27.75" customHeight="1" x14ac:dyDescent="0.2">
      <c r="B45" s="1172"/>
      <c r="C45" s="1173"/>
      <c r="D45" s="104"/>
      <c r="E45" s="1176" t="s">
        <v>36</v>
      </c>
      <c r="F45" s="1176"/>
      <c r="G45" s="1176"/>
      <c r="H45" s="1177"/>
      <c r="I45" s="341">
        <v>5303</v>
      </c>
      <c r="J45" s="342">
        <v>5167</v>
      </c>
      <c r="K45" s="342">
        <v>5264</v>
      </c>
      <c r="L45" s="342">
        <v>5139</v>
      </c>
      <c r="M45" s="343">
        <v>5066</v>
      </c>
    </row>
    <row r="46" spans="2:13" ht="27.75" customHeight="1" x14ac:dyDescent="0.2">
      <c r="B46" s="1172"/>
      <c r="C46" s="1173"/>
      <c r="D46" s="105"/>
      <c r="E46" s="1176" t="s">
        <v>37</v>
      </c>
      <c r="F46" s="1176"/>
      <c r="G46" s="1176"/>
      <c r="H46" s="1177"/>
      <c r="I46" s="341">
        <v>4</v>
      </c>
      <c r="J46" s="342">
        <v>4</v>
      </c>
      <c r="K46" s="342">
        <v>4</v>
      </c>
      <c r="L46" s="342">
        <v>4</v>
      </c>
      <c r="M46" s="343">
        <v>4</v>
      </c>
    </row>
    <row r="47" spans="2:13" ht="27.75" customHeight="1" x14ac:dyDescent="0.2">
      <c r="B47" s="1172"/>
      <c r="C47" s="1173"/>
      <c r="D47" s="106"/>
      <c r="E47" s="1186" t="s">
        <v>38</v>
      </c>
      <c r="F47" s="1187"/>
      <c r="G47" s="1187"/>
      <c r="H47" s="1188"/>
      <c r="I47" s="341" t="s">
        <v>530</v>
      </c>
      <c r="J47" s="342" t="s">
        <v>530</v>
      </c>
      <c r="K47" s="342" t="s">
        <v>530</v>
      </c>
      <c r="L47" s="342" t="s">
        <v>530</v>
      </c>
      <c r="M47" s="343" t="s">
        <v>530</v>
      </c>
    </row>
    <row r="48" spans="2:13" ht="27.75" customHeight="1" x14ac:dyDescent="0.2">
      <c r="B48" s="1172"/>
      <c r="C48" s="1173"/>
      <c r="D48" s="104"/>
      <c r="E48" s="1176" t="s">
        <v>39</v>
      </c>
      <c r="F48" s="1176"/>
      <c r="G48" s="1176"/>
      <c r="H48" s="1177"/>
      <c r="I48" s="341" t="s">
        <v>530</v>
      </c>
      <c r="J48" s="342" t="s">
        <v>530</v>
      </c>
      <c r="K48" s="342" t="s">
        <v>530</v>
      </c>
      <c r="L48" s="342" t="s">
        <v>530</v>
      </c>
      <c r="M48" s="343" t="s">
        <v>530</v>
      </c>
    </row>
    <row r="49" spans="2:13" ht="27.75" customHeight="1" x14ac:dyDescent="0.2">
      <c r="B49" s="1174"/>
      <c r="C49" s="1175"/>
      <c r="D49" s="104"/>
      <c r="E49" s="1176" t="s">
        <v>40</v>
      </c>
      <c r="F49" s="1176"/>
      <c r="G49" s="1176"/>
      <c r="H49" s="1177"/>
      <c r="I49" s="341" t="s">
        <v>530</v>
      </c>
      <c r="J49" s="342" t="s">
        <v>530</v>
      </c>
      <c r="K49" s="342" t="s">
        <v>530</v>
      </c>
      <c r="L49" s="342" t="s">
        <v>530</v>
      </c>
      <c r="M49" s="343" t="s">
        <v>530</v>
      </c>
    </row>
    <row r="50" spans="2:13" ht="27.75" customHeight="1" x14ac:dyDescent="0.2">
      <c r="B50" s="1170" t="s">
        <v>41</v>
      </c>
      <c r="C50" s="1171"/>
      <c r="D50" s="107"/>
      <c r="E50" s="1176" t="s">
        <v>42</v>
      </c>
      <c r="F50" s="1176"/>
      <c r="G50" s="1176"/>
      <c r="H50" s="1177"/>
      <c r="I50" s="341">
        <v>6351</v>
      </c>
      <c r="J50" s="342">
        <v>6616</v>
      </c>
      <c r="K50" s="342">
        <v>7139</v>
      </c>
      <c r="L50" s="342">
        <v>9715</v>
      </c>
      <c r="M50" s="343">
        <v>10179</v>
      </c>
    </row>
    <row r="51" spans="2:13" ht="27.75" customHeight="1" x14ac:dyDescent="0.2">
      <c r="B51" s="1172"/>
      <c r="C51" s="1173"/>
      <c r="D51" s="104"/>
      <c r="E51" s="1176" t="s">
        <v>43</v>
      </c>
      <c r="F51" s="1176"/>
      <c r="G51" s="1176"/>
      <c r="H51" s="1177"/>
      <c r="I51" s="341">
        <v>769</v>
      </c>
      <c r="J51" s="342">
        <v>906</v>
      </c>
      <c r="K51" s="342">
        <v>924</v>
      </c>
      <c r="L51" s="342">
        <v>998</v>
      </c>
      <c r="M51" s="343">
        <v>899</v>
      </c>
    </row>
    <row r="52" spans="2:13" ht="27.75" customHeight="1" x14ac:dyDescent="0.2">
      <c r="B52" s="1174"/>
      <c r="C52" s="1175"/>
      <c r="D52" s="104"/>
      <c r="E52" s="1176" t="s">
        <v>44</v>
      </c>
      <c r="F52" s="1176"/>
      <c r="G52" s="1176"/>
      <c r="H52" s="1177"/>
      <c r="I52" s="341">
        <v>22815</v>
      </c>
      <c r="J52" s="342">
        <v>22576</v>
      </c>
      <c r="K52" s="342">
        <v>22684</v>
      </c>
      <c r="L52" s="342">
        <v>22752</v>
      </c>
      <c r="M52" s="343">
        <v>23027</v>
      </c>
    </row>
    <row r="53" spans="2:13" ht="27.75" customHeight="1" thickBot="1" x14ac:dyDescent="0.25">
      <c r="B53" s="1178" t="s">
        <v>45</v>
      </c>
      <c r="C53" s="1179"/>
      <c r="D53" s="108"/>
      <c r="E53" s="1180" t="s">
        <v>46</v>
      </c>
      <c r="F53" s="1180"/>
      <c r="G53" s="1180"/>
      <c r="H53" s="1181"/>
      <c r="I53" s="344">
        <v>10599</v>
      </c>
      <c r="J53" s="345">
        <v>9798</v>
      </c>
      <c r="K53" s="345">
        <v>9302</v>
      </c>
      <c r="L53" s="345">
        <v>7323</v>
      </c>
      <c r="M53" s="346">
        <v>8295</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iQ2CIpLujeJZiYoFUkIqOvLZN8U40J27WD+zqTbZvJutaa06krdhMCwoCwbAD2lls70GndJBjazxiH1f5ck+7w==" saltValue="hm8zJMmA7i/HdL2ZuzRr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topLeftCell="E52"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573</v>
      </c>
      <c r="G54" s="117" t="s">
        <v>574</v>
      </c>
      <c r="H54" s="118" t="s">
        <v>575</v>
      </c>
    </row>
    <row r="55" spans="2:8" ht="52.5" customHeight="1" x14ac:dyDescent="0.2">
      <c r="B55" s="119"/>
      <c r="C55" s="1191" t="s">
        <v>49</v>
      </c>
      <c r="D55" s="1191"/>
      <c r="E55" s="1192"/>
      <c r="F55" s="120">
        <v>2729</v>
      </c>
      <c r="G55" s="120">
        <v>3648</v>
      </c>
      <c r="H55" s="121">
        <v>3648</v>
      </c>
    </row>
    <row r="56" spans="2:8" ht="52.5" customHeight="1" x14ac:dyDescent="0.2">
      <c r="B56" s="122"/>
      <c r="C56" s="1193" t="s">
        <v>50</v>
      </c>
      <c r="D56" s="1193"/>
      <c r="E56" s="1194"/>
      <c r="F56" s="123">
        <v>105</v>
      </c>
      <c r="G56" s="123">
        <v>303</v>
      </c>
      <c r="H56" s="124">
        <v>303</v>
      </c>
    </row>
    <row r="57" spans="2:8" ht="53.25" customHeight="1" x14ac:dyDescent="0.2">
      <c r="B57" s="122"/>
      <c r="C57" s="1195" t="s">
        <v>51</v>
      </c>
      <c r="D57" s="1195"/>
      <c r="E57" s="1196"/>
      <c r="F57" s="125">
        <v>3272</v>
      </c>
      <c r="G57" s="125">
        <v>4797</v>
      </c>
      <c r="H57" s="126">
        <v>5411</v>
      </c>
    </row>
    <row r="58" spans="2:8" ht="45.75" customHeight="1" x14ac:dyDescent="0.2">
      <c r="B58" s="127"/>
      <c r="C58" s="1197" t="s">
        <v>607</v>
      </c>
      <c r="D58" s="1198"/>
      <c r="E58" s="1199"/>
      <c r="F58" s="347">
        <v>928</v>
      </c>
      <c r="G58" s="347">
        <v>1036</v>
      </c>
      <c r="H58" s="348">
        <v>1312</v>
      </c>
    </row>
    <row r="59" spans="2:8" ht="45.75" customHeight="1" x14ac:dyDescent="0.2">
      <c r="B59" s="127"/>
      <c r="C59" s="1197" t="s">
        <v>608</v>
      </c>
      <c r="D59" s="1198"/>
      <c r="E59" s="1199"/>
      <c r="F59" s="347">
        <v>1122</v>
      </c>
      <c r="G59" s="347">
        <v>1165</v>
      </c>
      <c r="H59" s="348">
        <v>885</v>
      </c>
    </row>
    <row r="60" spans="2:8" ht="45.75" customHeight="1" x14ac:dyDescent="0.2">
      <c r="B60" s="127"/>
      <c r="C60" s="1197" t="s">
        <v>609</v>
      </c>
      <c r="D60" s="1198"/>
      <c r="E60" s="1199"/>
      <c r="F60" s="347">
        <v>591</v>
      </c>
      <c r="G60" s="347">
        <v>689</v>
      </c>
      <c r="H60" s="348">
        <v>852</v>
      </c>
    </row>
    <row r="61" spans="2:8" ht="45.75" customHeight="1" x14ac:dyDescent="0.2">
      <c r="B61" s="127"/>
      <c r="C61" s="1197" t="s">
        <v>610</v>
      </c>
      <c r="D61" s="1198"/>
      <c r="E61" s="1199"/>
      <c r="F61" s="347">
        <v>0</v>
      </c>
      <c r="G61" s="347">
        <v>800</v>
      </c>
      <c r="H61" s="348">
        <v>801</v>
      </c>
    </row>
    <row r="62" spans="2:8" ht="45.75" customHeight="1" thickBot="1" x14ac:dyDescent="0.25">
      <c r="B62" s="128"/>
      <c r="C62" s="1200" t="s">
        <v>611</v>
      </c>
      <c r="D62" s="1201"/>
      <c r="E62" s="1202"/>
      <c r="F62" s="349">
        <v>101</v>
      </c>
      <c r="G62" s="349">
        <v>304</v>
      </c>
      <c r="H62" s="350">
        <v>565</v>
      </c>
    </row>
    <row r="63" spans="2:8" ht="52.5" customHeight="1" thickBot="1" x14ac:dyDescent="0.25">
      <c r="B63" s="129"/>
      <c r="C63" s="1189" t="s">
        <v>52</v>
      </c>
      <c r="D63" s="1189"/>
      <c r="E63" s="1190"/>
      <c r="F63" s="130">
        <v>6107</v>
      </c>
      <c r="G63" s="130">
        <v>8748</v>
      </c>
      <c r="H63" s="131">
        <v>9362</v>
      </c>
    </row>
    <row r="64" spans="2:8" ht="13.2" x14ac:dyDescent="0.2"/>
  </sheetData>
  <sheetProtection algorithmName="SHA-512" hashValue="r42i/fFIuj3KwViby8izehGoDQ4fONKYWicUobIUpZtMj7RPz+jZ+gtuide7pTzl5Dh5XCY2kKn110n3q3UU3A==" saltValue="ljkKlvLli2n9KB/eMZP/T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4668D-D6B0-4BC3-8D70-B5281663249E}">
  <sheetPr>
    <pageSetUpPr fitToPage="1"/>
  </sheetPr>
  <dimension ref="A1:DE85"/>
  <sheetViews>
    <sheetView showGridLines="0" zoomScaleNormal="100" zoomScaleSheetLayoutView="55" workbookViewId="0">
      <selection activeCell="AN21" sqref="AN21"/>
    </sheetView>
  </sheetViews>
  <sheetFormatPr defaultColWidth="0" defaultRowHeight="13.5" customHeight="1" zeroHeight="1" x14ac:dyDescent="0.2"/>
  <cols>
    <col min="1" max="1" width="6.33203125" style="251" customWidth="1"/>
    <col min="2" max="107" width="2.44140625" style="251" customWidth="1"/>
    <col min="108" max="108" width="6.109375" style="257" customWidth="1"/>
    <col min="109" max="109" width="5.88671875" style="255" customWidth="1"/>
    <col min="110" max="16384" width="8.6640625" style="251" hidden="1"/>
  </cols>
  <sheetData>
    <row r="1" spans="1:109" ht="42.75" customHeight="1" x14ac:dyDescent="0.2">
      <c r="A1" s="1203"/>
      <c r="B1" s="1204"/>
      <c r="DD1" s="251"/>
      <c r="DE1" s="251"/>
    </row>
    <row r="2" spans="1:109" ht="25.5" customHeight="1" x14ac:dyDescent="0.2">
      <c r="A2" s="1205"/>
      <c r="C2" s="1205"/>
      <c r="O2" s="1205"/>
      <c r="P2" s="1205"/>
      <c r="Q2" s="1205"/>
      <c r="R2" s="1205"/>
      <c r="S2" s="1205"/>
      <c r="T2" s="1205"/>
      <c r="U2" s="1205"/>
      <c r="V2" s="1205"/>
      <c r="W2" s="1205"/>
      <c r="X2" s="1205"/>
      <c r="Y2" s="1205"/>
      <c r="Z2" s="1205"/>
      <c r="AA2" s="1205"/>
      <c r="AB2" s="1205"/>
      <c r="AC2" s="1205"/>
      <c r="AD2" s="1205"/>
      <c r="AE2" s="1205"/>
      <c r="AF2" s="1205"/>
      <c r="AG2" s="1205"/>
      <c r="AH2" s="1205"/>
      <c r="AI2" s="1205"/>
      <c r="AU2" s="1205"/>
      <c r="BG2" s="1205"/>
      <c r="BS2" s="1205"/>
      <c r="CE2" s="1205"/>
      <c r="CQ2" s="1205"/>
      <c r="DD2" s="251"/>
      <c r="DE2" s="251"/>
    </row>
    <row r="3" spans="1:109" ht="25.5" customHeight="1" x14ac:dyDescent="0.2">
      <c r="A3" s="1205"/>
      <c r="C3" s="1205"/>
      <c r="O3" s="1205"/>
      <c r="P3" s="1205"/>
      <c r="Q3" s="1205"/>
      <c r="R3" s="1205"/>
      <c r="S3" s="1205"/>
      <c r="T3" s="1205"/>
      <c r="U3" s="1205"/>
      <c r="V3" s="1205"/>
      <c r="W3" s="1205"/>
      <c r="X3" s="1205"/>
      <c r="Y3" s="1205"/>
      <c r="Z3" s="1205"/>
      <c r="AA3" s="1205"/>
      <c r="AB3" s="1205"/>
      <c r="AC3" s="1205"/>
      <c r="AD3" s="1205"/>
      <c r="AE3" s="1205"/>
      <c r="AF3" s="1205"/>
      <c r="AG3" s="1205"/>
      <c r="AH3" s="1205"/>
      <c r="AI3" s="1205"/>
      <c r="AU3" s="1205"/>
      <c r="BG3" s="1205"/>
      <c r="BS3" s="1205"/>
      <c r="CE3" s="1205"/>
      <c r="CQ3" s="1205"/>
      <c r="DD3" s="251"/>
      <c r="DE3" s="251"/>
    </row>
    <row r="4" spans="1:109" s="249" customFormat="1" ht="13.2" x14ac:dyDescent="0.2">
      <c r="A4" s="1205"/>
      <c r="B4" s="1205"/>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1205"/>
      <c r="AK4" s="1205"/>
      <c r="AL4" s="1205"/>
      <c r="AM4" s="1205"/>
      <c r="AN4" s="1205"/>
      <c r="AO4" s="1205"/>
      <c r="AP4" s="1205"/>
      <c r="AQ4" s="1205"/>
      <c r="AR4" s="1205"/>
      <c r="AS4" s="1205"/>
      <c r="AT4" s="1205"/>
      <c r="AU4" s="1205"/>
      <c r="AV4" s="1205"/>
      <c r="AW4" s="1205"/>
      <c r="AX4" s="1205"/>
      <c r="AY4" s="1205"/>
      <c r="AZ4" s="1205"/>
      <c r="BA4" s="1205"/>
      <c r="BB4" s="1205"/>
      <c r="BC4" s="1205"/>
      <c r="BD4" s="1205"/>
      <c r="BE4" s="1205"/>
      <c r="BF4" s="1205"/>
      <c r="BG4" s="1205"/>
      <c r="BH4" s="1205"/>
      <c r="BI4" s="1205"/>
      <c r="BJ4" s="1205"/>
      <c r="BK4" s="1205"/>
      <c r="BL4" s="1205"/>
      <c r="BM4" s="1205"/>
      <c r="BN4" s="1205"/>
      <c r="BO4" s="1205"/>
      <c r="BP4" s="1205"/>
      <c r="BQ4" s="1205"/>
      <c r="BR4" s="1205"/>
      <c r="BS4" s="1205"/>
      <c r="BT4" s="1205"/>
      <c r="BU4" s="1205"/>
      <c r="BV4" s="1205"/>
      <c r="BW4" s="1205"/>
      <c r="BX4" s="1205"/>
      <c r="BY4" s="1205"/>
      <c r="BZ4" s="1205"/>
      <c r="CA4" s="1205"/>
      <c r="CB4" s="1205"/>
      <c r="CC4" s="1205"/>
      <c r="CD4" s="1205"/>
      <c r="CE4" s="1205"/>
      <c r="CF4" s="1205"/>
      <c r="CG4" s="1205"/>
      <c r="CH4" s="1205"/>
      <c r="CI4" s="1205"/>
      <c r="CJ4" s="1205"/>
      <c r="CK4" s="1205"/>
      <c r="CL4" s="1205"/>
      <c r="CM4" s="1205"/>
      <c r="CN4" s="1205"/>
      <c r="CO4" s="1205"/>
      <c r="CP4" s="1205"/>
      <c r="CQ4" s="1205"/>
      <c r="CR4" s="1205"/>
      <c r="CS4" s="1205"/>
      <c r="CT4" s="1205"/>
      <c r="CU4" s="1205"/>
      <c r="CV4" s="1205"/>
      <c r="CW4" s="1205"/>
      <c r="CX4" s="1205"/>
      <c r="CY4" s="1205"/>
      <c r="CZ4" s="1205"/>
      <c r="DA4" s="1205"/>
      <c r="DB4" s="1205"/>
      <c r="DC4" s="1205"/>
      <c r="DD4" s="1205"/>
      <c r="DE4" s="1205"/>
    </row>
    <row r="5" spans="1:109" s="249" customFormat="1" ht="13.2" x14ac:dyDescent="0.2">
      <c r="A5" s="1205"/>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c r="AL5" s="1205"/>
      <c r="AM5" s="1205"/>
      <c r="AN5" s="1205"/>
      <c r="AO5" s="1205"/>
      <c r="AP5" s="1205"/>
      <c r="AQ5" s="1205"/>
      <c r="AR5" s="1205"/>
      <c r="AS5" s="1205"/>
      <c r="AT5" s="1205"/>
      <c r="AU5" s="1205"/>
      <c r="AV5" s="1205"/>
      <c r="AW5" s="1205"/>
      <c r="AX5" s="1205"/>
      <c r="AY5" s="1205"/>
      <c r="AZ5" s="1205"/>
      <c r="BA5" s="1205"/>
      <c r="BB5" s="1205"/>
      <c r="BC5" s="1205"/>
      <c r="BD5" s="1205"/>
      <c r="BE5" s="1205"/>
      <c r="BF5" s="1205"/>
      <c r="BG5" s="1205"/>
      <c r="BH5" s="1205"/>
      <c r="BI5" s="1205"/>
      <c r="BJ5" s="1205"/>
      <c r="BK5" s="1205"/>
      <c r="BL5" s="1205"/>
      <c r="BM5" s="1205"/>
      <c r="BN5" s="1205"/>
      <c r="BO5" s="1205"/>
      <c r="BP5" s="1205"/>
      <c r="BQ5" s="1205"/>
      <c r="BR5" s="1205"/>
      <c r="BS5" s="1205"/>
      <c r="BT5" s="1205"/>
      <c r="BU5" s="1205"/>
      <c r="BV5" s="1205"/>
      <c r="BW5" s="1205"/>
      <c r="BX5" s="1205"/>
      <c r="BY5" s="1205"/>
      <c r="BZ5" s="1205"/>
      <c r="CA5" s="1205"/>
      <c r="CB5" s="1205"/>
      <c r="CC5" s="1205"/>
      <c r="CD5" s="1205"/>
      <c r="CE5" s="1205"/>
      <c r="CF5" s="1205"/>
      <c r="CG5" s="1205"/>
      <c r="CH5" s="1205"/>
      <c r="CI5" s="1205"/>
      <c r="CJ5" s="1205"/>
      <c r="CK5" s="1205"/>
      <c r="CL5" s="1205"/>
      <c r="CM5" s="1205"/>
      <c r="CN5" s="1205"/>
      <c r="CO5" s="1205"/>
      <c r="CP5" s="1205"/>
      <c r="CQ5" s="1205"/>
      <c r="CR5" s="1205"/>
      <c r="CS5" s="1205"/>
      <c r="CT5" s="1205"/>
      <c r="CU5" s="1205"/>
      <c r="CV5" s="1205"/>
      <c r="CW5" s="1205"/>
      <c r="CX5" s="1205"/>
      <c r="CY5" s="1205"/>
      <c r="CZ5" s="1205"/>
      <c r="DA5" s="1205"/>
      <c r="DB5" s="1205"/>
      <c r="DC5" s="1205"/>
      <c r="DD5" s="1205"/>
      <c r="DE5" s="1205"/>
    </row>
    <row r="6" spans="1:109" s="249" customFormat="1" ht="13.2" x14ac:dyDescent="0.2">
      <c r="A6" s="1205"/>
      <c r="B6" s="1205"/>
      <c r="C6" s="1205"/>
      <c r="D6" s="1205"/>
      <c r="E6" s="1205"/>
      <c r="F6" s="1205"/>
      <c r="G6" s="1205"/>
      <c r="H6" s="1205"/>
      <c r="I6" s="1205"/>
      <c r="J6" s="1205"/>
      <c r="K6" s="1205"/>
      <c r="L6" s="1205"/>
      <c r="M6" s="1205"/>
      <c r="N6" s="1205"/>
      <c r="O6" s="1205"/>
      <c r="P6" s="1205"/>
      <c r="Q6" s="1205"/>
      <c r="R6" s="1205"/>
      <c r="S6" s="1205"/>
      <c r="T6" s="1205"/>
      <c r="U6" s="1205"/>
      <c r="V6" s="1205"/>
      <c r="W6" s="1205"/>
      <c r="X6" s="1205"/>
      <c r="Y6" s="1205"/>
      <c r="Z6" s="1205"/>
      <c r="AA6" s="1205"/>
      <c r="AB6" s="1205"/>
      <c r="AC6" s="1205"/>
      <c r="AD6" s="1205"/>
      <c r="AE6" s="1205"/>
      <c r="AF6" s="1205"/>
      <c r="AG6" s="1205"/>
      <c r="AH6" s="1205"/>
      <c r="AI6" s="1205"/>
      <c r="AJ6" s="1205"/>
      <c r="AK6" s="1205"/>
      <c r="AL6" s="1205"/>
      <c r="AM6" s="1205"/>
      <c r="AN6" s="1205"/>
      <c r="AO6" s="1205"/>
      <c r="AP6" s="1205"/>
      <c r="AQ6" s="1205"/>
      <c r="AR6" s="1205"/>
      <c r="AS6" s="1205"/>
      <c r="AT6" s="1205"/>
      <c r="AU6" s="1205"/>
      <c r="AV6" s="1205"/>
      <c r="AW6" s="1205"/>
      <c r="AX6" s="1205"/>
      <c r="AY6" s="1205"/>
      <c r="AZ6" s="1205"/>
      <c r="BA6" s="1205"/>
      <c r="BB6" s="1205"/>
      <c r="BC6" s="1205"/>
      <c r="BD6" s="1205"/>
      <c r="BE6" s="1205"/>
      <c r="BF6" s="1205"/>
      <c r="BG6" s="1205"/>
      <c r="BH6" s="1205"/>
      <c r="BI6" s="1205"/>
      <c r="BJ6" s="1205"/>
      <c r="BK6" s="1205"/>
      <c r="BL6" s="1205"/>
      <c r="BM6" s="1205"/>
      <c r="BN6" s="1205"/>
      <c r="BO6" s="1205"/>
      <c r="BP6" s="1205"/>
      <c r="BQ6" s="1205"/>
      <c r="BR6" s="1205"/>
      <c r="BS6" s="1205"/>
      <c r="BT6" s="1205"/>
      <c r="BU6" s="1205"/>
      <c r="BV6" s="1205"/>
      <c r="BW6" s="1205"/>
      <c r="BX6" s="1205"/>
      <c r="BY6" s="1205"/>
      <c r="BZ6" s="1205"/>
      <c r="CA6" s="1205"/>
      <c r="CB6" s="1205"/>
      <c r="CC6" s="1205"/>
      <c r="CD6" s="1205"/>
      <c r="CE6" s="1205"/>
      <c r="CF6" s="1205"/>
      <c r="CG6" s="1205"/>
      <c r="CH6" s="1205"/>
      <c r="CI6" s="1205"/>
      <c r="CJ6" s="1205"/>
      <c r="CK6" s="1205"/>
      <c r="CL6" s="1205"/>
      <c r="CM6" s="1205"/>
      <c r="CN6" s="1205"/>
      <c r="CO6" s="1205"/>
      <c r="CP6" s="1205"/>
      <c r="CQ6" s="1205"/>
      <c r="CR6" s="1205"/>
      <c r="CS6" s="1205"/>
      <c r="CT6" s="1205"/>
      <c r="CU6" s="1205"/>
      <c r="CV6" s="1205"/>
      <c r="CW6" s="1205"/>
      <c r="CX6" s="1205"/>
      <c r="CY6" s="1205"/>
      <c r="CZ6" s="1205"/>
      <c r="DA6" s="1205"/>
      <c r="DB6" s="1205"/>
      <c r="DC6" s="1205"/>
      <c r="DD6" s="1205"/>
      <c r="DE6" s="1205"/>
    </row>
    <row r="7" spans="1:109" s="249" customFormat="1" ht="13.2" x14ac:dyDescent="0.2">
      <c r="A7" s="1205"/>
      <c r="B7" s="1205"/>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c r="AG7" s="1205"/>
      <c r="AH7" s="1205"/>
      <c r="AI7" s="1205"/>
      <c r="AJ7" s="1205"/>
      <c r="AK7" s="1205"/>
      <c r="AL7" s="1205"/>
      <c r="AM7" s="1205"/>
      <c r="AN7" s="1205"/>
      <c r="AO7" s="1205"/>
      <c r="AP7" s="1205"/>
      <c r="AQ7" s="1205"/>
      <c r="AR7" s="1205"/>
      <c r="AS7" s="1205"/>
      <c r="AT7" s="1205"/>
      <c r="AU7" s="1205"/>
      <c r="AV7" s="1205"/>
      <c r="AW7" s="1205"/>
      <c r="AX7" s="1205"/>
      <c r="AY7" s="1205"/>
      <c r="AZ7" s="1205"/>
      <c r="BA7" s="1205"/>
      <c r="BB7" s="1205"/>
      <c r="BC7" s="1205"/>
      <c r="BD7" s="1205"/>
      <c r="BE7" s="1205"/>
      <c r="BF7" s="1205"/>
      <c r="BG7" s="1205"/>
      <c r="BH7" s="1205"/>
      <c r="BI7" s="1205"/>
      <c r="BJ7" s="1205"/>
      <c r="BK7" s="1205"/>
      <c r="BL7" s="1205"/>
      <c r="BM7" s="1205"/>
      <c r="BN7" s="1205"/>
      <c r="BO7" s="1205"/>
      <c r="BP7" s="1205"/>
      <c r="BQ7" s="1205"/>
      <c r="BR7" s="1205"/>
      <c r="BS7" s="1205"/>
      <c r="BT7" s="1205"/>
      <c r="BU7" s="1205"/>
      <c r="BV7" s="1205"/>
      <c r="BW7" s="1205"/>
      <c r="BX7" s="1205"/>
      <c r="BY7" s="1205"/>
      <c r="BZ7" s="1205"/>
      <c r="CA7" s="1205"/>
      <c r="CB7" s="1205"/>
      <c r="CC7" s="1205"/>
      <c r="CD7" s="1205"/>
      <c r="CE7" s="1205"/>
      <c r="CF7" s="1205"/>
      <c r="CG7" s="1205"/>
      <c r="CH7" s="1205"/>
      <c r="CI7" s="1205"/>
      <c r="CJ7" s="1205"/>
      <c r="CK7" s="1205"/>
      <c r="CL7" s="1205"/>
      <c r="CM7" s="1205"/>
      <c r="CN7" s="1205"/>
      <c r="CO7" s="1205"/>
      <c r="CP7" s="1205"/>
      <c r="CQ7" s="1205"/>
      <c r="CR7" s="1205"/>
      <c r="CS7" s="1205"/>
      <c r="CT7" s="1205"/>
      <c r="CU7" s="1205"/>
      <c r="CV7" s="1205"/>
      <c r="CW7" s="1205"/>
      <c r="CX7" s="1205"/>
      <c r="CY7" s="1205"/>
      <c r="CZ7" s="1205"/>
      <c r="DA7" s="1205"/>
      <c r="DB7" s="1205"/>
      <c r="DC7" s="1205"/>
      <c r="DD7" s="1205"/>
      <c r="DE7" s="1205"/>
    </row>
    <row r="8" spans="1:109" s="249" customFormat="1" ht="13.2" x14ac:dyDescent="0.2">
      <c r="A8" s="1205"/>
      <c r="B8" s="1205"/>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1205"/>
      <c r="AC8" s="1205"/>
      <c r="AD8" s="1205"/>
      <c r="AE8" s="1205"/>
      <c r="AF8" s="1205"/>
      <c r="AG8" s="1205"/>
      <c r="AH8" s="1205"/>
      <c r="AI8" s="1205"/>
      <c r="AJ8" s="1205"/>
      <c r="AK8" s="1205"/>
      <c r="AL8" s="1205"/>
      <c r="AM8" s="1205"/>
      <c r="AN8" s="1205"/>
      <c r="AO8" s="1205"/>
      <c r="AP8" s="1205"/>
      <c r="AQ8" s="1205"/>
      <c r="AR8" s="1205"/>
      <c r="AS8" s="1205"/>
      <c r="AT8" s="1205"/>
      <c r="AU8" s="1205"/>
      <c r="AV8" s="1205"/>
      <c r="AW8" s="1205"/>
      <c r="AX8" s="1205"/>
      <c r="AY8" s="1205"/>
      <c r="AZ8" s="1205"/>
      <c r="BA8" s="1205"/>
      <c r="BB8" s="1205"/>
      <c r="BC8" s="1205"/>
      <c r="BD8" s="1205"/>
      <c r="BE8" s="1205"/>
      <c r="BF8" s="1205"/>
      <c r="BG8" s="1205"/>
      <c r="BH8" s="1205"/>
      <c r="BI8" s="1205"/>
      <c r="BJ8" s="1205"/>
      <c r="BK8" s="1205"/>
      <c r="BL8" s="1205"/>
      <c r="BM8" s="1205"/>
      <c r="BN8" s="1205"/>
      <c r="BO8" s="1205"/>
      <c r="BP8" s="1205"/>
      <c r="BQ8" s="1205"/>
      <c r="BR8" s="1205"/>
      <c r="BS8" s="1205"/>
      <c r="BT8" s="1205"/>
      <c r="BU8" s="1205"/>
      <c r="BV8" s="1205"/>
      <c r="BW8" s="1205"/>
      <c r="BX8" s="1205"/>
      <c r="BY8" s="1205"/>
      <c r="BZ8" s="1205"/>
      <c r="CA8" s="1205"/>
      <c r="CB8" s="1205"/>
      <c r="CC8" s="1205"/>
      <c r="CD8" s="1205"/>
      <c r="CE8" s="1205"/>
      <c r="CF8" s="1205"/>
      <c r="CG8" s="1205"/>
      <c r="CH8" s="1205"/>
      <c r="CI8" s="1205"/>
      <c r="CJ8" s="1205"/>
      <c r="CK8" s="1205"/>
      <c r="CL8" s="1205"/>
      <c r="CM8" s="1205"/>
      <c r="CN8" s="1205"/>
      <c r="CO8" s="1205"/>
      <c r="CP8" s="1205"/>
      <c r="CQ8" s="1205"/>
      <c r="CR8" s="1205"/>
      <c r="CS8" s="1205"/>
      <c r="CT8" s="1205"/>
      <c r="CU8" s="1205"/>
      <c r="CV8" s="1205"/>
      <c r="CW8" s="1205"/>
      <c r="CX8" s="1205"/>
      <c r="CY8" s="1205"/>
      <c r="CZ8" s="1205"/>
      <c r="DA8" s="1205"/>
      <c r="DB8" s="1205"/>
      <c r="DC8" s="1205"/>
      <c r="DD8" s="1205"/>
      <c r="DE8" s="1205"/>
    </row>
    <row r="9" spans="1:109" s="249" customFormat="1" ht="13.2" x14ac:dyDescent="0.2">
      <c r="A9" s="1205"/>
      <c r="B9" s="1205"/>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1205"/>
      <c r="AG9" s="1205"/>
      <c r="AH9" s="1205"/>
      <c r="AI9" s="1205"/>
      <c r="AJ9" s="1205"/>
      <c r="AK9" s="1205"/>
      <c r="AL9" s="1205"/>
      <c r="AM9" s="1205"/>
      <c r="AN9" s="1205"/>
      <c r="AO9" s="1205"/>
      <c r="AP9" s="1205"/>
      <c r="AQ9" s="1205"/>
      <c r="AR9" s="1205"/>
      <c r="AS9" s="1205"/>
      <c r="AT9" s="1205"/>
      <c r="AU9" s="1205"/>
      <c r="AV9" s="1205"/>
      <c r="AW9" s="1205"/>
      <c r="AX9" s="1205"/>
      <c r="AY9" s="1205"/>
      <c r="AZ9" s="1205"/>
      <c r="BA9" s="1205"/>
      <c r="BB9" s="1205"/>
      <c r="BC9" s="1205"/>
      <c r="BD9" s="1205"/>
      <c r="BE9" s="1205"/>
      <c r="BF9" s="1205"/>
      <c r="BG9" s="1205"/>
      <c r="BH9" s="1205"/>
      <c r="BI9" s="1205"/>
      <c r="BJ9" s="1205"/>
      <c r="BK9" s="1205"/>
      <c r="BL9" s="1205"/>
      <c r="BM9" s="1205"/>
      <c r="BN9" s="1205"/>
      <c r="BO9" s="1205"/>
      <c r="BP9" s="1205"/>
      <c r="BQ9" s="1205"/>
      <c r="BR9" s="1205"/>
      <c r="BS9" s="1205"/>
      <c r="BT9" s="1205"/>
      <c r="BU9" s="1205"/>
      <c r="BV9" s="1205"/>
      <c r="BW9" s="1205"/>
      <c r="BX9" s="1205"/>
      <c r="BY9" s="1205"/>
      <c r="BZ9" s="1205"/>
      <c r="CA9" s="1205"/>
      <c r="CB9" s="1205"/>
      <c r="CC9" s="1205"/>
      <c r="CD9" s="1205"/>
      <c r="CE9" s="1205"/>
      <c r="CF9" s="1205"/>
      <c r="CG9" s="1205"/>
      <c r="CH9" s="1205"/>
      <c r="CI9" s="1205"/>
      <c r="CJ9" s="1205"/>
      <c r="CK9" s="1205"/>
      <c r="CL9" s="1205"/>
      <c r="CM9" s="1205"/>
      <c r="CN9" s="1205"/>
      <c r="CO9" s="1205"/>
      <c r="CP9" s="1205"/>
      <c r="CQ9" s="1205"/>
      <c r="CR9" s="1205"/>
      <c r="CS9" s="1205"/>
      <c r="CT9" s="1205"/>
      <c r="CU9" s="1205"/>
      <c r="CV9" s="1205"/>
      <c r="CW9" s="1205"/>
      <c r="CX9" s="1205"/>
      <c r="CY9" s="1205"/>
      <c r="CZ9" s="1205"/>
      <c r="DA9" s="1205"/>
      <c r="DB9" s="1205"/>
      <c r="DC9" s="1205"/>
      <c r="DD9" s="1205"/>
      <c r="DE9" s="1205"/>
    </row>
    <row r="10" spans="1:109" s="249" customFormat="1" ht="13.2" x14ac:dyDescent="0.2">
      <c r="A10" s="1205"/>
      <c r="B10" s="1205"/>
      <c r="C10" s="1205"/>
      <c r="D10" s="1205"/>
      <c r="E10" s="1205"/>
      <c r="F10" s="1205"/>
      <c r="G10" s="1205"/>
      <c r="H10" s="1205"/>
      <c r="I10" s="1205"/>
      <c r="J10" s="1205"/>
      <c r="K10" s="1205"/>
      <c r="L10" s="1205"/>
      <c r="M10" s="1205"/>
      <c r="N10" s="1205"/>
      <c r="O10" s="1205"/>
      <c r="P10" s="1205"/>
      <c r="Q10" s="1205"/>
      <c r="R10" s="1205"/>
      <c r="S10" s="1205"/>
      <c r="T10" s="1205"/>
      <c r="U10" s="1205"/>
      <c r="V10" s="1205"/>
      <c r="W10" s="1205"/>
      <c r="X10" s="1205"/>
      <c r="Y10" s="1205"/>
      <c r="Z10" s="1205"/>
      <c r="AA10" s="1205"/>
      <c r="AB10" s="1205"/>
      <c r="AC10" s="1205"/>
      <c r="AD10" s="1205"/>
      <c r="AE10" s="1205"/>
      <c r="AF10" s="1205"/>
      <c r="AG10" s="1205"/>
      <c r="AH10" s="1205"/>
      <c r="AI10" s="1205"/>
      <c r="AJ10" s="1205"/>
      <c r="AK10" s="1205"/>
      <c r="AL10" s="1205"/>
      <c r="AM10" s="1205"/>
      <c r="AN10" s="1205"/>
      <c r="AO10" s="1205"/>
      <c r="AP10" s="1205"/>
      <c r="AQ10" s="1205"/>
      <c r="AR10" s="1205"/>
      <c r="AS10" s="1205"/>
      <c r="AT10" s="1205"/>
      <c r="AU10" s="1205"/>
      <c r="AV10" s="1205"/>
      <c r="AW10" s="1205"/>
      <c r="AX10" s="1205"/>
      <c r="AY10" s="1205"/>
      <c r="AZ10" s="1205"/>
      <c r="BA10" s="1205"/>
      <c r="BB10" s="1205"/>
      <c r="BC10" s="1205"/>
      <c r="BD10" s="1205"/>
      <c r="BE10" s="1205"/>
      <c r="BF10" s="1205"/>
      <c r="BG10" s="1205"/>
      <c r="BH10" s="1205"/>
      <c r="BI10" s="1205"/>
      <c r="BJ10" s="1205"/>
      <c r="BK10" s="1205"/>
      <c r="BL10" s="1205"/>
      <c r="BM10" s="1205"/>
      <c r="BN10" s="1205"/>
      <c r="BO10" s="1205"/>
      <c r="BP10" s="1205"/>
      <c r="BQ10" s="1205"/>
      <c r="BR10" s="1205"/>
      <c r="BS10" s="1205"/>
      <c r="BT10" s="1205"/>
      <c r="BU10" s="1205"/>
      <c r="BV10" s="1205"/>
      <c r="BW10" s="1205"/>
      <c r="BX10" s="1205"/>
      <c r="BY10" s="1205"/>
      <c r="BZ10" s="1205"/>
      <c r="CA10" s="1205"/>
      <c r="CB10" s="1205"/>
      <c r="CC10" s="1205"/>
      <c r="CD10" s="1205"/>
      <c r="CE10" s="1205"/>
      <c r="CF10" s="1205"/>
      <c r="CG10" s="1205"/>
      <c r="CH10" s="1205"/>
      <c r="CI10" s="1205"/>
      <c r="CJ10" s="1205"/>
      <c r="CK10" s="1205"/>
      <c r="CL10" s="1205"/>
      <c r="CM10" s="1205"/>
      <c r="CN10" s="1205"/>
      <c r="CO10" s="1205"/>
      <c r="CP10" s="1205"/>
      <c r="CQ10" s="1205"/>
      <c r="CR10" s="1205"/>
      <c r="CS10" s="1205"/>
      <c r="CT10" s="1205"/>
      <c r="CU10" s="1205"/>
      <c r="CV10" s="1205"/>
      <c r="CW10" s="1205"/>
      <c r="CX10" s="1205"/>
      <c r="CY10" s="1205"/>
      <c r="CZ10" s="1205"/>
      <c r="DA10" s="1205"/>
      <c r="DB10" s="1205"/>
      <c r="DC10" s="1205"/>
      <c r="DD10" s="1205"/>
      <c r="DE10" s="1205"/>
    </row>
    <row r="11" spans="1:109" s="249" customFormat="1" ht="13.2" x14ac:dyDescent="0.2">
      <c r="A11" s="1205"/>
      <c r="B11" s="1205"/>
      <c r="C11" s="1205"/>
      <c r="D11" s="1205"/>
      <c r="E11" s="1205"/>
      <c r="F11" s="1205"/>
      <c r="G11" s="1205"/>
      <c r="H11" s="1205"/>
      <c r="I11" s="1205"/>
      <c r="J11" s="1205"/>
      <c r="K11" s="1205"/>
      <c r="L11" s="1205"/>
      <c r="M11" s="1205"/>
      <c r="N11" s="1205"/>
      <c r="O11" s="1205"/>
      <c r="P11" s="1205"/>
      <c r="Q11" s="1205"/>
      <c r="R11" s="1205"/>
      <c r="S11" s="1205"/>
      <c r="T11" s="1205"/>
      <c r="U11" s="1205"/>
      <c r="V11" s="1205"/>
      <c r="W11" s="1205"/>
      <c r="X11" s="1205"/>
      <c r="Y11" s="1205"/>
      <c r="Z11" s="1205"/>
      <c r="AA11" s="1205"/>
      <c r="AB11" s="1205"/>
      <c r="AC11" s="1205"/>
      <c r="AD11" s="1205"/>
      <c r="AE11" s="1205"/>
      <c r="AF11" s="1205"/>
      <c r="AG11" s="1205"/>
      <c r="AH11" s="1205"/>
      <c r="AI11" s="1205"/>
      <c r="AJ11" s="1205"/>
      <c r="AK11" s="1205"/>
      <c r="AL11" s="1205"/>
      <c r="AM11" s="1205"/>
      <c r="AN11" s="1205"/>
      <c r="AO11" s="1205"/>
      <c r="AP11" s="1205"/>
      <c r="AQ11" s="1205"/>
      <c r="AR11" s="1205"/>
      <c r="AS11" s="1205"/>
      <c r="AT11" s="1205"/>
      <c r="AU11" s="1205"/>
      <c r="AV11" s="1205"/>
      <c r="AW11" s="1205"/>
      <c r="AX11" s="1205"/>
      <c r="AY11" s="1205"/>
      <c r="AZ11" s="1205"/>
      <c r="BA11" s="1205"/>
      <c r="BB11" s="1205"/>
      <c r="BC11" s="1205"/>
      <c r="BD11" s="1205"/>
      <c r="BE11" s="1205"/>
      <c r="BF11" s="1205"/>
      <c r="BG11" s="1205"/>
      <c r="BH11" s="1205"/>
      <c r="BI11" s="1205"/>
      <c r="BJ11" s="1205"/>
      <c r="BK11" s="1205"/>
      <c r="BL11" s="1205"/>
      <c r="BM11" s="1205"/>
      <c r="BN11" s="1205"/>
      <c r="BO11" s="1205"/>
      <c r="BP11" s="1205"/>
      <c r="BQ11" s="1205"/>
      <c r="BR11" s="1205"/>
      <c r="BS11" s="1205"/>
      <c r="BT11" s="1205"/>
      <c r="BU11" s="1205"/>
      <c r="BV11" s="1205"/>
      <c r="BW11" s="1205"/>
      <c r="BX11" s="1205"/>
      <c r="BY11" s="1205"/>
      <c r="BZ11" s="1205"/>
      <c r="CA11" s="1205"/>
      <c r="CB11" s="1205"/>
      <c r="CC11" s="1205"/>
      <c r="CD11" s="1205"/>
      <c r="CE11" s="1205"/>
      <c r="CF11" s="1205"/>
      <c r="CG11" s="1205"/>
      <c r="CH11" s="1205"/>
      <c r="CI11" s="1205"/>
      <c r="CJ11" s="1205"/>
      <c r="CK11" s="1205"/>
      <c r="CL11" s="1205"/>
      <c r="CM11" s="1205"/>
      <c r="CN11" s="1205"/>
      <c r="CO11" s="1205"/>
      <c r="CP11" s="1205"/>
      <c r="CQ11" s="1205"/>
      <c r="CR11" s="1205"/>
      <c r="CS11" s="1205"/>
      <c r="CT11" s="1205"/>
      <c r="CU11" s="1205"/>
      <c r="CV11" s="1205"/>
      <c r="CW11" s="1205"/>
      <c r="CX11" s="1205"/>
      <c r="CY11" s="1205"/>
      <c r="CZ11" s="1205"/>
      <c r="DA11" s="1205"/>
      <c r="DB11" s="1205"/>
      <c r="DC11" s="1205"/>
      <c r="DD11" s="1205"/>
      <c r="DE11" s="1205"/>
    </row>
    <row r="12" spans="1:109" s="249" customFormat="1" ht="13.2" x14ac:dyDescent="0.2">
      <c r="A12" s="1205"/>
      <c r="B12" s="1205"/>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V12" s="1205"/>
      <c r="AW12" s="1205"/>
      <c r="AX12" s="1205"/>
      <c r="AY12" s="1205"/>
      <c r="AZ12" s="1205"/>
      <c r="BA12" s="1205"/>
      <c r="BB12" s="1205"/>
      <c r="BC12" s="1205"/>
      <c r="BD12" s="1205"/>
      <c r="BE12" s="1205"/>
      <c r="BF12" s="1205"/>
      <c r="BG12" s="1205"/>
      <c r="BH12" s="1205"/>
      <c r="BI12" s="1205"/>
      <c r="BJ12" s="1205"/>
      <c r="BK12" s="1205"/>
      <c r="BL12" s="1205"/>
      <c r="BM12" s="1205"/>
      <c r="BN12" s="1205"/>
      <c r="BO12" s="1205"/>
      <c r="BP12" s="1205"/>
      <c r="BQ12" s="1205"/>
      <c r="BR12" s="1205"/>
      <c r="BS12" s="1205"/>
      <c r="BT12" s="1205"/>
      <c r="BU12" s="1205"/>
      <c r="BV12" s="1205"/>
      <c r="BW12" s="1205"/>
      <c r="BX12" s="1205"/>
      <c r="BY12" s="1205"/>
      <c r="BZ12" s="1205"/>
      <c r="CA12" s="1205"/>
      <c r="CB12" s="1205"/>
      <c r="CC12" s="1205"/>
      <c r="CD12" s="1205"/>
      <c r="CE12" s="1205"/>
      <c r="CF12" s="1205"/>
      <c r="CG12" s="1205"/>
      <c r="CH12" s="1205"/>
      <c r="CI12" s="1205"/>
      <c r="CJ12" s="1205"/>
      <c r="CK12" s="1205"/>
      <c r="CL12" s="1205"/>
      <c r="CM12" s="1205"/>
      <c r="CN12" s="1205"/>
      <c r="CO12" s="1205"/>
      <c r="CP12" s="1205"/>
      <c r="CQ12" s="1205"/>
      <c r="CR12" s="1205"/>
      <c r="CS12" s="1205"/>
      <c r="CT12" s="1205"/>
      <c r="CU12" s="1205"/>
      <c r="CV12" s="1205"/>
      <c r="CW12" s="1205"/>
      <c r="CX12" s="1205"/>
      <c r="CY12" s="1205"/>
      <c r="CZ12" s="1205"/>
      <c r="DA12" s="1205"/>
      <c r="DB12" s="1205"/>
      <c r="DC12" s="1205"/>
      <c r="DD12" s="1205"/>
      <c r="DE12" s="1205"/>
    </row>
    <row r="13" spans="1:109" s="249" customFormat="1" ht="13.2" x14ac:dyDescent="0.2">
      <c r="A13" s="1205"/>
      <c r="B13" s="1205"/>
      <c r="C13" s="1205"/>
      <c r="D13" s="1205"/>
      <c r="E13" s="1205"/>
      <c r="F13" s="1205"/>
      <c r="G13" s="1205"/>
      <c r="H13" s="1205"/>
      <c r="I13" s="1205"/>
      <c r="J13" s="1205"/>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V13" s="1205"/>
      <c r="AW13" s="1205"/>
      <c r="AX13" s="1205"/>
      <c r="AY13" s="1205"/>
      <c r="AZ13" s="1205"/>
      <c r="BA13" s="1205"/>
      <c r="BB13" s="1205"/>
      <c r="BC13" s="1205"/>
      <c r="BD13" s="1205"/>
      <c r="BE13" s="1205"/>
      <c r="BF13" s="1205"/>
      <c r="BG13" s="1205"/>
      <c r="BH13" s="1205"/>
      <c r="BI13" s="1205"/>
      <c r="BJ13" s="1205"/>
      <c r="BK13" s="1205"/>
      <c r="BL13" s="1205"/>
      <c r="BM13" s="1205"/>
      <c r="BN13" s="1205"/>
      <c r="BO13" s="1205"/>
      <c r="BP13" s="1205"/>
      <c r="BQ13" s="1205"/>
      <c r="BR13" s="1205"/>
      <c r="BS13" s="1205"/>
      <c r="BT13" s="1205"/>
      <c r="BU13" s="1205"/>
      <c r="BV13" s="1205"/>
      <c r="BW13" s="1205"/>
      <c r="BX13" s="1205"/>
      <c r="BY13" s="1205"/>
      <c r="BZ13" s="1205"/>
      <c r="CA13" s="1205"/>
      <c r="CB13" s="1205"/>
      <c r="CC13" s="1205"/>
      <c r="CD13" s="1205"/>
      <c r="CE13" s="1205"/>
      <c r="CF13" s="1205"/>
      <c r="CG13" s="1205"/>
      <c r="CH13" s="1205"/>
      <c r="CI13" s="1205"/>
      <c r="CJ13" s="1205"/>
      <c r="CK13" s="1205"/>
      <c r="CL13" s="1205"/>
      <c r="CM13" s="1205"/>
      <c r="CN13" s="1205"/>
      <c r="CO13" s="1205"/>
      <c r="CP13" s="1205"/>
      <c r="CQ13" s="1205"/>
      <c r="CR13" s="1205"/>
      <c r="CS13" s="1205"/>
      <c r="CT13" s="1205"/>
      <c r="CU13" s="1205"/>
      <c r="CV13" s="1205"/>
      <c r="CW13" s="1205"/>
      <c r="CX13" s="1205"/>
      <c r="CY13" s="1205"/>
      <c r="CZ13" s="1205"/>
      <c r="DA13" s="1205"/>
      <c r="DB13" s="1205"/>
      <c r="DC13" s="1205"/>
      <c r="DD13" s="1205"/>
      <c r="DE13" s="1205"/>
    </row>
    <row r="14" spans="1:109" s="249" customFormat="1" ht="13.2" x14ac:dyDescent="0.2">
      <c r="A14" s="1205"/>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205"/>
      <c r="AM14" s="1205"/>
      <c r="AN14" s="1205"/>
      <c r="AO14" s="1205"/>
      <c r="AP14" s="1205"/>
      <c r="AQ14" s="1205"/>
      <c r="AR14" s="1205"/>
      <c r="AS14" s="1205"/>
      <c r="AT14" s="1205"/>
      <c r="AU14" s="1205"/>
      <c r="AV14" s="1205"/>
      <c r="AW14" s="1205"/>
      <c r="AX14" s="1205"/>
      <c r="AY14" s="1205"/>
      <c r="AZ14" s="1205"/>
      <c r="BA14" s="1205"/>
      <c r="BB14" s="1205"/>
      <c r="BC14" s="1205"/>
      <c r="BD14" s="1205"/>
      <c r="BE14" s="1205"/>
      <c r="BF14" s="1205"/>
      <c r="BG14" s="1205"/>
      <c r="BH14" s="1205"/>
      <c r="BI14" s="1205"/>
      <c r="BJ14" s="1205"/>
      <c r="BK14" s="1205"/>
      <c r="BL14" s="1205"/>
      <c r="BM14" s="1205"/>
      <c r="BN14" s="1205"/>
      <c r="BO14" s="1205"/>
      <c r="BP14" s="1205"/>
      <c r="BQ14" s="1205"/>
      <c r="BR14" s="1205"/>
      <c r="BS14" s="1205"/>
      <c r="BT14" s="1205"/>
      <c r="BU14" s="1205"/>
      <c r="BV14" s="1205"/>
      <c r="BW14" s="1205"/>
      <c r="BX14" s="1205"/>
      <c r="BY14" s="1205"/>
      <c r="BZ14" s="1205"/>
      <c r="CA14" s="1205"/>
      <c r="CB14" s="1205"/>
      <c r="CC14" s="1205"/>
      <c r="CD14" s="1205"/>
      <c r="CE14" s="1205"/>
      <c r="CF14" s="1205"/>
      <c r="CG14" s="1205"/>
      <c r="CH14" s="1205"/>
      <c r="CI14" s="1205"/>
      <c r="CJ14" s="1205"/>
      <c r="CK14" s="1205"/>
      <c r="CL14" s="1205"/>
      <c r="CM14" s="1205"/>
      <c r="CN14" s="1205"/>
      <c r="CO14" s="1205"/>
      <c r="CP14" s="1205"/>
      <c r="CQ14" s="1205"/>
      <c r="CR14" s="1205"/>
      <c r="CS14" s="1205"/>
      <c r="CT14" s="1205"/>
      <c r="CU14" s="1205"/>
      <c r="CV14" s="1205"/>
      <c r="CW14" s="1205"/>
      <c r="CX14" s="1205"/>
      <c r="CY14" s="1205"/>
      <c r="CZ14" s="1205"/>
      <c r="DA14" s="1205"/>
      <c r="DB14" s="1205"/>
      <c r="DC14" s="1205"/>
      <c r="DD14" s="1205"/>
      <c r="DE14" s="1205"/>
    </row>
    <row r="15" spans="1:109" s="249" customFormat="1" ht="13.2" x14ac:dyDescent="0.2">
      <c r="A15" s="251"/>
      <c r="B15" s="1205"/>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V15" s="1205"/>
      <c r="AW15" s="1205"/>
      <c r="AX15" s="1205"/>
      <c r="AY15" s="1205"/>
      <c r="AZ15" s="1205"/>
      <c r="BA15" s="1205"/>
      <c r="BB15" s="1205"/>
      <c r="BC15" s="1205"/>
      <c r="BD15" s="1205"/>
      <c r="BE15" s="1205"/>
      <c r="BF15" s="1205"/>
      <c r="BG15" s="1205"/>
      <c r="BH15" s="1205"/>
      <c r="BI15" s="1205"/>
      <c r="BJ15" s="1205"/>
      <c r="BK15" s="1205"/>
      <c r="BL15" s="1205"/>
      <c r="BM15" s="1205"/>
      <c r="BN15" s="1205"/>
      <c r="BO15" s="1205"/>
      <c r="BP15" s="1205"/>
      <c r="BQ15" s="1205"/>
      <c r="BR15" s="1205"/>
      <c r="BS15" s="1205"/>
      <c r="BT15" s="1205"/>
      <c r="BU15" s="1205"/>
      <c r="BV15" s="1205"/>
      <c r="BW15" s="1205"/>
      <c r="BX15" s="1205"/>
      <c r="BY15" s="1205"/>
      <c r="BZ15" s="1205"/>
      <c r="CA15" s="1205"/>
      <c r="CB15" s="1205"/>
      <c r="CC15" s="1205"/>
      <c r="CD15" s="1205"/>
      <c r="CE15" s="1205"/>
      <c r="CF15" s="1205"/>
      <c r="CG15" s="1205"/>
      <c r="CH15" s="1205"/>
      <c r="CI15" s="1205"/>
      <c r="CJ15" s="1205"/>
      <c r="CK15" s="1205"/>
      <c r="CL15" s="1205"/>
      <c r="CM15" s="1205"/>
      <c r="CN15" s="1205"/>
      <c r="CO15" s="1205"/>
      <c r="CP15" s="1205"/>
      <c r="CQ15" s="1205"/>
      <c r="CR15" s="1205"/>
      <c r="CS15" s="1205"/>
      <c r="CT15" s="1205"/>
      <c r="CU15" s="1205"/>
      <c r="CV15" s="1205"/>
      <c r="CW15" s="1205"/>
      <c r="CX15" s="1205"/>
      <c r="CY15" s="1205"/>
      <c r="CZ15" s="1205"/>
      <c r="DA15" s="1205"/>
      <c r="DB15" s="1205"/>
      <c r="DC15" s="1205"/>
      <c r="DD15" s="1205"/>
      <c r="DE15" s="1205"/>
    </row>
    <row r="16" spans="1:109" s="249" customFormat="1" ht="13.2" x14ac:dyDescent="0.2">
      <c r="A16" s="251"/>
      <c r="B16" s="1205"/>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05"/>
      <c r="BF16" s="1205"/>
      <c r="BG16" s="1205"/>
      <c r="BH16" s="1205"/>
      <c r="BI16" s="1205"/>
      <c r="BJ16" s="1205"/>
      <c r="BK16" s="1205"/>
      <c r="BL16" s="1205"/>
      <c r="BM16" s="1205"/>
      <c r="BN16" s="1205"/>
      <c r="BO16" s="1205"/>
      <c r="BP16" s="1205"/>
      <c r="BQ16" s="1205"/>
      <c r="BR16" s="1205"/>
      <c r="BS16" s="1205"/>
      <c r="BT16" s="1205"/>
      <c r="BU16" s="1205"/>
      <c r="BV16" s="1205"/>
      <c r="BW16" s="1205"/>
      <c r="BX16" s="1205"/>
      <c r="BY16" s="1205"/>
      <c r="BZ16" s="1205"/>
      <c r="CA16" s="1205"/>
      <c r="CB16" s="1205"/>
      <c r="CC16" s="1205"/>
      <c r="CD16" s="1205"/>
      <c r="CE16" s="1205"/>
      <c r="CF16" s="1205"/>
      <c r="CG16" s="1205"/>
      <c r="CH16" s="1205"/>
      <c r="CI16" s="1205"/>
      <c r="CJ16" s="1205"/>
      <c r="CK16" s="1205"/>
      <c r="CL16" s="1205"/>
      <c r="CM16" s="1205"/>
      <c r="CN16" s="1205"/>
      <c r="CO16" s="1205"/>
      <c r="CP16" s="1205"/>
      <c r="CQ16" s="1205"/>
      <c r="CR16" s="1205"/>
      <c r="CS16" s="1205"/>
      <c r="CT16" s="1205"/>
      <c r="CU16" s="1205"/>
      <c r="CV16" s="1205"/>
      <c r="CW16" s="1205"/>
      <c r="CX16" s="1205"/>
      <c r="CY16" s="1205"/>
      <c r="CZ16" s="1205"/>
      <c r="DA16" s="1205"/>
      <c r="DB16" s="1205"/>
      <c r="DC16" s="1205"/>
      <c r="DD16" s="1205"/>
      <c r="DE16" s="1205"/>
    </row>
    <row r="17" spans="1:109" s="249" customFormat="1" ht="13.2" x14ac:dyDescent="0.2">
      <c r="A17" s="251"/>
      <c r="B17" s="1205"/>
      <c r="C17" s="1205"/>
      <c r="D17" s="1205"/>
      <c r="E17" s="1205"/>
      <c r="F17" s="1205"/>
      <c r="G17" s="1205"/>
      <c r="H17" s="1205"/>
      <c r="I17" s="1205"/>
      <c r="J17" s="1205"/>
      <c r="K17" s="1205"/>
      <c r="L17" s="1205"/>
      <c r="M17" s="1205"/>
      <c r="N17" s="1205"/>
      <c r="O17" s="1205"/>
      <c r="P17" s="1205"/>
      <c r="Q17" s="1205"/>
      <c r="R17" s="1205"/>
      <c r="S17" s="1205"/>
      <c r="T17" s="1205"/>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D17" s="1205"/>
      <c r="BE17" s="1205"/>
      <c r="BF17" s="1205"/>
      <c r="BG17" s="1205"/>
      <c r="BH17" s="1205"/>
      <c r="BI17" s="1205"/>
      <c r="BJ17" s="1205"/>
      <c r="BK17" s="1205"/>
      <c r="BL17" s="1205"/>
      <c r="BM17" s="1205"/>
      <c r="BN17" s="1205"/>
      <c r="BO17" s="1205"/>
      <c r="BP17" s="1205"/>
      <c r="BQ17" s="1205"/>
      <c r="BR17" s="1205"/>
      <c r="BS17" s="1205"/>
      <c r="BT17" s="1205"/>
      <c r="BU17" s="1205"/>
      <c r="BV17" s="1205"/>
      <c r="BW17" s="1205"/>
      <c r="BX17" s="1205"/>
      <c r="BY17" s="1205"/>
      <c r="BZ17" s="1205"/>
      <c r="CA17" s="1205"/>
      <c r="CB17" s="1205"/>
      <c r="CC17" s="1205"/>
      <c r="CD17" s="1205"/>
      <c r="CE17" s="1205"/>
      <c r="CF17" s="1205"/>
      <c r="CG17" s="1205"/>
      <c r="CH17" s="1205"/>
      <c r="CI17" s="1205"/>
      <c r="CJ17" s="1205"/>
      <c r="CK17" s="1205"/>
      <c r="CL17" s="1205"/>
      <c r="CM17" s="1205"/>
      <c r="CN17" s="1205"/>
      <c r="CO17" s="1205"/>
      <c r="CP17" s="1205"/>
      <c r="CQ17" s="1205"/>
      <c r="CR17" s="1205"/>
      <c r="CS17" s="1205"/>
      <c r="CT17" s="1205"/>
      <c r="CU17" s="1205"/>
      <c r="CV17" s="1205"/>
      <c r="CW17" s="1205"/>
      <c r="CX17" s="1205"/>
      <c r="CY17" s="1205"/>
      <c r="CZ17" s="1205"/>
      <c r="DA17" s="1205"/>
      <c r="DB17" s="1205"/>
      <c r="DC17" s="1205"/>
      <c r="DD17" s="1205"/>
      <c r="DE17" s="1205"/>
    </row>
    <row r="18" spans="1:109" s="249" customFormat="1" ht="13.2" x14ac:dyDescent="0.2">
      <c r="A18" s="251"/>
      <c r="B18" s="1205"/>
      <c r="C18" s="1205"/>
      <c r="D18" s="1205"/>
      <c r="E18" s="1205"/>
      <c r="F18" s="1205"/>
      <c r="G18" s="1205"/>
      <c r="H18" s="1205"/>
      <c r="I18" s="1205"/>
      <c r="J18" s="1205"/>
      <c r="K18" s="1205"/>
      <c r="L18" s="1205"/>
      <c r="M18" s="1205"/>
      <c r="N18" s="1205"/>
      <c r="O18" s="1205"/>
      <c r="P18" s="1205"/>
      <c r="Q18" s="1205"/>
      <c r="R18" s="1205"/>
      <c r="S18" s="1205"/>
      <c r="T18" s="1205"/>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D18" s="1205"/>
      <c r="BE18" s="1205"/>
      <c r="BF18" s="1205"/>
      <c r="BG18" s="1205"/>
      <c r="BH18" s="1205"/>
      <c r="BI18" s="1205"/>
      <c r="BJ18" s="1205"/>
      <c r="BK18" s="1205"/>
      <c r="BL18" s="1205"/>
      <c r="BM18" s="1205"/>
      <c r="BN18" s="1205"/>
      <c r="BO18" s="1205"/>
      <c r="BP18" s="1205"/>
      <c r="BQ18" s="1205"/>
      <c r="BR18" s="1205"/>
      <c r="BS18" s="1205"/>
      <c r="BT18" s="1205"/>
      <c r="BU18" s="1205"/>
      <c r="BV18" s="1205"/>
      <c r="BW18" s="1205"/>
      <c r="BX18" s="1205"/>
      <c r="BY18" s="1205"/>
      <c r="BZ18" s="1205"/>
      <c r="CA18" s="1205"/>
      <c r="CB18" s="1205"/>
      <c r="CC18" s="1205"/>
      <c r="CD18" s="1205"/>
      <c r="CE18" s="1205"/>
      <c r="CF18" s="1205"/>
      <c r="CG18" s="1205"/>
      <c r="CH18" s="1205"/>
      <c r="CI18" s="1205"/>
      <c r="CJ18" s="1205"/>
      <c r="CK18" s="1205"/>
      <c r="CL18" s="1205"/>
      <c r="CM18" s="1205"/>
      <c r="CN18" s="1205"/>
      <c r="CO18" s="1205"/>
      <c r="CP18" s="1205"/>
      <c r="CQ18" s="1205"/>
      <c r="CR18" s="1205"/>
      <c r="CS18" s="1205"/>
      <c r="CT18" s="1205"/>
      <c r="CU18" s="1205"/>
      <c r="CV18" s="1205"/>
      <c r="CW18" s="1205"/>
      <c r="CX18" s="1205"/>
      <c r="CY18" s="1205"/>
      <c r="CZ18" s="1205"/>
      <c r="DA18" s="1205"/>
      <c r="DB18" s="1205"/>
      <c r="DC18" s="1205"/>
      <c r="DD18" s="1205"/>
      <c r="DE18" s="1205"/>
    </row>
    <row r="19" spans="1:109" ht="13.2" x14ac:dyDescent="0.2">
      <c r="DD19" s="251"/>
      <c r="DE19" s="251"/>
    </row>
    <row r="20" spans="1:109" ht="13.2" x14ac:dyDescent="0.2">
      <c r="DD20" s="251"/>
      <c r="DE20" s="251"/>
    </row>
    <row r="21" spans="1:109" ht="17.25" customHeight="1" x14ac:dyDescent="0.2">
      <c r="B21" s="1206"/>
      <c r="C21" s="253"/>
      <c r="D21" s="253"/>
      <c r="E21" s="253"/>
      <c r="F21" s="253"/>
      <c r="G21" s="253"/>
      <c r="H21" s="253"/>
      <c r="I21" s="253"/>
      <c r="J21" s="253"/>
      <c r="K21" s="253"/>
      <c r="L21" s="253"/>
      <c r="M21" s="253"/>
      <c r="N21" s="1207"/>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1207"/>
      <c r="AU21" s="253"/>
      <c r="AV21" s="253"/>
      <c r="AW21" s="253"/>
      <c r="AX21" s="253"/>
      <c r="AY21" s="253"/>
      <c r="AZ21" s="253"/>
      <c r="BA21" s="253"/>
      <c r="BB21" s="253"/>
      <c r="BC21" s="253"/>
      <c r="BD21" s="253"/>
      <c r="BE21" s="253"/>
      <c r="BF21" s="1207"/>
      <c r="BG21" s="253"/>
      <c r="BH21" s="253"/>
      <c r="BI21" s="253"/>
      <c r="BJ21" s="253"/>
      <c r="BK21" s="253"/>
      <c r="BL21" s="253"/>
      <c r="BM21" s="253"/>
      <c r="BN21" s="253"/>
      <c r="BO21" s="253"/>
      <c r="BP21" s="253"/>
      <c r="BQ21" s="253"/>
      <c r="BR21" s="1207"/>
      <c r="BS21" s="253"/>
      <c r="BT21" s="253"/>
      <c r="BU21" s="253"/>
      <c r="BV21" s="253"/>
      <c r="BW21" s="253"/>
      <c r="BX21" s="253"/>
      <c r="BY21" s="253"/>
      <c r="BZ21" s="253"/>
      <c r="CA21" s="253"/>
      <c r="CB21" s="253"/>
      <c r="CC21" s="253"/>
      <c r="CD21" s="1207"/>
      <c r="CE21" s="253"/>
      <c r="CF21" s="253"/>
      <c r="CG21" s="253"/>
      <c r="CH21" s="253"/>
      <c r="CI21" s="253"/>
      <c r="CJ21" s="253"/>
      <c r="CK21" s="253"/>
      <c r="CL21" s="253"/>
      <c r="CM21" s="253"/>
      <c r="CN21" s="253"/>
      <c r="CO21" s="253"/>
      <c r="CP21" s="1207"/>
      <c r="CQ21" s="253"/>
      <c r="CR21" s="253"/>
      <c r="CS21" s="253"/>
      <c r="CT21" s="253"/>
      <c r="CU21" s="253"/>
      <c r="CV21" s="253"/>
      <c r="CW21" s="253"/>
      <c r="CX21" s="253"/>
      <c r="CY21" s="253"/>
      <c r="CZ21" s="253"/>
      <c r="DA21" s="253"/>
      <c r="DB21" s="1207"/>
      <c r="DC21" s="253"/>
      <c r="DD21" s="254"/>
      <c r="DE21" s="251"/>
    </row>
    <row r="22" spans="1:109" ht="17.25" customHeight="1" x14ac:dyDescent="0.2">
      <c r="B22" s="255"/>
    </row>
    <row r="23" spans="1:109" ht="13.2" x14ac:dyDescent="0.2">
      <c r="B23" s="255"/>
    </row>
    <row r="24" spans="1:109" ht="13.2" x14ac:dyDescent="0.2">
      <c r="B24" s="255"/>
    </row>
    <row r="25" spans="1:109" ht="13.2" x14ac:dyDescent="0.2">
      <c r="B25" s="255"/>
    </row>
    <row r="26" spans="1:109" ht="13.2" x14ac:dyDescent="0.2">
      <c r="B26" s="255"/>
    </row>
    <row r="27" spans="1:109" ht="13.2" x14ac:dyDescent="0.2">
      <c r="B27" s="255"/>
    </row>
    <row r="28" spans="1:109" ht="13.2" x14ac:dyDescent="0.2">
      <c r="B28" s="255"/>
    </row>
    <row r="29" spans="1:109" ht="13.2" x14ac:dyDescent="0.2">
      <c r="B29" s="255"/>
    </row>
    <row r="30" spans="1:109" ht="13.2" x14ac:dyDescent="0.2">
      <c r="B30" s="255"/>
    </row>
    <row r="31" spans="1:109" ht="13.2" x14ac:dyDescent="0.2">
      <c r="B31" s="255"/>
    </row>
    <row r="32" spans="1:109" ht="13.2" x14ac:dyDescent="0.2">
      <c r="B32" s="255"/>
    </row>
    <row r="33" spans="2:109" ht="13.2" x14ac:dyDescent="0.2">
      <c r="B33" s="255"/>
    </row>
    <row r="34" spans="2:109" ht="13.2" x14ac:dyDescent="0.2">
      <c r="B34" s="255"/>
    </row>
    <row r="35" spans="2:109" ht="13.2" x14ac:dyDescent="0.2">
      <c r="B35" s="255"/>
    </row>
    <row r="36" spans="2:109" ht="13.2" x14ac:dyDescent="0.2">
      <c r="B36" s="255"/>
    </row>
    <row r="37" spans="2:109" ht="13.2" x14ac:dyDescent="0.2">
      <c r="B37" s="255"/>
    </row>
    <row r="38" spans="2:109" ht="13.2" x14ac:dyDescent="0.2">
      <c r="B38" s="255"/>
    </row>
    <row r="39" spans="2:109" ht="13.2" x14ac:dyDescent="0.2">
      <c r="B39" s="33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37"/>
    </row>
    <row r="40" spans="2:109" ht="13.2" x14ac:dyDescent="0.2">
      <c r="B40" s="1208"/>
      <c r="DD40" s="1208"/>
      <c r="DE40" s="251"/>
    </row>
    <row r="41" spans="2:109" ht="16.2" x14ac:dyDescent="0.2">
      <c r="B41" s="252" t="s">
        <v>614</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ht="13.2" x14ac:dyDescent="0.2">
      <c r="B42" s="255"/>
      <c r="G42" s="1209"/>
      <c r="I42" s="1210"/>
      <c r="J42" s="1210"/>
      <c r="K42" s="1210"/>
      <c r="AM42" s="1209"/>
      <c r="AN42" s="1209" t="s">
        <v>615</v>
      </c>
      <c r="AP42" s="1210"/>
      <c r="AQ42" s="1210"/>
      <c r="AR42" s="1210"/>
      <c r="AY42" s="1209"/>
      <c r="BA42" s="1210"/>
      <c r="BB42" s="1210"/>
      <c r="BC42" s="1210"/>
      <c r="BK42" s="1209"/>
      <c r="BM42" s="1210"/>
      <c r="BN42" s="1210"/>
      <c r="BO42" s="1210"/>
      <c r="BW42" s="1209"/>
      <c r="BY42" s="1210"/>
      <c r="BZ42" s="1210"/>
      <c r="CA42" s="1210"/>
      <c r="CI42" s="1209"/>
      <c r="CK42" s="1210"/>
      <c r="CL42" s="1210"/>
      <c r="CM42" s="1210"/>
      <c r="CU42" s="1209"/>
      <c r="CW42" s="1210"/>
      <c r="CX42" s="1210"/>
      <c r="CY42" s="1210"/>
    </row>
    <row r="43" spans="2:109" ht="13.5" customHeight="1" x14ac:dyDescent="0.2">
      <c r="B43" s="255"/>
      <c r="AN43" s="1211" t="s">
        <v>616</v>
      </c>
      <c r="AO43" s="1212"/>
      <c r="AP43" s="1212"/>
      <c r="AQ43" s="1212"/>
      <c r="AR43" s="1212"/>
      <c r="AS43" s="1212"/>
      <c r="AT43" s="1212"/>
      <c r="AU43" s="1212"/>
      <c r="AV43" s="1212"/>
      <c r="AW43" s="1212"/>
      <c r="AX43" s="1212"/>
      <c r="AY43" s="1212"/>
      <c r="AZ43" s="1212"/>
      <c r="BA43" s="1212"/>
      <c r="BB43" s="1212"/>
      <c r="BC43" s="1212"/>
      <c r="BD43" s="1212"/>
      <c r="BE43" s="1212"/>
      <c r="BF43" s="1212"/>
      <c r="BG43" s="1212"/>
      <c r="BH43" s="1212"/>
      <c r="BI43" s="1212"/>
      <c r="BJ43" s="1212"/>
      <c r="BK43" s="1212"/>
      <c r="BL43" s="1212"/>
      <c r="BM43" s="1212"/>
      <c r="BN43" s="1212"/>
      <c r="BO43" s="1212"/>
      <c r="BP43" s="1212"/>
      <c r="BQ43" s="1212"/>
      <c r="BR43" s="1212"/>
      <c r="BS43" s="1212"/>
      <c r="BT43" s="1212"/>
      <c r="BU43" s="1212"/>
      <c r="BV43" s="1212"/>
      <c r="BW43" s="1212"/>
      <c r="BX43" s="1212"/>
      <c r="BY43" s="1212"/>
      <c r="BZ43" s="1212"/>
      <c r="CA43" s="1212"/>
      <c r="CB43" s="1212"/>
      <c r="CC43" s="1212"/>
      <c r="CD43" s="1212"/>
      <c r="CE43" s="1212"/>
      <c r="CF43" s="1212"/>
      <c r="CG43" s="1212"/>
      <c r="CH43" s="1212"/>
      <c r="CI43" s="1212"/>
      <c r="CJ43" s="1212"/>
      <c r="CK43" s="1212"/>
      <c r="CL43" s="1212"/>
      <c r="CM43" s="1212"/>
      <c r="CN43" s="1212"/>
      <c r="CO43" s="1212"/>
      <c r="CP43" s="1212"/>
      <c r="CQ43" s="1212"/>
      <c r="CR43" s="1212"/>
      <c r="CS43" s="1212"/>
      <c r="CT43" s="1212"/>
      <c r="CU43" s="1212"/>
      <c r="CV43" s="1212"/>
      <c r="CW43" s="1212"/>
      <c r="CX43" s="1212"/>
      <c r="CY43" s="1212"/>
      <c r="CZ43" s="1212"/>
      <c r="DA43" s="1212"/>
      <c r="DB43" s="1212"/>
      <c r="DC43" s="1213"/>
    </row>
    <row r="44" spans="2:109" ht="13.2" x14ac:dyDescent="0.2">
      <c r="B44" s="255"/>
      <c r="AN44" s="1214"/>
      <c r="AO44" s="1215"/>
      <c r="AP44" s="1215"/>
      <c r="AQ44" s="1215"/>
      <c r="AR44" s="1215"/>
      <c r="AS44" s="1215"/>
      <c r="AT44" s="1215"/>
      <c r="AU44" s="1215"/>
      <c r="AV44" s="1215"/>
      <c r="AW44" s="1215"/>
      <c r="AX44" s="1215"/>
      <c r="AY44" s="1215"/>
      <c r="AZ44" s="1215"/>
      <c r="BA44" s="1215"/>
      <c r="BB44" s="1215"/>
      <c r="BC44" s="1215"/>
      <c r="BD44" s="1215"/>
      <c r="BE44" s="1215"/>
      <c r="BF44" s="1215"/>
      <c r="BG44" s="1215"/>
      <c r="BH44" s="1215"/>
      <c r="BI44" s="1215"/>
      <c r="BJ44" s="1215"/>
      <c r="BK44" s="1215"/>
      <c r="BL44" s="1215"/>
      <c r="BM44" s="1215"/>
      <c r="BN44" s="1215"/>
      <c r="BO44" s="1215"/>
      <c r="BP44" s="1215"/>
      <c r="BQ44" s="1215"/>
      <c r="BR44" s="1215"/>
      <c r="BS44" s="1215"/>
      <c r="BT44" s="1215"/>
      <c r="BU44" s="1215"/>
      <c r="BV44" s="1215"/>
      <c r="BW44" s="1215"/>
      <c r="BX44" s="1215"/>
      <c r="BY44" s="1215"/>
      <c r="BZ44" s="1215"/>
      <c r="CA44" s="1215"/>
      <c r="CB44" s="1215"/>
      <c r="CC44" s="1215"/>
      <c r="CD44" s="1215"/>
      <c r="CE44" s="1215"/>
      <c r="CF44" s="1215"/>
      <c r="CG44" s="1215"/>
      <c r="CH44" s="1215"/>
      <c r="CI44" s="1215"/>
      <c r="CJ44" s="1215"/>
      <c r="CK44" s="1215"/>
      <c r="CL44" s="1215"/>
      <c r="CM44" s="1215"/>
      <c r="CN44" s="1215"/>
      <c r="CO44" s="1215"/>
      <c r="CP44" s="1215"/>
      <c r="CQ44" s="1215"/>
      <c r="CR44" s="1215"/>
      <c r="CS44" s="1215"/>
      <c r="CT44" s="1215"/>
      <c r="CU44" s="1215"/>
      <c r="CV44" s="1215"/>
      <c r="CW44" s="1215"/>
      <c r="CX44" s="1215"/>
      <c r="CY44" s="1215"/>
      <c r="CZ44" s="1215"/>
      <c r="DA44" s="1215"/>
      <c r="DB44" s="1215"/>
      <c r="DC44" s="1216"/>
    </row>
    <row r="45" spans="2:109" ht="13.2" x14ac:dyDescent="0.2">
      <c r="B45" s="255"/>
      <c r="AN45" s="1214"/>
      <c r="AO45" s="1215"/>
      <c r="AP45" s="1215"/>
      <c r="AQ45" s="1215"/>
      <c r="AR45" s="1215"/>
      <c r="AS45" s="1215"/>
      <c r="AT45" s="1215"/>
      <c r="AU45" s="1215"/>
      <c r="AV45" s="1215"/>
      <c r="AW45" s="1215"/>
      <c r="AX45" s="1215"/>
      <c r="AY45" s="1215"/>
      <c r="AZ45" s="1215"/>
      <c r="BA45" s="1215"/>
      <c r="BB45" s="1215"/>
      <c r="BC45" s="1215"/>
      <c r="BD45" s="1215"/>
      <c r="BE45" s="1215"/>
      <c r="BF45" s="1215"/>
      <c r="BG45" s="1215"/>
      <c r="BH45" s="1215"/>
      <c r="BI45" s="1215"/>
      <c r="BJ45" s="1215"/>
      <c r="BK45" s="1215"/>
      <c r="BL45" s="1215"/>
      <c r="BM45" s="1215"/>
      <c r="BN45" s="1215"/>
      <c r="BO45" s="1215"/>
      <c r="BP45" s="1215"/>
      <c r="BQ45" s="1215"/>
      <c r="BR45" s="1215"/>
      <c r="BS45" s="1215"/>
      <c r="BT45" s="1215"/>
      <c r="BU45" s="1215"/>
      <c r="BV45" s="1215"/>
      <c r="BW45" s="1215"/>
      <c r="BX45" s="1215"/>
      <c r="BY45" s="1215"/>
      <c r="BZ45" s="1215"/>
      <c r="CA45" s="1215"/>
      <c r="CB45" s="1215"/>
      <c r="CC45" s="1215"/>
      <c r="CD45" s="1215"/>
      <c r="CE45" s="1215"/>
      <c r="CF45" s="1215"/>
      <c r="CG45" s="1215"/>
      <c r="CH45" s="1215"/>
      <c r="CI45" s="1215"/>
      <c r="CJ45" s="1215"/>
      <c r="CK45" s="1215"/>
      <c r="CL45" s="1215"/>
      <c r="CM45" s="1215"/>
      <c r="CN45" s="1215"/>
      <c r="CO45" s="1215"/>
      <c r="CP45" s="1215"/>
      <c r="CQ45" s="1215"/>
      <c r="CR45" s="1215"/>
      <c r="CS45" s="1215"/>
      <c r="CT45" s="1215"/>
      <c r="CU45" s="1215"/>
      <c r="CV45" s="1215"/>
      <c r="CW45" s="1215"/>
      <c r="CX45" s="1215"/>
      <c r="CY45" s="1215"/>
      <c r="CZ45" s="1215"/>
      <c r="DA45" s="1215"/>
      <c r="DB45" s="1215"/>
      <c r="DC45" s="1216"/>
    </row>
    <row r="46" spans="2:109" ht="13.2" x14ac:dyDescent="0.2">
      <c r="B46" s="255"/>
      <c r="AN46" s="1214"/>
      <c r="AO46" s="1215"/>
      <c r="AP46" s="1215"/>
      <c r="AQ46" s="1215"/>
      <c r="AR46" s="1215"/>
      <c r="AS46" s="1215"/>
      <c r="AT46" s="1215"/>
      <c r="AU46" s="1215"/>
      <c r="AV46" s="1215"/>
      <c r="AW46" s="1215"/>
      <c r="AX46" s="1215"/>
      <c r="AY46" s="1215"/>
      <c r="AZ46" s="1215"/>
      <c r="BA46" s="1215"/>
      <c r="BB46" s="1215"/>
      <c r="BC46" s="1215"/>
      <c r="BD46" s="1215"/>
      <c r="BE46" s="1215"/>
      <c r="BF46" s="1215"/>
      <c r="BG46" s="1215"/>
      <c r="BH46" s="1215"/>
      <c r="BI46" s="1215"/>
      <c r="BJ46" s="1215"/>
      <c r="BK46" s="1215"/>
      <c r="BL46" s="1215"/>
      <c r="BM46" s="1215"/>
      <c r="BN46" s="1215"/>
      <c r="BO46" s="1215"/>
      <c r="BP46" s="1215"/>
      <c r="BQ46" s="1215"/>
      <c r="BR46" s="1215"/>
      <c r="BS46" s="1215"/>
      <c r="BT46" s="1215"/>
      <c r="BU46" s="1215"/>
      <c r="BV46" s="1215"/>
      <c r="BW46" s="1215"/>
      <c r="BX46" s="1215"/>
      <c r="BY46" s="1215"/>
      <c r="BZ46" s="1215"/>
      <c r="CA46" s="1215"/>
      <c r="CB46" s="1215"/>
      <c r="CC46" s="1215"/>
      <c r="CD46" s="1215"/>
      <c r="CE46" s="1215"/>
      <c r="CF46" s="1215"/>
      <c r="CG46" s="1215"/>
      <c r="CH46" s="1215"/>
      <c r="CI46" s="1215"/>
      <c r="CJ46" s="1215"/>
      <c r="CK46" s="1215"/>
      <c r="CL46" s="1215"/>
      <c r="CM46" s="1215"/>
      <c r="CN46" s="1215"/>
      <c r="CO46" s="1215"/>
      <c r="CP46" s="1215"/>
      <c r="CQ46" s="1215"/>
      <c r="CR46" s="1215"/>
      <c r="CS46" s="1215"/>
      <c r="CT46" s="1215"/>
      <c r="CU46" s="1215"/>
      <c r="CV46" s="1215"/>
      <c r="CW46" s="1215"/>
      <c r="CX46" s="1215"/>
      <c r="CY46" s="1215"/>
      <c r="CZ46" s="1215"/>
      <c r="DA46" s="1215"/>
      <c r="DB46" s="1215"/>
      <c r="DC46" s="1216"/>
    </row>
    <row r="47" spans="2:109" ht="13.2" x14ac:dyDescent="0.2">
      <c r="B47" s="255"/>
      <c r="AN47" s="1217"/>
      <c r="AO47" s="1218"/>
      <c r="AP47" s="1218"/>
      <c r="AQ47" s="1218"/>
      <c r="AR47" s="1218"/>
      <c r="AS47" s="1218"/>
      <c r="AT47" s="1218"/>
      <c r="AU47" s="1218"/>
      <c r="AV47" s="1218"/>
      <c r="AW47" s="1218"/>
      <c r="AX47" s="1218"/>
      <c r="AY47" s="1218"/>
      <c r="AZ47" s="1218"/>
      <c r="BA47" s="1218"/>
      <c r="BB47" s="1218"/>
      <c r="BC47" s="1218"/>
      <c r="BD47" s="1218"/>
      <c r="BE47" s="1218"/>
      <c r="BF47" s="1218"/>
      <c r="BG47" s="1218"/>
      <c r="BH47" s="1218"/>
      <c r="BI47" s="1218"/>
      <c r="BJ47" s="1218"/>
      <c r="BK47" s="1218"/>
      <c r="BL47" s="1218"/>
      <c r="BM47" s="1218"/>
      <c r="BN47" s="1218"/>
      <c r="BO47" s="1218"/>
      <c r="BP47" s="1218"/>
      <c r="BQ47" s="1218"/>
      <c r="BR47" s="1218"/>
      <c r="BS47" s="1218"/>
      <c r="BT47" s="1218"/>
      <c r="BU47" s="1218"/>
      <c r="BV47" s="1218"/>
      <c r="BW47" s="1218"/>
      <c r="BX47" s="1218"/>
      <c r="BY47" s="1218"/>
      <c r="BZ47" s="1218"/>
      <c r="CA47" s="1218"/>
      <c r="CB47" s="1218"/>
      <c r="CC47" s="1218"/>
      <c r="CD47" s="1218"/>
      <c r="CE47" s="1218"/>
      <c r="CF47" s="1218"/>
      <c r="CG47" s="1218"/>
      <c r="CH47" s="1218"/>
      <c r="CI47" s="1218"/>
      <c r="CJ47" s="1218"/>
      <c r="CK47" s="1218"/>
      <c r="CL47" s="1218"/>
      <c r="CM47" s="1218"/>
      <c r="CN47" s="1218"/>
      <c r="CO47" s="1218"/>
      <c r="CP47" s="1218"/>
      <c r="CQ47" s="1218"/>
      <c r="CR47" s="1218"/>
      <c r="CS47" s="1218"/>
      <c r="CT47" s="1218"/>
      <c r="CU47" s="1218"/>
      <c r="CV47" s="1218"/>
      <c r="CW47" s="1218"/>
      <c r="CX47" s="1218"/>
      <c r="CY47" s="1218"/>
      <c r="CZ47" s="1218"/>
      <c r="DA47" s="1218"/>
      <c r="DB47" s="1218"/>
      <c r="DC47" s="1219"/>
    </row>
    <row r="48" spans="2:109" ht="13.2" x14ac:dyDescent="0.2">
      <c r="B48" s="255"/>
      <c r="H48" s="1220"/>
      <c r="I48" s="1220"/>
      <c r="J48" s="1220"/>
      <c r="AN48" s="1220"/>
      <c r="AO48" s="1220"/>
      <c r="AP48" s="1220"/>
      <c r="AZ48" s="1220"/>
      <c r="BA48" s="1220"/>
      <c r="BB48" s="1220"/>
      <c r="BL48" s="1220"/>
      <c r="BM48" s="1220"/>
      <c r="BN48" s="1220"/>
      <c r="BX48" s="1220"/>
      <c r="BY48" s="1220"/>
      <c r="BZ48" s="1220"/>
      <c r="CJ48" s="1220"/>
      <c r="CK48" s="1220"/>
      <c r="CL48" s="1220"/>
      <c r="CV48" s="1220"/>
      <c r="CW48" s="1220"/>
      <c r="CX48" s="1220"/>
    </row>
    <row r="49" spans="1:109" ht="13.2" x14ac:dyDescent="0.2">
      <c r="B49" s="255"/>
      <c r="AN49" s="251" t="s">
        <v>617</v>
      </c>
    </row>
    <row r="50" spans="1:109" ht="13.2" x14ac:dyDescent="0.2">
      <c r="B50" s="255"/>
      <c r="G50" s="1221"/>
      <c r="H50" s="1221"/>
      <c r="I50" s="1221"/>
      <c r="J50" s="1221"/>
      <c r="K50" s="1222"/>
      <c r="L50" s="1222"/>
      <c r="M50" s="1223"/>
      <c r="N50" s="1223"/>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571</v>
      </c>
      <c r="BQ50" s="1227"/>
      <c r="BR50" s="1227"/>
      <c r="BS50" s="1227"/>
      <c r="BT50" s="1227"/>
      <c r="BU50" s="1227"/>
      <c r="BV50" s="1227"/>
      <c r="BW50" s="1227"/>
      <c r="BX50" s="1227" t="s">
        <v>572</v>
      </c>
      <c r="BY50" s="1227"/>
      <c r="BZ50" s="1227"/>
      <c r="CA50" s="1227"/>
      <c r="CB50" s="1227"/>
      <c r="CC50" s="1227"/>
      <c r="CD50" s="1227"/>
      <c r="CE50" s="1227"/>
      <c r="CF50" s="1227" t="s">
        <v>573</v>
      </c>
      <c r="CG50" s="1227"/>
      <c r="CH50" s="1227"/>
      <c r="CI50" s="1227"/>
      <c r="CJ50" s="1227"/>
      <c r="CK50" s="1227"/>
      <c r="CL50" s="1227"/>
      <c r="CM50" s="1227"/>
      <c r="CN50" s="1227" t="s">
        <v>574</v>
      </c>
      <c r="CO50" s="1227"/>
      <c r="CP50" s="1227"/>
      <c r="CQ50" s="1227"/>
      <c r="CR50" s="1227"/>
      <c r="CS50" s="1227"/>
      <c r="CT50" s="1227"/>
      <c r="CU50" s="1227"/>
      <c r="CV50" s="1227" t="s">
        <v>575</v>
      </c>
      <c r="CW50" s="1227"/>
      <c r="CX50" s="1227"/>
      <c r="CY50" s="1227"/>
      <c r="CZ50" s="1227"/>
      <c r="DA50" s="1227"/>
      <c r="DB50" s="1227"/>
      <c r="DC50" s="1227"/>
    </row>
    <row r="51" spans="1:109" ht="13.5" customHeight="1" x14ac:dyDescent="0.2">
      <c r="B51" s="255"/>
      <c r="G51" s="1228"/>
      <c r="H51" s="1228"/>
      <c r="I51" s="1229"/>
      <c r="J51" s="1229"/>
      <c r="K51" s="1230"/>
      <c r="L51" s="1230"/>
      <c r="M51" s="1230"/>
      <c r="N51" s="1230"/>
      <c r="AM51" s="1220"/>
      <c r="AN51" s="1231" t="s">
        <v>618</v>
      </c>
      <c r="AO51" s="1231"/>
      <c r="AP51" s="1231"/>
      <c r="AQ51" s="1231"/>
      <c r="AR51" s="1231"/>
      <c r="AS51" s="1231"/>
      <c r="AT51" s="1231"/>
      <c r="AU51" s="1231"/>
      <c r="AV51" s="1231"/>
      <c r="AW51" s="1231"/>
      <c r="AX51" s="1231"/>
      <c r="AY51" s="1231"/>
      <c r="AZ51" s="1231"/>
      <c r="BA51" s="1231"/>
      <c r="BB51" s="1231" t="s">
        <v>619</v>
      </c>
      <c r="BC51" s="1231"/>
      <c r="BD51" s="1231"/>
      <c r="BE51" s="1231"/>
      <c r="BF51" s="1231"/>
      <c r="BG51" s="1231"/>
      <c r="BH51" s="1231"/>
      <c r="BI51" s="1231"/>
      <c r="BJ51" s="1231"/>
      <c r="BK51" s="1231"/>
      <c r="BL51" s="1231"/>
      <c r="BM51" s="1231"/>
      <c r="BN51" s="1231"/>
      <c r="BO51" s="1231"/>
      <c r="BP51" s="1232">
        <v>82.3</v>
      </c>
      <c r="BQ51" s="1232"/>
      <c r="BR51" s="1232"/>
      <c r="BS51" s="1232"/>
      <c r="BT51" s="1232"/>
      <c r="BU51" s="1232"/>
      <c r="BV51" s="1232"/>
      <c r="BW51" s="1232"/>
      <c r="BX51" s="1232">
        <v>76.900000000000006</v>
      </c>
      <c r="BY51" s="1232"/>
      <c r="BZ51" s="1232"/>
      <c r="CA51" s="1232"/>
      <c r="CB51" s="1232"/>
      <c r="CC51" s="1232"/>
      <c r="CD51" s="1232"/>
      <c r="CE51" s="1232"/>
      <c r="CF51" s="1232">
        <v>70.2</v>
      </c>
      <c r="CG51" s="1232"/>
      <c r="CH51" s="1232"/>
      <c r="CI51" s="1232"/>
      <c r="CJ51" s="1232"/>
      <c r="CK51" s="1232"/>
      <c r="CL51" s="1232"/>
      <c r="CM51" s="1232"/>
      <c r="CN51" s="1232">
        <v>53.2</v>
      </c>
      <c r="CO51" s="1232"/>
      <c r="CP51" s="1232"/>
      <c r="CQ51" s="1232"/>
      <c r="CR51" s="1232"/>
      <c r="CS51" s="1232"/>
      <c r="CT51" s="1232"/>
      <c r="CU51" s="1232"/>
      <c r="CV51" s="1232">
        <v>61.7</v>
      </c>
      <c r="CW51" s="1232"/>
      <c r="CX51" s="1232"/>
      <c r="CY51" s="1232"/>
      <c r="CZ51" s="1232"/>
      <c r="DA51" s="1232"/>
      <c r="DB51" s="1232"/>
      <c r="DC51" s="1232"/>
    </row>
    <row r="52" spans="1:109" ht="13.2" x14ac:dyDescent="0.2">
      <c r="B52" s="255"/>
      <c r="G52" s="1228"/>
      <c r="H52" s="1228"/>
      <c r="I52" s="1229"/>
      <c r="J52" s="1229"/>
      <c r="K52" s="1230"/>
      <c r="L52" s="1230"/>
      <c r="M52" s="1230"/>
      <c r="N52" s="1230"/>
      <c r="AM52" s="1220"/>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32"/>
      <c r="BQ52" s="1232"/>
      <c r="BR52" s="1232"/>
      <c r="BS52" s="1232"/>
      <c r="BT52" s="1232"/>
      <c r="BU52" s="1232"/>
      <c r="BV52" s="1232"/>
      <c r="BW52" s="1232"/>
      <c r="BX52" s="1232"/>
      <c r="BY52" s="1232"/>
      <c r="BZ52" s="1232"/>
      <c r="CA52" s="1232"/>
      <c r="CB52" s="1232"/>
      <c r="CC52" s="1232"/>
      <c r="CD52" s="1232"/>
      <c r="CE52" s="1232"/>
      <c r="CF52" s="1232"/>
      <c r="CG52" s="1232"/>
      <c r="CH52" s="1232"/>
      <c r="CI52" s="1232"/>
      <c r="CJ52" s="1232"/>
      <c r="CK52" s="1232"/>
      <c r="CL52" s="1232"/>
      <c r="CM52" s="1232"/>
      <c r="CN52" s="1232"/>
      <c r="CO52" s="1232"/>
      <c r="CP52" s="1232"/>
      <c r="CQ52" s="1232"/>
      <c r="CR52" s="1232"/>
      <c r="CS52" s="1232"/>
      <c r="CT52" s="1232"/>
      <c r="CU52" s="1232"/>
      <c r="CV52" s="1232"/>
      <c r="CW52" s="1232"/>
      <c r="CX52" s="1232"/>
      <c r="CY52" s="1232"/>
      <c r="CZ52" s="1232"/>
      <c r="DA52" s="1232"/>
      <c r="DB52" s="1232"/>
      <c r="DC52" s="1232"/>
    </row>
    <row r="53" spans="1:109" ht="13.2" x14ac:dyDescent="0.2">
      <c r="A53" s="1210"/>
      <c r="B53" s="255"/>
      <c r="G53" s="1228"/>
      <c r="H53" s="1228"/>
      <c r="I53" s="1221"/>
      <c r="J53" s="1221"/>
      <c r="K53" s="1230"/>
      <c r="L53" s="1230"/>
      <c r="M53" s="1230"/>
      <c r="N53" s="1230"/>
      <c r="AM53" s="1220"/>
      <c r="AN53" s="1231"/>
      <c r="AO53" s="1231"/>
      <c r="AP53" s="1231"/>
      <c r="AQ53" s="1231"/>
      <c r="AR53" s="1231"/>
      <c r="AS53" s="1231"/>
      <c r="AT53" s="1231"/>
      <c r="AU53" s="1231"/>
      <c r="AV53" s="1231"/>
      <c r="AW53" s="1231"/>
      <c r="AX53" s="1231"/>
      <c r="AY53" s="1231"/>
      <c r="AZ53" s="1231"/>
      <c r="BA53" s="1231"/>
      <c r="BB53" s="1231" t="s">
        <v>620</v>
      </c>
      <c r="BC53" s="1231"/>
      <c r="BD53" s="1231"/>
      <c r="BE53" s="1231"/>
      <c r="BF53" s="1231"/>
      <c r="BG53" s="1231"/>
      <c r="BH53" s="1231"/>
      <c r="BI53" s="1231"/>
      <c r="BJ53" s="1231"/>
      <c r="BK53" s="1231"/>
      <c r="BL53" s="1231"/>
      <c r="BM53" s="1231"/>
      <c r="BN53" s="1231"/>
      <c r="BO53" s="1231"/>
      <c r="BP53" s="1232">
        <v>57.8</v>
      </c>
      <c r="BQ53" s="1232"/>
      <c r="BR53" s="1232"/>
      <c r="BS53" s="1232"/>
      <c r="BT53" s="1232"/>
      <c r="BU53" s="1232"/>
      <c r="BV53" s="1232"/>
      <c r="BW53" s="1232"/>
      <c r="BX53" s="1232">
        <v>59.1</v>
      </c>
      <c r="BY53" s="1232"/>
      <c r="BZ53" s="1232"/>
      <c r="CA53" s="1232"/>
      <c r="CB53" s="1232"/>
      <c r="CC53" s="1232"/>
      <c r="CD53" s="1232"/>
      <c r="CE53" s="1232"/>
      <c r="CF53" s="1232">
        <v>60.7</v>
      </c>
      <c r="CG53" s="1232"/>
      <c r="CH53" s="1232"/>
      <c r="CI53" s="1232"/>
      <c r="CJ53" s="1232"/>
      <c r="CK53" s="1232"/>
      <c r="CL53" s="1232"/>
      <c r="CM53" s="1232"/>
      <c r="CN53" s="1232">
        <v>62</v>
      </c>
      <c r="CO53" s="1232"/>
      <c r="CP53" s="1232"/>
      <c r="CQ53" s="1232"/>
      <c r="CR53" s="1232"/>
      <c r="CS53" s="1232"/>
      <c r="CT53" s="1232"/>
      <c r="CU53" s="1232"/>
      <c r="CV53" s="1232">
        <v>62.3</v>
      </c>
      <c r="CW53" s="1232"/>
      <c r="CX53" s="1232"/>
      <c r="CY53" s="1232"/>
      <c r="CZ53" s="1232"/>
      <c r="DA53" s="1232"/>
      <c r="DB53" s="1232"/>
      <c r="DC53" s="1232"/>
    </row>
    <row r="54" spans="1:109" ht="13.2" x14ac:dyDescent="0.2">
      <c r="A54" s="1210"/>
      <c r="B54" s="255"/>
      <c r="G54" s="1228"/>
      <c r="H54" s="1228"/>
      <c r="I54" s="1221"/>
      <c r="J54" s="1221"/>
      <c r="K54" s="1230"/>
      <c r="L54" s="1230"/>
      <c r="M54" s="1230"/>
      <c r="N54" s="1230"/>
      <c r="AM54" s="1220"/>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32"/>
      <c r="BQ54" s="1232"/>
      <c r="BR54" s="1232"/>
      <c r="BS54" s="1232"/>
      <c r="BT54" s="1232"/>
      <c r="BU54" s="1232"/>
      <c r="BV54" s="1232"/>
      <c r="BW54" s="1232"/>
      <c r="BX54" s="1232"/>
      <c r="BY54" s="1232"/>
      <c r="BZ54" s="1232"/>
      <c r="CA54" s="1232"/>
      <c r="CB54" s="1232"/>
      <c r="CC54" s="1232"/>
      <c r="CD54" s="1232"/>
      <c r="CE54" s="1232"/>
      <c r="CF54" s="1232"/>
      <c r="CG54" s="1232"/>
      <c r="CH54" s="1232"/>
      <c r="CI54" s="1232"/>
      <c r="CJ54" s="1232"/>
      <c r="CK54" s="1232"/>
      <c r="CL54" s="1232"/>
      <c r="CM54" s="1232"/>
      <c r="CN54" s="1232"/>
      <c r="CO54" s="1232"/>
      <c r="CP54" s="1232"/>
      <c r="CQ54" s="1232"/>
      <c r="CR54" s="1232"/>
      <c r="CS54" s="1232"/>
      <c r="CT54" s="1232"/>
      <c r="CU54" s="1232"/>
      <c r="CV54" s="1232"/>
      <c r="CW54" s="1232"/>
      <c r="CX54" s="1232"/>
      <c r="CY54" s="1232"/>
      <c r="CZ54" s="1232"/>
      <c r="DA54" s="1232"/>
      <c r="DB54" s="1232"/>
      <c r="DC54" s="1232"/>
    </row>
    <row r="55" spans="1:109" ht="13.2" x14ac:dyDescent="0.2">
      <c r="A55" s="1210"/>
      <c r="B55" s="255"/>
      <c r="G55" s="1221"/>
      <c r="H55" s="1221"/>
      <c r="I55" s="1221"/>
      <c r="J55" s="1221"/>
      <c r="K55" s="1230"/>
      <c r="L55" s="1230"/>
      <c r="M55" s="1230"/>
      <c r="N55" s="1230"/>
      <c r="AN55" s="1227" t="s">
        <v>621</v>
      </c>
      <c r="AO55" s="1227"/>
      <c r="AP55" s="1227"/>
      <c r="AQ55" s="1227"/>
      <c r="AR55" s="1227"/>
      <c r="AS55" s="1227"/>
      <c r="AT55" s="1227"/>
      <c r="AU55" s="1227"/>
      <c r="AV55" s="1227"/>
      <c r="AW55" s="1227"/>
      <c r="AX55" s="1227"/>
      <c r="AY55" s="1227"/>
      <c r="AZ55" s="1227"/>
      <c r="BA55" s="1227"/>
      <c r="BB55" s="1231" t="s">
        <v>619</v>
      </c>
      <c r="BC55" s="1231"/>
      <c r="BD55" s="1231"/>
      <c r="BE55" s="1231"/>
      <c r="BF55" s="1231"/>
      <c r="BG55" s="1231"/>
      <c r="BH55" s="1231"/>
      <c r="BI55" s="1231"/>
      <c r="BJ55" s="1231"/>
      <c r="BK55" s="1231"/>
      <c r="BL55" s="1231"/>
      <c r="BM55" s="1231"/>
      <c r="BN55" s="1231"/>
      <c r="BO55" s="1231"/>
      <c r="BP55" s="1232">
        <v>25.4</v>
      </c>
      <c r="BQ55" s="1232"/>
      <c r="BR55" s="1232"/>
      <c r="BS55" s="1232"/>
      <c r="BT55" s="1232"/>
      <c r="BU55" s="1232"/>
      <c r="BV55" s="1232"/>
      <c r="BW55" s="1232"/>
      <c r="BX55" s="1232">
        <v>23</v>
      </c>
      <c r="BY55" s="1232"/>
      <c r="BZ55" s="1232"/>
      <c r="CA55" s="1232"/>
      <c r="CB55" s="1232"/>
      <c r="CC55" s="1232"/>
      <c r="CD55" s="1232"/>
      <c r="CE55" s="1232"/>
      <c r="CF55" s="1232">
        <v>28</v>
      </c>
      <c r="CG55" s="1232"/>
      <c r="CH55" s="1232"/>
      <c r="CI55" s="1232"/>
      <c r="CJ55" s="1232"/>
      <c r="CK55" s="1232"/>
      <c r="CL55" s="1232"/>
      <c r="CM55" s="1232"/>
      <c r="CN55" s="1232">
        <v>19.2</v>
      </c>
      <c r="CO55" s="1232"/>
      <c r="CP55" s="1232"/>
      <c r="CQ55" s="1232"/>
      <c r="CR55" s="1232"/>
      <c r="CS55" s="1232"/>
      <c r="CT55" s="1232"/>
      <c r="CU55" s="1232"/>
      <c r="CV55" s="1232">
        <v>4</v>
      </c>
      <c r="CW55" s="1232"/>
      <c r="CX55" s="1232"/>
      <c r="CY55" s="1232"/>
      <c r="CZ55" s="1232"/>
      <c r="DA55" s="1232"/>
      <c r="DB55" s="1232"/>
      <c r="DC55" s="1232"/>
    </row>
    <row r="56" spans="1:109" ht="13.2" x14ac:dyDescent="0.2">
      <c r="A56" s="1210"/>
      <c r="B56" s="255"/>
      <c r="G56" s="1221"/>
      <c r="H56" s="1221"/>
      <c r="I56" s="1221"/>
      <c r="J56" s="1221"/>
      <c r="K56" s="1230"/>
      <c r="L56" s="1230"/>
      <c r="M56" s="1230"/>
      <c r="N56" s="1230"/>
      <c r="AN56" s="1227"/>
      <c r="AO56" s="1227"/>
      <c r="AP56" s="1227"/>
      <c r="AQ56" s="1227"/>
      <c r="AR56" s="1227"/>
      <c r="AS56" s="1227"/>
      <c r="AT56" s="1227"/>
      <c r="AU56" s="1227"/>
      <c r="AV56" s="1227"/>
      <c r="AW56" s="1227"/>
      <c r="AX56" s="1227"/>
      <c r="AY56" s="1227"/>
      <c r="AZ56" s="1227"/>
      <c r="BA56" s="1227"/>
      <c r="BB56" s="1231"/>
      <c r="BC56" s="1231"/>
      <c r="BD56" s="1231"/>
      <c r="BE56" s="1231"/>
      <c r="BF56" s="1231"/>
      <c r="BG56" s="1231"/>
      <c r="BH56" s="1231"/>
      <c r="BI56" s="1231"/>
      <c r="BJ56" s="1231"/>
      <c r="BK56" s="1231"/>
      <c r="BL56" s="1231"/>
      <c r="BM56" s="1231"/>
      <c r="BN56" s="1231"/>
      <c r="BO56" s="1231"/>
      <c r="BP56" s="1232"/>
      <c r="BQ56" s="1232"/>
      <c r="BR56" s="1232"/>
      <c r="BS56" s="1232"/>
      <c r="BT56" s="1232"/>
      <c r="BU56" s="1232"/>
      <c r="BV56" s="1232"/>
      <c r="BW56" s="1232"/>
      <c r="BX56" s="1232"/>
      <c r="BY56" s="1232"/>
      <c r="BZ56" s="1232"/>
      <c r="CA56" s="1232"/>
      <c r="CB56" s="1232"/>
      <c r="CC56" s="1232"/>
      <c r="CD56" s="1232"/>
      <c r="CE56" s="1232"/>
      <c r="CF56" s="1232"/>
      <c r="CG56" s="1232"/>
      <c r="CH56" s="1232"/>
      <c r="CI56" s="1232"/>
      <c r="CJ56" s="1232"/>
      <c r="CK56" s="1232"/>
      <c r="CL56" s="1232"/>
      <c r="CM56" s="1232"/>
      <c r="CN56" s="1232"/>
      <c r="CO56" s="1232"/>
      <c r="CP56" s="1232"/>
      <c r="CQ56" s="1232"/>
      <c r="CR56" s="1232"/>
      <c r="CS56" s="1232"/>
      <c r="CT56" s="1232"/>
      <c r="CU56" s="1232"/>
      <c r="CV56" s="1232"/>
      <c r="CW56" s="1232"/>
      <c r="CX56" s="1232"/>
      <c r="CY56" s="1232"/>
      <c r="CZ56" s="1232"/>
      <c r="DA56" s="1232"/>
      <c r="DB56" s="1232"/>
      <c r="DC56" s="1232"/>
    </row>
    <row r="57" spans="1:109" s="1210" customFormat="1" ht="13.2" x14ac:dyDescent="0.2">
      <c r="B57" s="1233"/>
      <c r="G57" s="1221"/>
      <c r="H57" s="1221"/>
      <c r="I57" s="1234"/>
      <c r="J57" s="1234"/>
      <c r="K57" s="1230"/>
      <c r="L57" s="1230"/>
      <c r="M57" s="1230"/>
      <c r="N57" s="1230"/>
      <c r="AM57" s="251"/>
      <c r="AN57" s="1227"/>
      <c r="AO57" s="1227"/>
      <c r="AP57" s="1227"/>
      <c r="AQ57" s="1227"/>
      <c r="AR57" s="1227"/>
      <c r="AS57" s="1227"/>
      <c r="AT57" s="1227"/>
      <c r="AU57" s="1227"/>
      <c r="AV57" s="1227"/>
      <c r="AW57" s="1227"/>
      <c r="AX57" s="1227"/>
      <c r="AY57" s="1227"/>
      <c r="AZ57" s="1227"/>
      <c r="BA57" s="1227"/>
      <c r="BB57" s="1231" t="s">
        <v>620</v>
      </c>
      <c r="BC57" s="1231"/>
      <c r="BD57" s="1231"/>
      <c r="BE57" s="1231"/>
      <c r="BF57" s="1231"/>
      <c r="BG57" s="1231"/>
      <c r="BH57" s="1231"/>
      <c r="BI57" s="1231"/>
      <c r="BJ57" s="1231"/>
      <c r="BK57" s="1231"/>
      <c r="BL57" s="1231"/>
      <c r="BM57" s="1231"/>
      <c r="BN57" s="1231"/>
      <c r="BO57" s="1231"/>
      <c r="BP57" s="1232">
        <v>60</v>
      </c>
      <c r="BQ57" s="1232"/>
      <c r="BR57" s="1232"/>
      <c r="BS57" s="1232"/>
      <c r="BT57" s="1232"/>
      <c r="BU57" s="1232"/>
      <c r="BV57" s="1232"/>
      <c r="BW57" s="1232"/>
      <c r="BX57" s="1232">
        <v>60.6</v>
      </c>
      <c r="BY57" s="1232"/>
      <c r="BZ57" s="1232"/>
      <c r="CA57" s="1232"/>
      <c r="CB57" s="1232"/>
      <c r="CC57" s="1232"/>
      <c r="CD57" s="1232"/>
      <c r="CE57" s="1232"/>
      <c r="CF57" s="1232">
        <v>62.3</v>
      </c>
      <c r="CG57" s="1232"/>
      <c r="CH57" s="1232"/>
      <c r="CI57" s="1232"/>
      <c r="CJ57" s="1232"/>
      <c r="CK57" s="1232"/>
      <c r="CL57" s="1232"/>
      <c r="CM57" s="1232"/>
      <c r="CN57" s="1232">
        <v>62.2</v>
      </c>
      <c r="CO57" s="1232"/>
      <c r="CP57" s="1232"/>
      <c r="CQ57" s="1232"/>
      <c r="CR57" s="1232"/>
      <c r="CS57" s="1232"/>
      <c r="CT57" s="1232"/>
      <c r="CU57" s="1232"/>
      <c r="CV57" s="1232">
        <v>63.5</v>
      </c>
      <c r="CW57" s="1232"/>
      <c r="CX57" s="1232"/>
      <c r="CY57" s="1232"/>
      <c r="CZ57" s="1232"/>
      <c r="DA57" s="1232"/>
      <c r="DB57" s="1232"/>
      <c r="DC57" s="1232"/>
      <c r="DD57" s="1235"/>
      <c r="DE57" s="1233"/>
    </row>
    <row r="58" spans="1:109" s="1210" customFormat="1" ht="13.2" x14ac:dyDescent="0.2">
      <c r="A58" s="251"/>
      <c r="B58" s="1233"/>
      <c r="G58" s="1221"/>
      <c r="H58" s="1221"/>
      <c r="I58" s="1234"/>
      <c r="J58" s="1234"/>
      <c r="K58" s="1230"/>
      <c r="L58" s="1230"/>
      <c r="M58" s="1230"/>
      <c r="N58" s="1230"/>
      <c r="AM58" s="251"/>
      <c r="AN58" s="1227"/>
      <c r="AO58" s="1227"/>
      <c r="AP58" s="1227"/>
      <c r="AQ58" s="1227"/>
      <c r="AR58" s="1227"/>
      <c r="AS58" s="1227"/>
      <c r="AT58" s="1227"/>
      <c r="AU58" s="1227"/>
      <c r="AV58" s="1227"/>
      <c r="AW58" s="1227"/>
      <c r="AX58" s="1227"/>
      <c r="AY58" s="1227"/>
      <c r="AZ58" s="1227"/>
      <c r="BA58" s="1227"/>
      <c r="BB58" s="1231"/>
      <c r="BC58" s="1231"/>
      <c r="BD58" s="1231"/>
      <c r="BE58" s="1231"/>
      <c r="BF58" s="1231"/>
      <c r="BG58" s="1231"/>
      <c r="BH58" s="1231"/>
      <c r="BI58" s="1231"/>
      <c r="BJ58" s="1231"/>
      <c r="BK58" s="1231"/>
      <c r="BL58" s="1231"/>
      <c r="BM58" s="1231"/>
      <c r="BN58" s="1231"/>
      <c r="BO58" s="1231"/>
      <c r="BP58" s="1232"/>
      <c r="BQ58" s="1232"/>
      <c r="BR58" s="1232"/>
      <c r="BS58" s="1232"/>
      <c r="BT58" s="1232"/>
      <c r="BU58" s="1232"/>
      <c r="BV58" s="1232"/>
      <c r="BW58" s="1232"/>
      <c r="BX58" s="1232"/>
      <c r="BY58" s="1232"/>
      <c r="BZ58" s="1232"/>
      <c r="CA58" s="1232"/>
      <c r="CB58" s="1232"/>
      <c r="CC58" s="1232"/>
      <c r="CD58" s="1232"/>
      <c r="CE58" s="1232"/>
      <c r="CF58" s="1232"/>
      <c r="CG58" s="1232"/>
      <c r="CH58" s="1232"/>
      <c r="CI58" s="1232"/>
      <c r="CJ58" s="1232"/>
      <c r="CK58" s="1232"/>
      <c r="CL58" s="1232"/>
      <c r="CM58" s="1232"/>
      <c r="CN58" s="1232"/>
      <c r="CO58" s="1232"/>
      <c r="CP58" s="1232"/>
      <c r="CQ58" s="1232"/>
      <c r="CR58" s="1232"/>
      <c r="CS58" s="1232"/>
      <c r="CT58" s="1232"/>
      <c r="CU58" s="1232"/>
      <c r="CV58" s="1232"/>
      <c r="CW58" s="1232"/>
      <c r="CX58" s="1232"/>
      <c r="CY58" s="1232"/>
      <c r="CZ58" s="1232"/>
      <c r="DA58" s="1232"/>
      <c r="DB58" s="1232"/>
      <c r="DC58" s="1232"/>
      <c r="DD58" s="1235"/>
      <c r="DE58" s="1233"/>
    </row>
    <row r="59" spans="1:109" s="1210" customFormat="1" ht="13.2" x14ac:dyDescent="0.2">
      <c r="A59" s="251"/>
      <c r="B59" s="1233"/>
      <c r="K59" s="1236"/>
      <c r="L59" s="1236"/>
      <c r="M59" s="1236"/>
      <c r="N59" s="1236"/>
      <c r="AQ59" s="1236"/>
      <c r="AR59" s="1236"/>
      <c r="AS59" s="1236"/>
      <c r="AT59" s="1236"/>
      <c r="BC59" s="1236"/>
      <c r="BD59" s="1236"/>
      <c r="BE59" s="1236"/>
      <c r="BF59" s="1236"/>
      <c r="BO59" s="1236"/>
      <c r="BP59" s="1236"/>
      <c r="BQ59" s="1236"/>
      <c r="BR59" s="1236"/>
      <c r="CA59" s="1236"/>
      <c r="CB59" s="1236"/>
      <c r="CC59" s="1236"/>
      <c r="CD59" s="1236"/>
      <c r="CM59" s="1236"/>
      <c r="CN59" s="1236"/>
      <c r="CO59" s="1236"/>
      <c r="CP59" s="1236"/>
      <c r="CY59" s="1236"/>
      <c r="CZ59" s="1236"/>
      <c r="DA59" s="1236"/>
      <c r="DB59" s="1236"/>
      <c r="DC59" s="1236"/>
      <c r="DD59" s="1235"/>
      <c r="DE59" s="1233"/>
    </row>
    <row r="60" spans="1:109" s="1210" customFormat="1" ht="13.2" x14ac:dyDescent="0.2">
      <c r="A60" s="251"/>
      <c r="B60" s="1233"/>
      <c r="K60" s="1236"/>
      <c r="L60" s="1236"/>
      <c r="M60" s="1236"/>
      <c r="N60" s="1236"/>
      <c r="AQ60" s="1236"/>
      <c r="AR60" s="1236"/>
      <c r="AS60" s="1236"/>
      <c r="AT60" s="1236"/>
      <c r="BC60" s="1236"/>
      <c r="BD60" s="1236"/>
      <c r="BE60" s="1236"/>
      <c r="BF60" s="1236"/>
      <c r="BO60" s="1236"/>
      <c r="BP60" s="1236"/>
      <c r="BQ60" s="1236"/>
      <c r="BR60" s="1236"/>
      <c r="CA60" s="1236"/>
      <c r="CB60" s="1236"/>
      <c r="CC60" s="1236"/>
      <c r="CD60" s="1236"/>
      <c r="CM60" s="1236"/>
      <c r="CN60" s="1236"/>
      <c r="CO60" s="1236"/>
      <c r="CP60" s="1236"/>
      <c r="CY60" s="1236"/>
      <c r="CZ60" s="1236"/>
      <c r="DA60" s="1236"/>
      <c r="DB60" s="1236"/>
      <c r="DC60" s="1236"/>
      <c r="DD60" s="1235"/>
      <c r="DE60" s="1233"/>
    </row>
    <row r="61" spans="1:109" s="1210" customFormat="1" ht="13.2" x14ac:dyDescent="0.2">
      <c r="A61" s="251"/>
      <c r="B61" s="1237"/>
      <c r="C61" s="1238"/>
      <c r="D61" s="1238"/>
      <c r="E61" s="1238"/>
      <c r="F61" s="1238"/>
      <c r="G61" s="1238"/>
      <c r="H61" s="1238"/>
      <c r="I61" s="1238"/>
      <c r="J61" s="1238"/>
      <c r="K61" s="1238"/>
      <c r="L61" s="1238"/>
      <c r="M61" s="1239"/>
      <c r="N61" s="1239"/>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9"/>
      <c r="AT61" s="1239"/>
      <c r="AU61" s="1238"/>
      <c r="AV61" s="1238"/>
      <c r="AW61" s="1238"/>
      <c r="AX61" s="1238"/>
      <c r="AY61" s="1238"/>
      <c r="AZ61" s="1238"/>
      <c r="BA61" s="1238"/>
      <c r="BB61" s="1238"/>
      <c r="BC61" s="1238"/>
      <c r="BD61" s="1238"/>
      <c r="BE61" s="1239"/>
      <c r="BF61" s="1239"/>
      <c r="BG61" s="1238"/>
      <c r="BH61" s="1238"/>
      <c r="BI61" s="1238"/>
      <c r="BJ61" s="1238"/>
      <c r="BK61" s="1238"/>
      <c r="BL61" s="1238"/>
      <c r="BM61" s="1238"/>
      <c r="BN61" s="1238"/>
      <c r="BO61" s="1238"/>
      <c r="BP61" s="1238"/>
      <c r="BQ61" s="1239"/>
      <c r="BR61" s="1239"/>
      <c r="BS61" s="1238"/>
      <c r="BT61" s="1238"/>
      <c r="BU61" s="1238"/>
      <c r="BV61" s="1238"/>
      <c r="BW61" s="1238"/>
      <c r="BX61" s="1238"/>
      <c r="BY61" s="1238"/>
      <c r="BZ61" s="1238"/>
      <c r="CA61" s="1238"/>
      <c r="CB61" s="1238"/>
      <c r="CC61" s="1239"/>
      <c r="CD61" s="1239"/>
      <c r="CE61" s="1238"/>
      <c r="CF61" s="1238"/>
      <c r="CG61" s="1238"/>
      <c r="CH61" s="1238"/>
      <c r="CI61" s="1238"/>
      <c r="CJ61" s="1238"/>
      <c r="CK61" s="1238"/>
      <c r="CL61" s="1238"/>
      <c r="CM61" s="1238"/>
      <c r="CN61" s="1238"/>
      <c r="CO61" s="1239"/>
      <c r="CP61" s="1239"/>
      <c r="CQ61" s="1238"/>
      <c r="CR61" s="1238"/>
      <c r="CS61" s="1238"/>
      <c r="CT61" s="1238"/>
      <c r="CU61" s="1238"/>
      <c r="CV61" s="1238"/>
      <c r="CW61" s="1238"/>
      <c r="CX61" s="1238"/>
      <c r="CY61" s="1238"/>
      <c r="CZ61" s="1238"/>
      <c r="DA61" s="1239"/>
      <c r="DB61" s="1239"/>
      <c r="DC61" s="1239"/>
      <c r="DD61" s="1240"/>
      <c r="DE61" s="1233"/>
    </row>
    <row r="62" spans="1:109" ht="13.2" x14ac:dyDescent="0.2">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D62" s="1208"/>
      <c r="BE62" s="1208"/>
      <c r="BF62" s="1208"/>
      <c r="BG62" s="1208"/>
      <c r="BH62" s="1208"/>
      <c r="BI62" s="1208"/>
      <c r="BJ62" s="1208"/>
      <c r="BK62" s="1208"/>
      <c r="BL62" s="1208"/>
      <c r="BM62" s="1208"/>
      <c r="BN62" s="1208"/>
      <c r="BO62" s="1208"/>
      <c r="BP62" s="1208"/>
      <c r="BQ62" s="1208"/>
      <c r="BR62" s="1208"/>
      <c r="BS62" s="1208"/>
      <c r="BT62" s="1208"/>
      <c r="BU62" s="1208"/>
      <c r="BV62" s="1208"/>
      <c r="BW62" s="1208"/>
      <c r="BX62" s="1208"/>
      <c r="BY62" s="1208"/>
      <c r="BZ62" s="1208"/>
      <c r="CA62" s="1208"/>
      <c r="CB62" s="1208"/>
      <c r="CC62" s="1208"/>
      <c r="CD62" s="1208"/>
      <c r="CE62" s="1208"/>
      <c r="CF62" s="1208"/>
      <c r="CG62" s="1208"/>
      <c r="CH62" s="1208"/>
      <c r="CI62" s="1208"/>
      <c r="CJ62" s="1208"/>
      <c r="CK62" s="1208"/>
      <c r="CL62" s="1208"/>
      <c r="CM62" s="1208"/>
      <c r="CN62" s="1208"/>
      <c r="CO62" s="1208"/>
      <c r="CP62" s="1208"/>
      <c r="CQ62" s="1208"/>
      <c r="CR62" s="1208"/>
      <c r="CS62" s="1208"/>
      <c r="CT62" s="1208"/>
      <c r="CU62" s="1208"/>
      <c r="CV62" s="1208"/>
      <c r="CW62" s="1208"/>
      <c r="CX62" s="1208"/>
      <c r="CY62" s="1208"/>
      <c r="CZ62" s="1208"/>
      <c r="DA62" s="1208"/>
      <c r="DB62" s="1208"/>
      <c r="DC62" s="1208"/>
      <c r="DD62" s="1208"/>
      <c r="DE62" s="251"/>
    </row>
    <row r="63" spans="1:109" ht="16.2" x14ac:dyDescent="0.2">
      <c r="B63" s="308" t="s">
        <v>622</v>
      </c>
    </row>
    <row r="64" spans="1:109" ht="13.2" x14ac:dyDescent="0.2">
      <c r="B64" s="255"/>
      <c r="G64" s="1209"/>
      <c r="I64" s="1241"/>
      <c r="J64" s="1241"/>
      <c r="K64" s="1241"/>
      <c r="L64" s="1241"/>
      <c r="M64" s="1241"/>
      <c r="N64" s="1242"/>
      <c r="AM64" s="1209"/>
      <c r="AN64" s="1209" t="s">
        <v>615</v>
      </c>
      <c r="AP64" s="1210"/>
      <c r="AQ64" s="1210"/>
      <c r="AR64" s="1210"/>
      <c r="AY64" s="1209"/>
      <c r="BA64" s="1210"/>
      <c r="BB64" s="1210"/>
      <c r="BC64" s="1210"/>
      <c r="BK64" s="1209"/>
      <c r="BM64" s="1210"/>
      <c r="BN64" s="1210"/>
      <c r="BO64" s="1210"/>
      <c r="BW64" s="1209"/>
      <c r="BY64" s="1210"/>
      <c r="BZ64" s="1210"/>
      <c r="CA64" s="1210"/>
      <c r="CI64" s="1209"/>
      <c r="CK64" s="1210"/>
      <c r="CL64" s="1210"/>
      <c r="CM64" s="1210"/>
      <c r="CU64" s="1209"/>
      <c r="CW64" s="1210"/>
      <c r="CX64" s="1210"/>
      <c r="CY64" s="1210"/>
    </row>
    <row r="65" spans="2:107" ht="13.2" x14ac:dyDescent="0.2">
      <c r="B65" s="255"/>
      <c r="AN65" s="1211" t="s">
        <v>623</v>
      </c>
      <c r="AO65" s="1212"/>
      <c r="AP65" s="1212"/>
      <c r="AQ65" s="1212"/>
      <c r="AR65" s="1212"/>
      <c r="AS65" s="1212"/>
      <c r="AT65" s="1212"/>
      <c r="AU65" s="1212"/>
      <c r="AV65" s="1212"/>
      <c r="AW65" s="1212"/>
      <c r="AX65" s="1212"/>
      <c r="AY65" s="1212"/>
      <c r="AZ65" s="1212"/>
      <c r="BA65" s="1212"/>
      <c r="BB65" s="1212"/>
      <c r="BC65" s="1212"/>
      <c r="BD65" s="1212"/>
      <c r="BE65" s="1212"/>
      <c r="BF65" s="1212"/>
      <c r="BG65" s="1212"/>
      <c r="BH65" s="1212"/>
      <c r="BI65" s="1212"/>
      <c r="BJ65" s="1212"/>
      <c r="BK65" s="1212"/>
      <c r="BL65" s="1212"/>
      <c r="BM65" s="1212"/>
      <c r="BN65" s="1212"/>
      <c r="BO65" s="1212"/>
      <c r="BP65" s="1212"/>
      <c r="BQ65" s="1212"/>
      <c r="BR65" s="1212"/>
      <c r="BS65" s="1212"/>
      <c r="BT65" s="1212"/>
      <c r="BU65" s="1212"/>
      <c r="BV65" s="1212"/>
      <c r="BW65" s="1212"/>
      <c r="BX65" s="1212"/>
      <c r="BY65" s="1212"/>
      <c r="BZ65" s="1212"/>
      <c r="CA65" s="1212"/>
      <c r="CB65" s="1212"/>
      <c r="CC65" s="1212"/>
      <c r="CD65" s="1212"/>
      <c r="CE65" s="1212"/>
      <c r="CF65" s="1212"/>
      <c r="CG65" s="1212"/>
      <c r="CH65" s="1212"/>
      <c r="CI65" s="1212"/>
      <c r="CJ65" s="1212"/>
      <c r="CK65" s="1212"/>
      <c r="CL65" s="1212"/>
      <c r="CM65" s="1212"/>
      <c r="CN65" s="1212"/>
      <c r="CO65" s="1212"/>
      <c r="CP65" s="1212"/>
      <c r="CQ65" s="1212"/>
      <c r="CR65" s="1212"/>
      <c r="CS65" s="1212"/>
      <c r="CT65" s="1212"/>
      <c r="CU65" s="1212"/>
      <c r="CV65" s="1212"/>
      <c r="CW65" s="1212"/>
      <c r="CX65" s="1212"/>
      <c r="CY65" s="1212"/>
      <c r="CZ65" s="1212"/>
      <c r="DA65" s="1212"/>
      <c r="DB65" s="1212"/>
      <c r="DC65" s="1213"/>
    </row>
    <row r="66" spans="2:107" ht="13.2" x14ac:dyDescent="0.2">
      <c r="B66" s="255"/>
      <c r="AN66" s="1214"/>
      <c r="AO66" s="1215"/>
      <c r="AP66" s="1215"/>
      <c r="AQ66" s="1215"/>
      <c r="AR66" s="1215"/>
      <c r="AS66" s="1215"/>
      <c r="AT66" s="1215"/>
      <c r="AU66" s="1215"/>
      <c r="AV66" s="1215"/>
      <c r="AW66" s="1215"/>
      <c r="AX66" s="1215"/>
      <c r="AY66" s="1215"/>
      <c r="AZ66" s="1215"/>
      <c r="BA66" s="1215"/>
      <c r="BB66" s="1215"/>
      <c r="BC66" s="1215"/>
      <c r="BD66" s="1215"/>
      <c r="BE66" s="1215"/>
      <c r="BF66" s="1215"/>
      <c r="BG66" s="1215"/>
      <c r="BH66" s="1215"/>
      <c r="BI66" s="1215"/>
      <c r="BJ66" s="1215"/>
      <c r="BK66" s="1215"/>
      <c r="BL66" s="1215"/>
      <c r="BM66" s="1215"/>
      <c r="BN66" s="1215"/>
      <c r="BO66" s="1215"/>
      <c r="BP66" s="1215"/>
      <c r="BQ66" s="1215"/>
      <c r="BR66" s="1215"/>
      <c r="BS66" s="1215"/>
      <c r="BT66" s="1215"/>
      <c r="BU66" s="1215"/>
      <c r="BV66" s="1215"/>
      <c r="BW66" s="1215"/>
      <c r="BX66" s="1215"/>
      <c r="BY66" s="1215"/>
      <c r="BZ66" s="1215"/>
      <c r="CA66" s="1215"/>
      <c r="CB66" s="1215"/>
      <c r="CC66" s="1215"/>
      <c r="CD66" s="1215"/>
      <c r="CE66" s="1215"/>
      <c r="CF66" s="1215"/>
      <c r="CG66" s="1215"/>
      <c r="CH66" s="1215"/>
      <c r="CI66" s="1215"/>
      <c r="CJ66" s="1215"/>
      <c r="CK66" s="1215"/>
      <c r="CL66" s="1215"/>
      <c r="CM66" s="1215"/>
      <c r="CN66" s="1215"/>
      <c r="CO66" s="1215"/>
      <c r="CP66" s="1215"/>
      <c r="CQ66" s="1215"/>
      <c r="CR66" s="1215"/>
      <c r="CS66" s="1215"/>
      <c r="CT66" s="1215"/>
      <c r="CU66" s="1215"/>
      <c r="CV66" s="1215"/>
      <c r="CW66" s="1215"/>
      <c r="CX66" s="1215"/>
      <c r="CY66" s="1215"/>
      <c r="CZ66" s="1215"/>
      <c r="DA66" s="1215"/>
      <c r="DB66" s="1215"/>
      <c r="DC66" s="1216"/>
    </row>
    <row r="67" spans="2:107" ht="13.2" x14ac:dyDescent="0.2">
      <c r="B67" s="255"/>
      <c r="AN67" s="1214"/>
      <c r="AO67" s="1215"/>
      <c r="AP67" s="1215"/>
      <c r="AQ67" s="1215"/>
      <c r="AR67" s="1215"/>
      <c r="AS67" s="1215"/>
      <c r="AT67" s="1215"/>
      <c r="AU67" s="1215"/>
      <c r="AV67" s="1215"/>
      <c r="AW67" s="1215"/>
      <c r="AX67" s="1215"/>
      <c r="AY67" s="1215"/>
      <c r="AZ67" s="1215"/>
      <c r="BA67" s="1215"/>
      <c r="BB67" s="1215"/>
      <c r="BC67" s="1215"/>
      <c r="BD67" s="1215"/>
      <c r="BE67" s="1215"/>
      <c r="BF67" s="1215"/>
      <c r="BG67" s="1215"/>
      <c r="BH67" s="1215"/>
      <c r="BI67" s="1215"/>
      <c r="BJ67" s="1215"/>
      <c r="BK67" s="1215"/>
      <c r="BL67" s="1215"/>
      <c r="BM67" s="1215"/>
      <c r="BN67" s="1215"/>
      <c r="BO67" s="1215"/>
      <c r="BP67" s="1215"/>
      <c r="BQ67" s="1215"/>
      <c r="BR67" s="1215"/>
      <c r="BS67" s="1215"/>
      <c r="BT67" s="1215"/>
      <c r="BU67" s="1215"/>
      <c r="BV67" s="1215"/>
      <c r="BW67" s="1215"/>
      <c r="BX67" s="1215"/>
      <c r="BY67" s="1215"/>
      <c r="BZ67" s="1215"/>
      <c r="CA67" s="1215"/>
      <c r="CB67" s="1215"/>
      <c r="CC67" s="1215"/>
      <c r="CD67" s="1215"/>
      <c r="CE67" s="1215"/>
      <c r="CF67" s="1215"/>
      <c r="CG67" s="1215"/>
      <c r="CH67" s="1215"/>
      <c r="CI67" s="1215"/>
      <c r="CJ67" s="1215"/>
      <c r="CK67" s="1215"/>
      <c r="CL67" s="1215"/>
      <c r="CM67" s="1215"/>
      <c r="CN67" s="1215"/>
      <c r="CO67" s="1215"/>
      <c r="CP67" s="1215"/>
      <c r="CQ67" s="1215"/>
      <c r="CR67" s="1215"/>
      <c r="CS67" s="1215"/>
      <c r="CT67" s="1215"/>
      <c r="CU67" s="1215"/>
      <c r="CV67" s="1215"/>
      <c r="CW67" s="1215"/>
      <c r="CX67" s="1215"/>
      <c r="CY67" s="1215"/>
      <c r="CZ67" s="1215"/>
      <c r="DA67" s="1215"/>
      <c r="DB67" s="1215"/>
      <c r="DC67" s="1216"/>
    </row>
    <row r="68" spans="2:107" ht="13.2" x14ac:dyDescent="0.2">
      <c r="B68" s="255"/>
      <c r="AN68" s="1214"/>
      <c r="AO68" s="1215"/>
      <c r="AP68" s="1215"/>
      <c r="AQ68" s="1215"/>
      <c r="AR68" s="1215"/>
      <c r="AS68" s="1215"/>
      <c r="AT68" s="1215"/>
      <c r="AU68" s="1215"/>
      <c r="AV68" s="1215"/>
      <c r="AW68" s="1215"/>
      <c r="AX68" s="1215"/>
      <c r="AY68" s="1215"/>
      <c r="AZ68" s="1215"/>
      <c r="BA68" s="1215"/>
      <c r="BB68" s="1215"/>
      <c r="BC68" s="1215"/>
      <c r="BD68" s="1215"/>
      <c r="BE68" s="1215"/>
      <c r="BF68" s="1215"/>
      <c r="BG68" s="1215"/>
      <c r="BH68" s="1215"/>
      <c r="BI68" s="1215"/>
      <c r="BJ68" s="1215"/>
      <c r="BK68" s="1215"/>
      <c r="BL68" s="1215"/>
      <c r="BM68" s="1215"/>
      <c r="BN68" s="1215"/>
      <c r="BO68" s="1215"/>
      <c r="BP68" s="1215"/>
      <c r="BQ68" s="1215"/>
      <c r="BR68" s="1215"/>
      <c r="BS68" s="1215"/>
      <c r="BT68" s="1215"/>
      <c r="BU68" s="1215"/>
      <c r="BV68" s="1215"/>
      <c r="BW68" s="1215"/>
      <c r="BX68" s="1215"/>
      <c r="BY68" s="1215"/>
      <c r="BZ68" s="1215"/>
      <c r="CA68" s="1215"/>
      <c r="CB68" s="1215"/>
      <c r="CC68" s="1215"/>
      <c r="CD68" s="1215"/>
      <c r="CE68" s="1215"/>
      <c r="CF68" s="1215"/>
      <c r="CG68" s="1215"/>
      <c r="CH68" s="1215"/>
      <c r="CI68" s="1215"/>
      <c r="CJ68" s="1215"/>
      <c r="CK68" s="1215"/>
      <c r="CL68" s="1215"/>
      <c r="CM68" s="1215"/>
      <c r="CN68" s="1215"/>
      <c r="CO68" s="1215"/>
      <c r="CP68" s="1215"/>
      <c r="CQ68" s="1215"/>
      <c r="CR68" s="1215"/>
      <c r="CS68" s="1215"/>
      <c r="CT68" s="1215"/>
      <c r="CU68" s="1215"/>
      <c r="CV68" s="1215"/>
      <c r="CW68" s="1215"/>
      <c r="CX68" s="1215"/>
      <c r="CY68" s="1215"/>
      <c r="CZ68" s="1215"/>
      <c r="DA68" s="1215"/>
      <c r="DB68" s="1215"/>
      <c r="DC68" s="1216"/>
    </row>
    <row r="69" spans="2:107" ht="13.2" x14ac:dyDescent="0.2">
      <c r="B69" s="255"/>
      <c r="AN69" s="1217"/>
      <c r="AO69" s="1218"/>
      <c r="AP69" s="1218"/>
      <c r="AQ69" s="1218"/>
      <c r="AR69" s="1218"/>
      <c r="AS69" s="1218"/>
      <c r="AT69" s="1218"/>
      <c r="AU69" s="1218"/>
      <c r="AV69" s="1218"/>
      <c r="AW69" s="1218"/>
      <c r="AX69" s="1218"/>
      <c r="AY69" s="1218"/>
      <c r="AZ69" s="1218"/>
      <c r="BA69" s="1218"/>
      <c r="BB69" s="1218"/>
      <c r="BC69" s="1218"/>
      <c r="BD69" s="1218"/>
      <c r="BE69" s="1218"/>
      <c r="BF69" s="1218"/>
      <c r="BG69" s="1218"/>
      <c r="BH69" s="1218"/>
      <c r="BI69" s="1218"/>
      <c r="BJ69" s="1218"/>
      <c r="BK69" s="1218"/>
      <c r="BL69" s="1218"/>
      <c r="BM69" s="1218"/>
      <c r="BN69" s="1218"/>
      <c r="BO69" s="1218"/>
      <c r="BP69" s="1218"/>
      <c r="BQ69" s="1218"/>
      <c r="BR69" s="1218"/>
      <c r="BS69" s="1218"/>
      <c r="BT69" s="1218"/>
      <c r="BU69" s="1218"/>
      <c r="BV69" s="1218"/>
      <c r="BW69" s="1218"/>
      <c r="BX69" s="1218"/>
      <c r="BY69" s="1218"/>
      <c r="BZ69" s="1218"/>
      <c r="CA69" s="1218"/>
      <c r="CB69" s="1218"/>
      <c r="CC69" s="1218"/>
      <c r="CD69" s="1218"/>
      <c r="CE69" s="1218"/>
      <c r="CF69" s="1218"/>
      <c r="CG69" s="1218"/>
      <c r="CH69" s="1218"/>
      <c r="CI69" s="1218"/>
      <c r="CJ69" s="1218"/>
      <c r="CK69" s="1218"/>
      <c r="CL69" s="1218"/>
      <c r="CM69" s="1218"/>
      <c r="CN69" s="1218"/>
      <c r="CO69" s="1218"/>
      <c r="CP69" s="1218"/>
      <c r="CQ69" s="1218"/>
      <c r="CR69" s="1218"/>
      <c r="CS69" s="1218"/>
      <c r="CT69" s="1218"/>
      <c r="CU69" s="1218"/>
      <c r="CV69" s="1218"/>
      <c r="CW69" s="1218"/>
      <c r="CX69" s="1218"/>
      <c r="CY69" s="1218"/>
      <c r="CZ69" s="1218"/>
      <c r="DA69" s="1218"/>
      <c r="DB69" s="1218"/>
      <c r="DC69" s="1219"/>
    </row>
    <row r="70" spans="2:107" ht="13.2" x14ac:dyDescent="0.2">
      <c r="B70" s="255"/>
      <c r="H70" s="1243"/>
      <c r="I70" s="1243"/>
      <c r="J70" s="1244"/>
      <c r="K70" s="1244"/>
      <c r="L70" s="1245"/>
      <c r="M70" s="1244"/>
      <c r="N70" s="1245"/>
      <c r="AN70" s="1220"/>
      <c r="AO70" s="1220"/>
      <c r="AP70" s="1220"/>
      <c r="AZ70" s="1220"/>
      <c r="BA70" s="1220"/>
      <c r="BB70" s="1220"/>
      <c r="BL70" s="1220"/>
      <c r="BM70" s="1220"/>
      <c r="BN70" s="1220"/>
      <c r="BX70" s="1220"/>
      <c r="BY70" s="1220"/>
      <c r="BZ70" s="1220"/>
      <c r="CJ70" s="1220"/>
      <c r="CK70" s="1220"/>
      <c r="CL70" s="1220"/>
      <c r="CV70" s="1220"/>
      <c r="CW70" s="1220"/>
      <c r="CX70" s="1220"/>
    </row>
    <row r="71" spans="2:107" ht="13.2" x14ac:dyDescent="0.2">
      <c r="B71" s="255"/>
      <c r="G71" s="1246"/>
      <c r="I71" s="1247"/>
      <c r="J71" s="1244"/>
      <c r="K71" s="1244"/>
      <c r="L71" s="1245"/>
      <c r="M71" s="1244"/>
      <c r="N71" s="1245"/>
      <c r="AM71" s="1246"/>
      <c r="AN71" s="251" t="s">
        <v>617</v>
      </c>
    </row>
    <row r="72" spans="2:107" ht="13.2" x14ac:dyDescent="0.2">
      <c r="B72" s="255"/>
      <c r="G72" s="1221"/>
      <c r="H72" s="1221"/>
      <c r="I72" s="1221"/>
      <c r="J72" s="1221"/>
      <c r="K72" s="1222"/>
      <c r="L72" s="1222"/>
      <c r="M72" s="1223"/>
      <c r="N72" s="1223"/>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571</v>
      </c>
      <c r="BQ72" s="1227"/>
      <c r="BR72" s="1227"/>
      <c r="BS72" s="1227"/>
      <c r="BT72" s="1227"/>
      <c r="BU72" s="1227"/>
      <c r="BV72" s="1227"/>
      <c r="BW72" s="1227"/>
      <c r="BX72" s="1227" t="s">
        <v>572</v>
      </c>
      <c r="BY72" s="1227"/>
      <c r="BZ72" s="1227"/>
      <c r="CA72" s="1227"/>
      <c r="CB72" s="1227"/>
      <c r="CC72" s="1227"/>
      <c r="CD72" s="1227"/>
      <c r="CE72" s="1227"/>
      <c r="CF72" s="1227" t="s">
        <v>573</v>
      </c>
      <c r="CG72" s="1227"/>
      <c r="CH72" s="1227"/>
      <c r="CI72" s="1227"/>
      <c r="CJ72" s="1227"/>
      <c r="CK72" s="1227"/>
      <c r="CL72" s="1227"/>
      <c r="CM72" s="1227"/>
      <c r="CN72" s="1227" t="s">
        <v>574</v>
      </c>
      <c r="CO72" s="1227"/>
      <c r="CP72" s="1227"/>
      <c r="CQ72" s="1227"/>
      <c r="CR72" s="1227"/>
      <c r="CS72" s="1227"/>
      <c r="CT72" s="1227"/>
      <c r="CU72" s="1227"/>
      <c r="CV72" s="1227" t="s">
        <v>575</v>
      </c>
      <c r="CW72" s="1227"/>
      <c r="CX72" s="1227"/>
      <c r="CY72" s="1227"/>
      <c r="CZ72" s="1227"/>
      <c r="DA72" s="1227"/>
      <c r="DB72" s="1227"/>
      <c r="DC72" s="1227"/>
    </row>
    <row r="73" spans="2:107" ht="13.2" x14ac:dyDescent="0.2">
      <c r="B73" s="255"/>
      <c r="G73" s="1228"/>
      <c r="H73" s="1228"/>
      <c r="I73" s="1228"/>
      <c r="J73" s="1228"/>
      <c r="K73" s="1248"/>
      <c r="L73" s="1248"/>
      <c r="M73" s="1248"/>
      <c r="N73" s="1248"/>
      <c r="AM73" s="1220"/>
      <c r="AN73" s="1231" t="s">
        <v>618</v>
      </c>
      <c r="AO73" s="1231"/>
      <c r="AP73" s="1231"/>
      <c r="AQ73" s="1231"/>
      <c r="AR73" s="1231"/>
      <c r="AS73" s="1231"/>
      <c r="AT73" s="1231"/>
      <c r="AU73" s="1231"/>
      <c r="AV73" s="1231"/>
      <c r="AW73" s="1231"/>
      <c r="AX73" s="1231"/>
      <c r="AY73" s="1231"/>
      <c r="AZ73" s="1231"/>
      <c r="BA73" s="1231"/>
      <c r="BB73" s="1231" t="s">
        <v>619</v>
      </c>
      <c r="BC73" s="1231"/>
      <c r="BD73" s="1231"/>
      <c r="BE73" s="1231"/>
      <c r="BF73" s="1231"/>
      <c r="BG73" s="1231"/>
      <c r="BH73" s="1231"/>
      <c r="BI73" s="1231"/>
      <c r="BJ73" s="1231"/>
      <c r="BK73" s="1231"/>
      <c r="BL73" s="1231"/>
      <c r="BM73" s="1231"/>
      <c r="BN73" s="1231"/>
      <c r="BO73" s="1231"/>
      <c r="BP73" s="1232">
        <v>82.3</v>
      </c>
      <c r="BQ73" s="1232"/>
      <c r="BR73" s="1232"/>
      <c r="BS73" s="1232"/>
      <c r="BT73" s="1232"/>
      <c r="BU73" s="1232"/>
      <c r="BV73" s="1232"/>
      <c r="BW73" s="1232"/>
      <c r="BX73" s="1232">
        <v>76.900000000000006</v>
      </c>
      <c r="BY73" s="1232"/>
      <c r="BZ73" s="1232"/>
      <c r="CA73" s="1232"/>
      <c r="CB73" s="1232"/>
      <c r="CC73" s="1232"/>
      <c r="CD73" s="1232"/>
      <c r="CE73" s="1232"/>
      <c r="CF73" s="1232">
        <v>70.2</v>
      </c>
      <c r="CG73" s="1232"/>
      <c r="CH73" s="1232"/>
      <c r="CI73" s="1232"/>
      <c r="CJ73" s="1232"/>
      <c r="CK73" s="1232"/>
      <c r="CL73" s="1232"/>
      <c r="CM73" s="1232"/>
      <c r="CN73" s="1232">
        <v>53.2</v>
      </c>
      <c r="CO73" s="1232"/>
      <c r="CP73" s="1232"/>
      <c r="CQ73" s="1232"/>
      <c r="CR73" s="1232"/>
      <c r="CS73" s="1232"/>
      <c r="CT73" s="1232"/>
      <c r="CU73" s="1232"/>
      <c r="CV73" s="1232">
        <v>61.7</v>
      </c>
      <c r="CW73" s="1232"/>
      <c r="CX73" s="1232"/>
      <c r="CY73" s="1232"/>
      <c r="CZ73" s="1232"/>
      <c r="DA73" s="1232"/>
      <c r="DB73" s="1232"/>
      <c r="DC73" s="1232"/>
    </row>
    <row r="74" spans="2:107" ht="13.2" x14ac:dyDescent="0.2">
      <c r="B74" s="255"/>
      <c r="G74" s="1228"/>
      <c r="H74" s="1228"/>
      <c r="I74" s="1228"/>
      <c r="J74" s="1228"/>
      <c r="K74" s="1248"/>
      <c r="L74" s="1248"/>
      <c r="M74" s="1248"/>
      <c r="N74" s="1248"/>
      <c r="AM74" s="1220"/>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32"/>
      <c r="BQ74" s="1232"/>
      <c r="BR74" s="1232"/>
      <c r="BS74" s="1232"/>
      <c r="BT74" s="1232"/>
      <c r="BU74" s="1232"/>
      <c r="BV74" s="1232"/>
      <c r="BW74" s="1232"/>
      <c r="BX74" s="1232"/>
      <c r="BY74" s="1232"/>
      <c r="BZ74" s="1232"/>
      <c r="CA74" s="1232"/>
      <c r="CB74" s="1232"/>
      <c r="CC74" s="1232"/>
      <c r="CD74" s="1232"/>
      <c r="CE74" s="1232"/>
      <c r="CF74" s="1232"/>
      <c r="CG74" s="1232"/>
      <c r="CH74" s="1232"/>
      <c r="CI74" s="1232"/>
      <c r="CJ74" s="1232"/>
      <c r="CK74" s="1232"/>
      <c r="CL74" s="1232"/>
      <c r="CM74" s="1232"/>
      <c r="CN74" s="1232"/>
      <c r="CO74" s="1232"/>
      <c r="CP74" s="1232"/>
      <c r="CQ74" s="1232"/>
      <c r="CR74" s="1232"/>
      <c r="CS74" s="1232"/>
      <c r="CT74" s="1232"/>
      <c r="CU74" s="1232"/>
      <c r="CV74" s="1232"/>
      <c r="CW74" s="1232"/>
      <c r="CX74" s="1232"/>
      <c r="CY74" s="1232"/>
      <c r="CZ74" s="1232"/>
      <c r="DA74" s="1232"/>
      <c r="DB74" s="1232"/>
      <c r="DC74" s="1232"/>
    </row>
    <row r="75" spans="2:107" ht="13.2" x14ac:dyDescent="0.2">
      <c r="B75" s="255"/>
      <c r="G75" s="1228"/>
      <c r="H75" s="1228"/>
      <c r="I75" s="1221"/>
      <c r="J75" s="1221"/>
      <c r="K75" s="1230"/>
      <c r="L75" s="1230"/>
      <c r="M75" s="1230"/>
      <c r="N75" s="1230"/>
      <c r="AM75" s="1220"/>
      <c r="AN75" s="1231"/>
      <c r="AO75" s="1231"/>
      <c r="AP75" s="1231"/>
      <c r="AQ75" s="1231"/>
      <c r="AR75" s="1231"/>
      <c r="AS75" s="1231"/>
      <c r="AT75" s="1231"/>
      <c r="AU75" s="1231"/>
      <c r="AV75" s="1231"/>
      <c r="AW75" s="1231"/>
      <c r="AX75" s="1231"/>
      <c r="AY75" s="1231"/>
      <c r="AZ75" s="1231"/>
      <c r="BA75" s="1231"/>
      <c r="BB75" s="1231" t="s">
        <v>624</v>
      </c>
      <c r="BC75" s="1231"/>
      <c r="BD75" s="1231"/>
      <c r="BE75" s="1231"/>
      <c r="BF75" s="1231"/>
      <c r="BG75" s="1231"/>
      <c r="BH75" s="1231"/>
      <c r="BI75" s="1231"/>
      <c r="BJ75" s="1231"/>
      <c r="BK75" s="1231"/>
      <c r="BL75" s="1231"/>
      <c r="BM75" s="1231"/>
      <c r="BN75" s="1231"/>
      <c r="BO75" s="1231"/>
      <c r="BP75" s="1232">
        <v>9.8000000000000007</v>
      </c>
      <c r="BQ75" s="1232"/>
      <c r="BR75" s="1232"/>
      <c r="BS75" s="1232"/>
      <c r="BT75" s="1232"/>
      <c r="BU75" s="1232"/>
      <c r="BV75" s="1232"/>
      <c r="BW75" s="1232"/>
      <c r="BX75" s="1232">
        <v>9.5</v>
      </c>
      <c r="BY75" s="1232"/>
      <c r="BZ75" s="1232"/>
      <c r="CA75" s="1232"/>
      <c r="CB75" s="1232"/>
      <c r="CC75" s="1232"/>
      <c r="CD75" s="1232"/>
      <c r="CE75" s="1232"/>
      <c r="CF75" s="1232">
        <v>9.1999999999999993</v>
      </c>
      <c r="CG75" s="1232"/>
      <c r="CH75" s="1232"/>
      <c r="CI75" s="1232"/>
      <c r="CJ75" s="1232"/>
      <c r="CK75" s="1232"/>
      <c r="CL75" s="1232"/>
      <c r="CM75" s="1232"/>
      <c r="CN75" s="1232">
        <v>9.3000000000000007</v>
      </c>
      <c r="CO75" s="1232"/>
      <c r="CP75" s="1232"/>
      <c r="CQ75" s="1232"/>
      <c r="CR75" s="1232"/>
      <c r="CS75" s="1232"/>
      <c r="CT75" s="1232"/>
      <c r="CU75" s="1232"/>
      <c r="CV75" s="1232">
        <v>9.6</v>
      </c>
      <c r="CW75" s="1232"/>
      <c r="CX75" s="1232"/>
      <c r="CY75" s="1232"/>
      <c r="CZ75" s="1232"/>
      <c r="DA75" s="1232"/>
      <c r="DB75" s="1232"/>
      <c r="DC75" s="1232"/>
    </row>
    <row r="76" spans="2:107" ht="13.2" x14ac:dyDescent="0.2">
      <c r="B76" s="255"/>
      <c r="G76" s="1228"/>
      <c r="H76" s="1228"/>
      <c r="I76" s="1221"/>
      <c r="J76" s="1221"/>
      <c r="K76" s="1230"/>
      <c r="L76" s="1230"/>
      <c r="M76" s="1230"/>
      <c r="N76" s="1230"/>
      <c r="AM76" s="1220"/>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32"/>
      <c r="BQ76" s="1232"/>
      <c r="BR76" s="1232"/>
      <c r="BS76" s="1232"/>
      <c r="BT76" s="1232"/>
      <c r="BU76" s="1232"/>
      <c r="BV76" s="1232"/>
      <c r="BW76" s="1232"/>
      <c r="BX76" s="1232"/>
      <c r="BY76" s="1232"/>
      <c r="BZ76" s="1232"/>
      <c r="CA76" s="1232"/>
      <c r="CB76" s="1232"/>
      <c r="CC76" s="1232"/>
      <c r="CD76" s="1232"/>
      <c r="CE76" s="1232"/>
      <c r="CF76" s="1232"/>
      <c r="CG76" s="1232"/>
      <c r="CH76" s="1232"/>
      <c r="CI76" s="1232"/>
      <c r="CJ76" s="1232"/>
      <c r="CK76" s="1232"/>
      <c r="CL76" s="1232"/>
      <c r="CM76" s="1232"/>
      <c r="CN76" s="1232"/>
      <c r="CO76" s="1232"/>
      <c r="CP76" s="1232"/>
      <c r="CQ76" s="1232"/>
      <c r="CR76" s="1232"/>
      <c r="CS76" s="1232"/>
      <c r="CT76" s="1232"/>
      <c r="CU76" s="1232"/>
      <c r="CV76" s="1232"/>
      <c r="CW76" s="1232"/>
      <c r="CX76" s="1232"/>
      <c r="CY76" s="1232"/>
      <c r="CZ76" s="1232"/>
      <c r="DA76" s="1232"/>
      <c r="DB76" s="1232"/>
      <c r="DC76" s="1232"/>
    </row>
    <row r="77" spans="2:107" ht="13.2" x14ac:dyDescent="0.2">
      <c r="B77" s="255"/>
      <c r="G77" s="1221"/>
      <c r="H77" s="1221"/>
      <c r="I77" s="1221"/>
      <c r="J77" s="1221"/>
      <c r="K77" s="1248"/>
      <c r="L77" s="1248"/>
      <c r="M77" s="1248"/>
      <c r="N77" s="1248"/>
      <c r="AN77" s="1227" t="s">
        <v>621</v>
      </c>
      <c r="AO77" s="1227"/>
      <c r="AP77" s="1227"/>
      <c r="AQ77" s="1227"/>
      <c r="AR77" s="1227"/>
      <c r="AS77" s="1227"/>
      <c r="AT77" s="1227"/>
      <c r="AU77" s="1227"/>
      <c r="AV77" s="1227"/>
      <c r="AW77" s="1227"/>
      <c r="AX77" s="1227"/>
      <c r="AY77" s="1227"/>
      <c r="AZ77" s="1227"/>
      <c r="BA77" s="1227"/>
      <c r="BB77" s="1231" t="s">
        <v>619</v>
      </c>
      <c r="BC77" s="1231"/>
      <c r="BD77" s="1231"/>
      <c r="BE77" s="1231"/>
      <c r="BF77" s="1231"/>
      <c r="BG77" s="1231"/>
      <c r="BH77" s="1231"/>
      <c r="BI77" s="1231"/>
      <c r="BJ77" s="1231"/>
      <c r="BK77" s="1231"/>
      <c r="BL77" s="1231"/>
      <c r="BM77" s="1231"/>
      <c r="BN77" s="1231"/>
      <c r="BO77" s="1231"/>
      <c r="BP77" s="1232">
        <v>25.4</v>
      </c>
      <c r="BQ77" s="1232"/>
      <c r="BR77" s="1232"/>
      <c r="BS77" s="1232"/>
      <c r="BT77" s="1232"/>
      <c r="BU77" s="1232"/>
      <c r="BV77" s="1232"/>
      <c r="BW77" s="1232"/>
      <c r="BX77" s="1232">
        <v>23</v>
      </c>
      <c r="BY77" s="1232"/>
      <c r="BZ77" s="1232"/>
      <c r="CA77" s="1232"/>
      <c r="CB77" s="1232"/>
      <c r="CC77" s="1232"/>
      <c r="CD77" s="1232"/>
      <c r="CE77" s="1232"/>
      <c r="CF77" s="1232">
        <v>28</v>
      </c>
      <c r="CG77" s="1232"/>
      <c r="CH77" s="1232"/>
      <c r="CI77" s="1232"/>
      <c r="CJ77" s="1232"/>
      <c r="CK77" s="1232"/>
      <c r="CL77" s="1232"/>
      <c r="CM77" s="1232"/>
      <c r="CN77" s="1232">
        <v>19.2</v>
      </c>
      <c r="CO77" s="1232"/>
      <c r="CP77" s="1232"/>
      <c r="CQ77" s="1232"/>
      <c r="CR77" s="1232"/>
      <c r="CS77" s="1232"/>
      <c r="CT77" s="1232"/>
      <c r="CU77" s="1232"/>
      <c r="CV77" s="1232">
        <v>4</v>
      </c>
      <c r="CW77" s="1232"/>
      <c r="CX77" s="1232"/>
      <c r="CY77" s="1232"/>
      <c r="CZ77" s="1232"/>
      <c r="DA77" s="1232"/>
      <c r="DB77" s="1232"/>
      <c r="DC77" s="1232"/>
    </row>
    <row r="78" spans="2:107" ht="13.2" x14ac:dyDescent="0.2">
      <c r="B78" s="255"/>
      <c r="G78" s="1221"/>
      <c r="H78" s="1221"/>
      <c r="I78" s="1221"/>
      <c r="J78" s="1221"/>
      <c r="K78" s="1248"/>
      <c r="L78" s="1248"/>
      <c r="M78" s="1248"/>
      <c r="N78" s="1248"/>
      <c r="AN78" s="1227"/>
      <c r="AO78" s="1227"/>
      <c r="AP78" s="1227"/>
      <c r="AQ78" s="1227"/>
      <c r="AR78" s="1227"/>
      <c r="AS78" s="1227"/>
      <c r="AT78" s="1227"/>
      <c r="AU78" s="1227"/>
      <c r="AV78" s="1227"/>
      <c r="AW78" s="1227"/>
      <c r="AX78" s="1227"/>
      <c r="AY78" s="1227"/>
      <c r="AZ78" s="1227"/>
      <c r="BA78" s="1227"/>
      <c r="BB78" s="1231"/>
      <c r="BC78" s="1231"/>
      <c r="BD78" s="1231"/>
      <c r="BE78" s="1231"/>
      <c r="BF78" s="1231"/>
      <c r="BG78" s="1231"/>
      <c r="BH78" s="1231"/>
      <c r="BI78" s="1231"/>
      <c r="BJ78" s="1231"/>
      <c r="BK78" s="1231"/>
      <c r="BL78" s="1231"/>
      <c r="BM78" s="1231"/>
      <c r="BN78" s="1231"/>
      <c r="BO78" s="1231"/>
      <c r="BP78" s="1232"/>
      <c r="BQ78" s="1232"/>
      <c r="BR78" s="1232"/>
      <c r="BS78" s="1232"/>
      <c r="BT78" s="1232"/>
      <c r="BU78" s="1232"/>
      <c r="BV78" s="1232"/>
      <c r="BW78" s="1232"/>
      <c r="BX78" s="1232"/>
      <c r="BY78" s="1232"/>
      <c r="BZ78" s="1232"/>
      <c r="CA78" s="1232"/>
      <c r="CB78" s="1232"/>
      <c r="CC78" s="1232"/>
      <c r="CD78" s="1232"/>
      <c r="CE78" s="1232"/>
      <c r="CF78" s="1232"/>
      <c r="CG78" s="1232"/>
      <c r="CH78" s="1232"/>
      <c r="CI78" s="1232"/>
      <c r="CJ78" s="1232"/>
      <c r="CK78" s="1232"/>
      <c r="CL78" s="1232"/>
      <c r="CM78" s="1232"/>
      <c r="CN78" s="1232"/>
      <c r="CO78" s="1232"/>
      <c r="CP78" s="1232"/>
      <c r="CQ78" s="1232"/>
      <c r="CR78" s="1232"/>
      <c r="CS78" s="1232"/>
      <c r="CT78" s="1232"/>
      <c r="CU78" s="1232"/>
      <c r="CV78" s="1232"/>
      <c r="CW78" s="1232"/>
      <c r="CX78" s="1232"/>
      <c r="CY78" s="1232"/>
      <c r="CZ78" s="1232"/>
      <c r="DA78" s="1232"/>
      <c r="DB78" s="1232"/>
      <c r="DC78" s="1232"/>
    </row>
    <row r="79" spans="2:107" ht="13.2" x14ac:dyDescent="0.2">
      <c r="B79" s="255"/>
      <c r="G79" s="1221"/>
      <c r="H79" s="1221"/>
      <c r="I79" s="1234"/>
      <c r="J79" s="1234"/>
      <c r="K79" s="1249"/>
      <c r="L79" s="1249"/>
      <c r="M79" s="1249"/>
      <c r="N79" s="1249"/>
      <c r="AN79" s="1227"/>
      <c r="AO79" s="1227"/>
      <c r="AP79" s="1227"/>
      <c r="AQ79" s="1227"/>
      <c r="AR79" s="1227"/>
      <c r="AS79" s="1227"/>
      <c r="AT79" s="1227"/>
      <c r="AU79" s="1227"/>
      <c r="AV79" s="1227"/>
      <c r="AW79" s="1227"/>
      <c r="AX79" s="1227"/>
      <c r="AY79" s="1227"/>
      <c r="AZ79" s="1227"/>
      <c r="BA79" s="1227"/>
      <c r="BB79" s="1231" t="s">
        <v>624</v>
      </c>
      <c r="BC79" s="1231"/>
      <c r="BD79" s="1231"/>
      <c r="BE79" s="1231"/>
      <c r="BF79" s="1231"/>
      <c r="BG79" s="1231"/>
      <c r="BH79" s="1231"/>
      <c r="BI79" s="1231"/>
      <c r="BJ79" s="1231"/>
      <c r="BK79" s="1231"/>
      <c r="BL79" s="1231"/>
      <c r="BM79" s="1231"/>
      <c r="BN79" s="1231"/>
      <c r="BO79" s="1231"/>
      <c r="BP79" s="1232">
        <v>7.8</v>
      </c>
      <c r="BQ79" s="1232"/>
      <c r="BR79" s="1232"/>
      <c r="BS79" s="1232"/>
      <c r="BT79" s="1232"/>
      <c r="BU79" s="1232"/>
      <c r="BV79" s="1232"/>
      <c r="BW79" s="1232"/>
      <c r="BX79" s="1232">
        <v>7.7</v>
      </c>
      <c r="BY79" s="1232"/>
      <c r="BZ79" s="1232"/>
      <c r="CA79" s="1232"/>
      <c r="CB79" s="1232"/>
      <c r="CC79" s="1232"/>
      <c r="CD79" s="1232"/>
      <c r="CE79" s="1232"/>
      <c r="CF79" s="1232">
        <v>7.5</v>
      </c>
      <c r="CG79" s="1232"/>
      <c r="CH79" s="1232"/>
      <c r="CI79" s="1232"/>
      <c r="CJ79" s="1232"/>
      <c r="CK79" s="1232"/>
      <c r="CL79" s="1232"/>
      <c r="CM79" s="1232"/>
      <c r="CN79" s="1232">
        <v>8</v>
      </c>
      <c r="CO79" s="1232"/>
      <c r="CP79" s="1232"/>
      <c r="CQ79" s="1232"/>
      <c r="CR79" s="1232"/>
      <c r="CS79" s="1232"/>
      <c r="CT79" s="1232"/>
      <c r="CU79" s="1232"/>
      <c r="CV79" s="1232">
        <v>8</v>
      </c>
      <c r="CW79" s="1232"/>
      <c r="CX79" s="1232"/>
      <c r="CY79" s="1232"/>
      <c r="CZ79" s="1232"/>
      <c r="DA79" s="1232"/>
      <c r="DB79" s="1232"/>
      <c r="DC79" s="1232"/>
    </row>
    <row r="80" spans="2:107" ht="13.2" x14ac:dyDescent="0.2">
      <c r="B80" s="255"/>
      <c r="G80" s="1221"/>
      <c r="H80" s="1221"/>
      <c r="I80" s="1234"/>
      <c r="J80" s="1234"/>
      <c r="K80" s="1249"/>
      <c r="L80" s="1249"/>
      <c r="M80" s="1249"/>
      <c r="N80" s="1249"/>
      <c r="AN80" s="1227"/>
      <c r="AO80" s="1227"/>
      <c r="AP80" s="1227"/>
      <c r="AQ80" s="1227"/>
      <c r="AR80" s="1227"/>
      <c r="AS80" s="1227"/>
      <c r="AT80" s="1227"/>
      <c r="AU80" s="1227"/>
      <c r="AV80" s="1227"/>
      <c r="AW80" s="1227"/>
      <c r="AX80" s="1227"/>
      <c r="AY80" s="1227"/>
      <c r="AZ80" s="1227"/>
      <c r="BA80" s="1227"/>
      <c r="BB80" s="1231"/>
      <c r="BC80" s="1231"/>
      <c r="BD80" s="1231"/>
      <c r="BE80" s="1231"/>
      <c r="BF80" s="1231"/>
      <c r="BG80" s="1231"/>
      <c r="BH80" s="1231"/>
      <c r="BI80" s="1231"/>
      <c r="BJ80" s="1231"/>
      <c r="BK80" s="1231"/>
      <c r="BL80" s="1231"/>
      <c r="BM80" s="1231"/>
      <c r="BN80" s="1231"/>
      <c r="BO80" s="1231"/>
      <c r="BP80" s="1232"/>
      <c r="BQ80" s="1232"/>
      <c r="BR80" s="1232"/>
      <c r="BS80" s="1232"/>
      <c r="BT80" s="1232"/>
      <c r="BU80" s="1232"/>
      <c r="BV80" s="1232"/>
      <c r="BW80" s="1232"/>
      <c r="BX80" s="1232"/>
      <c r="BY80" s="1232"/>
      <c r="BZ80" s="1232"/>
      <c r="CA80" s="1232"/>
      <c r="CB80" s="1232"/>
      <c r="CC80" s="1232"/>
      <c r="CD80" s="1232"/>
      <c r="CE80" s="1232"/>
      <c r="CF80" s="1232"/>
      <c r="CG80" s="1232"/>
      <c r="CH80" s="1232"/>
      <c r="CI80" s="1232"/>
      <c r="CJ80" s="1232"/>
      <c r="CK80" s="1232"/>
      <c r="CL80" s="1232"/>
      <c r="CM80" s="1232"/>
      <c r="CN80" s="1232"/>
      <c r="CO80" s="1232"/>
      <c r="CP80" s="1232"/>
      <c r="CQ80" s="1232"/>
      <c r="CR80" s="1232"/>
      <c r="CS80" s="1232"/>
      <c r="CT80" s="1232"/>
      <c r="CU80" s="1232"/>
      <c r="CV80" s="1232"/>
      <c r="CW80" s="1232"/>
      <c r="CX80" s="1232"/>
      <c r="CY80" s="1232"/>
      <c r="CZ80" s="1232"/>
      <c r="DA80" s="1232"/>
      <c r="DB80" s="1232"/>
      <c r="DC80" s="1232"/>
    </row>
    <row r="81" spans="2:109" ht="13.2" x14ac:dyDescent="0.2">
      <c r="B81" s="255"/>
    </row>
    <row r="82" spans="2:109" ht="16.2" x14ac:dyDescent="0.2">
      <c r="B82" s="255"/>
      <c r="K82" s="1250"/>
      <c r="L82" s="1250"/>
      <c r="M82" s="1250"/>
      <c r="N82" s="1250"/>
      <c r="AQ82" s="1250"/>
      <c r="AR82" s="1250"/>
      <c r="AS82" s="1250"/>
      <c r="AT82" s="1250"/>
      <c r="BC82" s="1250"/>
      <c r="BD82" s="1250"/>
      <c r="BE82" s="1250"/>
      <c r="BF82" s="1250"/>
      <c r="BO82" s="1250"/>
      <c r="BP82" s="1250"/>
      <c r="BQ82" s="1250"/>
      <c r="BR82" s="1250"/>
      <c r="CA82" s="1250"/>
      <c r="CB82" s="1250"/>
      <c r="CC82" s="1250"/>
      <c r="CD82" s="1250"/>
      <c r="CM82" s="1250"/>
      <c r="CN82" s="1250"/>
      <c r="CO82" s="1250"/>
      <c r="CP82" s="1250"/>
      <c r="CY82" s="1250"/>
      <c r="CZ82" s="1250"/>
      <c r="DA82" s="1250"/>
      <c r="DB82" s="1250"/>
      <c r="DC82" s="1250"/>
    </row>
    <row r="83" spans="2:109" ht="13.2" x14ac:dyDescent="0.2">
      <c r="B83" s="336"/>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37"/>
    </row>
    <row r="84" spans="2:109" ht="13.2" x14ac:dyDescent="0.2">
      <c r="DD84" s="251"/>
      <c r="DE84" s="251"/>
    </row>
    <row r="85" spans="2:109" ht="13.2" x14ac:dyDescent="0.2">
      <c r="DD85" s="251"/>
      <c r="DE85" s="251"/>
    </row>
  </sheetData>
  <sheetProtection algorithmName="SHA-512" hashValue="IfyJ1Sm4QFuTYEnvUNDw0iY5zhGT9AvriaUIob9RisbWKT+2maRVlDJW5LewWQ3A3PM2HKT2i3cKpitOUMxgvA==" saltValue="NP2OekvwITx55CJIhL5JS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BF1DB-3BE7-4347-9C13-98AA04EDEB8B}">
  <sheetPr>
    <pageSetUpPr fitToPage="1"/>
  </sheetPr>
  <dimension ref="A1:DR125"/>
  <sheetViews>
    <sheetView showGridLines="0" zoomScaleNormal="100" zoomScaleSheetLayoutView="70" workbookViewId="0">
      <selection activeCell="AN21" sqref="AN21"/>
    </sheetView>
  </sheetViews>
  <sheetFormatPr defaultColWidth="0" defaultRowHeight="13.5" customHeight="1" zeroHeight="1" x14ac:dyDescent="0.2"/>
  <cols>
    <col min="1" max="34" width="2.44140625" style="250" customWidth="1"/>
    <col min="35" max="122" width="2.44140625" style="249" customWidth="1"/>
    <col min="123" max="16384" width="2.44140625" style="249" hidden="1"/>
  </cols>
  <sheetData>
    <row r="1" spans="1:34"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ht="13.2" x14ac:dyDescent="0.2">
      <c r="S2" s="249"/>
      <c r="AH2" s="249"/>
    </row>
    <row r="3" spans="1:34"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ht="13.2" x14ac:dyDescent="0.2"/>
    <row r="5" spans="1:34" ht="13.2" x14ac:dyDescent="0.2"/>
    <row r="6" spans="1:34" ht="13.2" x14ac:dyDescent="0.2"/>
    <row r="7" spans="1:34" ht="13.2" x14ac:dyDescent="0.2"/>
    <row r="8" spans="1:34" ht="13.2" x14ac:dyDescent="0.2"/>
    <row r="9" spans="1:34" ht="13.2" x14ac:dyDescent="0.2">
      <c r="AH9" s="24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9"/>
    </row>
    <row r="18" spans="12:34" ht="13.2" x14ac:dyDescent="0.2"/>
    <row r="19" spans="12:34" ht="13.2" x14ac:dyDescent="0.2"/>
    <row r="20" spans="12:34" ht="13.2" x14ac:dyDescent="0.2">
      <c r="AH20" s="249"/>
    </row>
    <row r="21" spans="12:34" ht="13.2" x14ac:dyDescent="0.2">
      <c r="AH21" s="249"/>
    </row>
    <row r="22" spans="12:34" ht="13.2" x14ac:dyDescent="0.2"/>
    <row r="23" spans="12:34" ht="13.2" x14ac:dyDescent="0.2"/>
    <row r="24" spans="12:34" ht="13.2" x14ac:dyDescent="0.2">
      <c r="Q24" s="249"/>
    </row>
    <row r="25" spans="12:34" ht="13.2" x14ac:dyDescent="0.2"/>
    <row r="26" spans="12:34" ht="13.2" x14ac:dyDescent="0.2"/>
    <row r="27" spans="12:34" ht="13.2" x14ac:dyDescent="0.2"/>
    <row r="28" spans="12:34" ht="13.2" x14ac:dyDescent="0.2">
      <c r="O28" s="249"/>
      <c r="T28" s="249"/>
      <c r="AH28" s="249"/>
    </row>
    <row r="29" spans="12:34" ht="13.2" x14ac:dyDescent="0.2"/>
    <row r="30" spans="12:34" ht="13.2" x14ac:dyDescent="0.2"/>
    <row r="31" spans="12:34" ht="13.2" x14ac:dyDescent="0.2">
      <c r="Q31" s="249"/>
    </row>
    <row r="32" spans="12:34" ht="13.2" x14ac:dyDescent="0.2">
      <c r="L32" s="249"/>
    </row>
    <row r="33" spans="2:34" ht="13.2" x14ac:dyDescent="0.2">
      <c r="C33" s="249"/>
      <c r="E33" s="249"/>
      <c r="G33" s="249"/>
      <c r="I33" s="249"/>
      <c r="X33" s="249"/>
    </row>
    <row r="34" spans="2:34" ht="13.2" x14ac:dyDescent="0.2">
      <c r="B34" s="249"/>
      <c r="P34" s="249"/>
      <c r="R34" s="249"/>
      <c r="T34" s="249"/>
    </row>
    <row r="35" spans="2:34" ht="13.2" x14ac:dyDescent="0.2">
      <c r="D35" s="249"/>
      <c r="W35" s="249"/>
      <c r="AC35" s="249"/>
      <c r="AD35" s="249"/>
      <c r="AE35" s="249"/>
      <c r="AF35" s="249"/>
      <c r="AG35" s="249"/>
      <c r="AH35" s="249"/>
    </row>
    <row r="36" spans="2:34" ht="13.2" x14ac:dyDescent="0.2">
      <c r="H36" s="249"/>
      <c r="J36" s="249"/>
      <c r="K36" s="249"/>
      <c r="M36" s="249"/>
      <c r="Y36" s="249"/>
      <c r="Z36" s="249"/>
      <c r="AA36" s="249"/>
      <c r="AB36" s="249"/>
      <c r="AC36" s="249"/>
      <c r="AD36" s="249"/>
      <c r="AE36" s="249"/>
      <c r="AF36" s="249"/>
      <c r="AG36" s="249"/>
      <c r="AH36" s="249"/>
    </row>
    <row r="37" spans="2:34" ht="13.2" x14ac:dyDescent="0.2">
      <c r="AH37" s="249"/>
    </row>
    <row r="38" spans="2:34" ht="13.2" x14ac:dyDescent="0.2">
      <c r="AG38" s="249"/>
      <c r="AH38" s="249"/>
    </row>
    <row r="39" spans="2:34" ht="13.2" x14ac:dyDescent="0.2"/>
    <row r="40" spans="2:34" ht="13.2" x14ac:dyDescent="0.2">
      <c r="X40" s="249"/>
    </row>
    <row r="41" spans="2:34" ht="13.2" x14ac:dyDescent="0.2">
      <c r="R41" s="249"/>
    </row>
    <row r="42" spans="2:34" ht="13.2" x14ac:dyDescent="0.2">
      <c r="W42" s="249"/>
    </row>
    <row r="43" spans="2:34" ht="13.2" x14ac:dyDescent="0.2">
      <c r="Y43" s="249"/>
      <c r="Z43" s="249"/>
      <c r="AA43" s="249"/>
      <c r="AB43" s="249"/>
      <c r="AC43" s="249"/>
      <c r="AD43" s="249"/>
      <c r="AE43" s="249"/>
      <c r="AF43" s="249"/>
      <c r="AG43" s="249"/>
      <c r="AH43" s="249"/>
    </row>
    <row r="44" spans="2:34" ht="13.2" x14ac:dyDescent="0.2">
      <c r="AH44" s="249"/>
    </row>
    <row r="45" spans="2:34" ht="13.2" x14ac:dyDescent="0.2">
      <c r="X45" s="249"/>
    </row>
    <row r="46" spans="2:34" ht="13.2" x14ac:dyDescent="0.2"/>
    <row r="47" spans="2:34" ht="13.2" x14ac:dyDescent="0.2"/>
    <row r="48" spans="2:34" ht="13.2" x14ac:dyDescent="0.2">
      <c r="W48" s="249"/>
      <c r="Y48" s="249"/>
      <c r="Z48" s="249"/>
      <c r="AA48" s="249"/>
      <c r="AB48" s="249"/>
      <c r="AC48" s="249"/>
      <c r="AD48" s="249"/>
      <c r="AE48" s="249"/>
      <c r="AF48" s="249"/>
      <c r="AG48" s="249"/>
      <c r="AH48" s="249"/>
    </row>
    <row r="49" spans="28:34" ht="13.2" x14ac:dyDescent="0.2"/>
    <row r="50" spans="28:34" ht="13.2" x14ac:dyDescent="0.2">
      <c r="AE50" s="249"/>
      <c r="AF50" s="249"/>
      <c r="AG50" s="249"/>
      <c r="AH50" s="249"/>
    </row>
    <row r="51" spans="28:34" ht="13.2" x14ac:dyDescent="0.2">
      <c r="AC51" s="249"/>
      <c r="AD51" s="249"/>
      <c r="AE51" s="249"/>
      <c r="AF51" s="249"/>
      <c r="AG51" s="249"/>
      <c r="AH51" s="249"/>
    </row>
    <row r="52" spans="28:34" ht="13.2" x14ac:dyDescent="0.2"/>
    <row r="53" spans="28:34" ht="13.2" x14ac:dyDescent="0.2">
      <c r="AF53" s="249"/>
      <c r="AG53" s="249"/>
      <c r="AH53" s="249"/>
    </row>
    <row r="54" spans="28:34" ht="13.2" x14ac:dyDescent="0.2">
      <c r="AH54" s="249"/>
    </row>
    <row r="55" spans="28:34" ht="13.2" x14ac:dyDescent="0.2"/>
    <row r="56" spans="28:34" ht="13.2" x14ac:dyDescent="0.2">
      <c r="AB56" s="249"/>
      <c r="AC56" s="249"/>
      <c r="AD56" s="249"/>
      <c r="AE56" s="249"/>
      <c r="AF56" s="249"/>
      <c r="AG56" s="249"/>
      <c r="AH56" s="249"/>
    </row>
    <row r="57" spans="28:34" ht="13.2" x14ac:dyDescent="0.2">
      <c r="AH57" s="249"/>
    </row>
    <row r="58" spans="28:34" ht="13.2" x14ac:dyDescent="0.2">
      <c r="AH58" s="249"/>
    </row>
    <row r="59" spans="28:34" ht="13.2" x14ac:dyDescent="0.2"/>
    <row r="60" spans="28:34" ht="13.2" x14ac:dyDescent="0.2"/>
    <row r="61" spans="28:34" ht="13.2" x14ac:dyDescent="0.2"/>
    <row r="62" spans="28:34" ht="13.2" x14ac:dyDescent="0.2"/>
    <row r="63" spans="28:34" ht="13.2" x14ac:dyDescent="0.2">
      <c r="AH63" s="249"/>
    </row>
    <row r="64" spans="28:34" ht="13.2" x14ac:dyDescent="0.2">
      <c r="AG64" s="249"/>
      <c r="AH64" s="249"/>
    </row>
    <row r="65" spans="28:34" ht="13.2" x14ac:dyDescent="0.2"/>
    <row r="66" spans="28:34" ht="13.2" x14ac:dyDescent="0.2"/>
    <row r="67" spans="28:34" ht="13.2" x14ac:dyDescent="0.2"/>
    <row r="68" spans="28:34" ht="13.2" x14ac:dyDescent="0.2">
      <c r="AB68" s="249"/>
      <c r="AC68" s="249"/>
      <c r="AD68" s="249"/>
      <c r="AE68" s="249"/>
      <c r="AF68" s="249"/>
      <c r="AG68" s="249"/>
      <c r="AH68" s="249"/>
    </row>
    <row r="69" spans="28:34" ht="13.2" x14ac:dyDescent="0.2">
      <c r="AF69" s="249"/>
      <c r="AG69" s="249"/>
      <c r="AH69" s="249"/>
    </row>
    <row r="70" spans="28:34" ht="13.2" x14ac:dyDescent="0.2"/>
    <row r="71" spans="28:34" ht="13.2" x14ac:dyDescent="0.2"/>
    <row r="72" spans="28:34" ht="13.2" x14ac:dyDescent="0.2"/>
    <row r="73" spans="28:34" ht="13.2" x14ac:dyDescent="0.2"/>
    <row r="74" spans="28:34" ht="13.2" x14ac:dyDescent="0.2"/>
    <row r="75" spans="28:34" ht="13.2" x14ac:dyDescent="0.2">
      <c r="AH75" s="249"/>
    </row>
    <row r="76" spans="28:34" ht="13.2" x14ac:dyDescent="0.2">
      <c r="AF76" s="249"/>
      <c r="AG76" s="249"/>
      <c r="AH76" s="249"/>
    </row>
    <row r="77" spans="28:34" ht="13.2" x14ac:dyDescent="0.2">
      <c r="AG77" s="249"/>
      <c r="AH77" s="249"/>
    </row>
    <row r="78" spans="28:34" ht="13.2" x14ac:dyDescent="0.2"/>
    <row r="79" spans="28:34" ht="13.2" x14ac:dyDescent="0.2"/>
    <row r="80" spans="28:34" ht="13.2" x14ac:dyDescent="0.2"/>
    <row r="81" spans="25:34" ht="13.2" x14ac:dyDescent="0.2"/>
    <row r="82" spans="25:34" ht="13.2" x14ac:dyDescent="0.2">
      <c r="Y82" s="249"/>
    </row>
    <row r="83" spans="25:34" ht="13.2" x14ac:dyDescent="0.2">
      <c r="Y83" s="249"/>
      <c r="Z83" s="249"/>
      <c r="AA83" s="249"/>
      <c r="AB83" s="249"/>
      <c r="AC83" s="249"/>
      <c r="AD83" s="249"/>
      <c r="AE83" s="249"/>
      <c r="AF83" s="249"/>
      <c r="AG83" s="249"/>
      <c r="AH83" s="249"/>
    </row>
    <row r="84" spans="25:34" ht="13.2" x14ac:dyDescent="0.2"/>
    <row r="85" spans="25:34" ht="13.2" x14ac:dyDescent="0.2"/>
    <row r="86" spans="25:34" ht="13.2" x14ac:dyDescent="0.2"/>
    <row r="87" spans="25:34" ht="13.2" x14ac:dyDescent="0.2"/>
    <row r="88" spans="25:34" ht="13.2" x14ac:dyDescent="0.2">
      <c r="AH88" s="24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518</v>
      </c>
    </row>
  </sheetData>
  <sheetProtection algorithmName="SHA-512" hashValue="wdnavlG1sXs3UxOSxvxkDrqxa67W8QyWwn7MB+1AOjziv41HBSrnCAHS4Ax1aP1/nSBipGWQMeVfjmp3p/ryGQ==" saltValue="9HPzsdKQVLRQos+iV6sr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A8394-FA1B-471B-8C81-84882F66F259}">
  <sheetPr>
    <pageSetUpPr fitToPage="1"/>
  </sheetPr>
  <dimension ref="A1:DR125"/>
  <sheetViews>
    <sheetView showGridLines="0" zoomScale="90" zoomScaleNormal="90" zoomScaleSheetLayoutView="55" workbookViewId="0">
      <selection activeCell="AN21" sqref="AN21"/>
    </sheetView>
  </sheetViews>
  <sheetFormatPr defaultColWidth="0" defaultRowHeight="13.5" customHeight="1" zeroHeight="1" x14ac:dyDescent="0.2"/>
  <cols>
    <col min="1" max="34" width="2.44140625" style="250" customWidth="1"/>
    <col min="35" max="122" width="2.44140625" style="249" customWidth="1"/>
    <col min="123" max="16384" width="2.44140625" style="249" hidden="1"/>
  </cols>
  <sheetData>
    <row r="1" spans="2:34"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ht="13.2" x14ac:dyDescent="0.2">
      <c r="S2" s="249"/>
      <c r="AH2" s="249"/>
    </row>
    <row r="3" spans="2:34"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ht="13.2" x14ac:dyDescent="0.2"/>
    <row r="5" spans="2:34" ht="13.2" x14ac:dyDescent="0.2"/>
    <row r="6" spans="2:34" ht="13.2" x14ac:dyDescent="0.2"/>
    <row r="7" spans="2:34" ht="13.2" x14ac:dyDescent="0.2"/>
    <row r="8" spans="2:34" ht="13.2" x14ac:dyDescent="0.2"/>
    <row r="9" spans="2:34" ht="13.2" x14ac:dyDescent="0.2">
      <c r="AH9" s="24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9"/>
    </row>
    <row r="18" spans="12:34" ht="13.2" x14ac:dyDescent="0.2"/>
    <row r="19" spans="12:34" ht="13.2" x14ac:dyDescent="0.2"/>
    <row r="20" spans="12:34" ht="13.2" x14ac:dyDescent="0.2">
      <c r="AH20" s="249"/>
    </row>
    <row r="21" spans="12:34" ht="13.2" x14ac:dyDescent="0.2">
      <c r="AH21" s="249"/>
    </row>
    <row r="22" spans="12:34" ht="13.2" x14ac:dyDescent="0.2"/>
    <row r="23" spans="12:34" ht="13.2" x14ac:dyDescent="0.2"/>
    <row r="24" spans="12:34" ht="13.2" x14ac:dyDescent="0.2">
      <c r="Q24" s="249"/>
    </row>
    <row r="25" spans="12:34" ht="13.2" x14ac:dyDescent="0.2"/>
    <row r="26" spans="12:34" ht="13.2" x14ac:dyDescent="0.2"/>
    <row r="27" spans="12:34" ht="13.2" x14ac:dyDescent="0.2"/>
    <row r="28" spans="12:34" ht="13.2" x14ac:dyDescent="0.2">
      <c r="O28" s="249"/>
      <c r="T28" s="249"/>
      <c r="AH28" s="249"/>
    </row>
    <row r="29" spans="12:34" ht="13.2" x14ac:dyDescent="0.2"/>
    <row r="30" spans="12:34" ht="13.2" x14ac:dyDescent="0.2"/>
    <row r="31" spans="12:34" ht="13.2" x14ac:dyDescent="0.2">
      <c r="Q31" s="249"/>
    </row>
    <row r="32" spans="12:34" ht="13.2" x14ac:dyDescent="0.2">
      <c r="L32" s="249"/>
    </row>
    <row r="33" spans="2:34" ht="13.2" x14ac:dyDescent="0.2">
      <c r="C33" s="249"/>
      <c r="E33" s="249"/>
      <c r="G33" s="249"/>
      <c r="I33" s="249"/>
      <c r="X33" s="249"/>
    </row>
    <row r="34" spans="2:34" ht="13.2" x14ac:dyDescent="0.2">
      <c r="B34" s="249"/>
      <c r="P34" s="249"/>
      <c r="R34" s="249"/>
      <c r="T34" s="249"/>
    </row>
    <row r="35" spans="2:34" ht="13.2" x14ac:dyDescent="0.2">
      <c r="D35" s="249"/>
      <c r="W35" s="249"/>
      <c r="AC35" s="249"/>
      <c r="AD35" s="249"/>
      <c r="AE35" s="249"/>
      <c r="AF35" s="249"/>
      <c r="AG35" s="249"/>
      <c r="AH35" s="249"/>
    </row>
    <row r="36" spans="2:34" ht="13.2" x14ac:dyDescent="0.2">
      <c r="H36" s="249"/>
      <c r="J36" s="249"/>
      <c r="K36" s="249"/>
      <c r="M36" s="249"/>
      <c r="Y36" s="249"/>
      <c r="Z36" s="249"/>
      <c r="AA36" s="249"/>
      <c r="AB36" s="249"/>
      <c r="AC36" s="249"/>
      <c r="AD36" s="249"/>
      <c r="AE36" s="249"/>
      <c r="AF36" s="249"/>
      <c r="AG36" s="249"/>
      <c r="AH36" s="249"/>
    </row>
    <row r="37" spans="2:34" ht="13.2" x14ac:dyDescent="0.2">
      <c r="AH37" s="249"/>
    </row>
    <row r="38" spans="2:34" ht="13.2" x14ac:dyDescent="0.2">
      <c r="AG38" s="249"/>
      <c r="AH38" s="249"/>
    </row>
    <row r="39" spans="2:34" ht="13.2" x14ac:dyDescent="0.2"/>
    <row r="40" spans="2:34" ht="13.2" x14ac:dyDescent="0.2">
      <c r="X40" s="249"/>
    </row>
    <row r="41" spans="2:34" ht="13.2" x14ac:dyDescent="0.2">
      <c r="R41" s="249"/>
    </row>
    <row r="42" spans="2:34" ht="13.2" x14ac:dyDescent="0.2">
      <c r="W42" s="249"/>
    </row>
    <row r="43" spans="2:34" ht="13.2" x14ac:dyDescent="0.2">
      <c r="Y43" s="249"/>
      <c r="Z43" s="249"/>
      <c r="AA43" s="249"/>
      <c r="AB43" s="249"/>
      <c r="AC43" s="249"/>
      <c r="AD43" s="249"/>
      <c r="AE43" s="249"/>
      <c r="AF43" s="249"/>
      <c r="AG43" s="249"/>
      <c r="AH43" s="249"/>
    </row>
    <row r="44" spans="2:34" ht="13.2" x14ac:dyDescent="0.2">
      <c r="AH44" s="249"/>
    </row>
    <row r="45" spans="2:34" ht="13.2" x14ac:dyDescent="0.2">
      <c r="X45" s="249"/>
    </row>
    <row r="46" spans="2:34" ht="13.2" x14ac:dyDescent="0.2"/>
    <row r="47" spans="2:34" ht="13.2" x14ac:dyDescent="0.2"/>
    <row r="48" spans="2:34" ht="13.2" x14ac:dyDescent="0.2">
      <c r="W48" s="249"/>
      <c r="Y48" s="249"/>
      <c r="Z48" s="249"/>
      <c r="AA48" s="249"/>
      <c r="AB48" s="249"/>
      <c r="AC48" s="249"/>
      <c r="AD48" s="249"/>
      <c r="AE48" s="249"/>
      <c r="AF48" s="249"/>
      <c r="AG48" s="249"/>
      <c r="AH48" s="249"/>
    </row>
    <row r="49" spans="28:34" ht="13.2" x14ac:dyDescent="0.2"/>
    <row r="50" spans="28:34" ht="13.2" x14ac:dyDescent="0.2">
      <c r="AE50" s="249"/>
      <c r="AF50" s="249"/>
      <c r="AG50" s="249"/>
      <c r="AH50" s="249"/>
    </row>
    <row r="51" spans="28:34" ht="13.2" x14ac:dyDescent="0.2">
      <c r="AC51" s="249"/>
      <c r="AD51" s="249"/>
      <c r="AE51" s="249"/>
      <c r="AF51" s="249"/>
      <c r="AG51" s="249"/>
      <c r="AH51" s="249"/>
    </row>
    <row r="52" spans="28:34" ht="13.2" x14ac:dyDescent="0.2"/>
    <row r="53" spans="28:34" ht="13.2" x14ac:dyDescent="0.2">
      <c r="AF53" s="249"/>
      <c r="AG53" s="249"/>
      <c r="AH53" s="249"/>
    </row>
    <row r="54" spans="28:34" ht="13.2" x14ac:dyDescent="0.2">
      <c r="AH54" s="249"/>
    </row>
    <row r="55" spans="28:34" ht="13.2" x14ac:dyDescent="0.2"/>
    <row r="56" spans="28:34" ht="13.2" x14ac:dyDescent="0.2">
      <c r="AB56" s="249"/>
      <c r="AC56" s="249"/>
      <c r="AD56" s="249"/>
      <c r="AE56" s="249"/>
      <c r="AF56" s="249"/>
      <c r="AG56" s="249"/>
      <c r="AH56" s="249"/>
    </row>
    <row r="57" spans="28:34" ht="13.2" x14ac:dyDescent="0.2">
      <c r="AH57" s="249"/>
    </row>
    <row r="58" spans="28:34" ht="13.2" x14ac:dyDescent="0.2">
      <c r="AH58" s="249"/>
    </row>
    <row r="59" spans="28:34" ht="13.2" x14ac:dyDescent="0.2">
      <c r="AG59" s="249"/>
      <c r="AH59" s="249"/>
    </row>
    <row r="60" spans="28:34" ht="13.2" x14ac:dyDescent="0.2"/>
    <row r="61" spans="28:34" ht="13.2" x14ac:dyDescent="0.2"/>
    <row r="62" spans="28:34" ht="13.2" x14ac:dyDescent="0.2"/>
    <row r="63" spans="28:34" ht="13.2" x14ac:dyDescent="0.2">
      <c r="AH63" s="249"/>
    </row>
    <row r="64" spans="28:34" ht="13.2" x14ac:dyDescent="0.2">
      <c r="AG64" s="249"/>
      <c r="AH64" s="249"/>
    </row>
    <row r="65" spans="28:34" ht="13.2" x14ac:dyDescent="0.2"/>
    <row r="66" spans="28:34" ht="13.2" x14ac:dyDescent="0.2"/>
    <row r="67" spans="28:34" ht="13.2" x14ac:dyDescent="0.2"/>
    <row r="68" spans="28:34" ht="13.2" x14ac:dyDescent="0.2">
      <c r="AB68" s="249"/>
      <c r="AC68" s="249"/>
      <c r="AD68" s="249"/>
      <c r="AE68" s="249"/>
      <c r="AF68" s="249"/>
      <c r="AG68" s="249"/>
      <c r="AH68" s="249"/>
    </row>
    <row r="69" spans="28:34" ht="13.2" x14ac:dyDescent="0.2">
      <c r="AF69" s="249"/>
      <c r="AG69" s="249"/>
      <c r="AH69" s="249"/>
    </row>
    <row r="70" spans="28:34" ht="13.2" x14ac:dyDescent="0.2"/>
    <row r="71" spans="28:34" ht="13.2" x14ac:dyDescent="0.2"/>
    <row r="72" spans="28:34" ht="13.2" x14ac:dyDescent="0.2"/>
    <row r="73" spans="28:34" ht="13.2" x14ac:dyDescent="0.2"/>
    <row r="74" spans="28:34" ht="13.2" x14ac:dyDescent="0.2"/>
    <row r="75" spans="28:34" ht="13.2" x14ac:dyDescent="0.2">
      <c r="AH75" s="249"/>
    </row>
    <row r="76" spans="28:34" ht="13.2" x14ac:dyDescent="0.2">
      <c r="AF76" s="249"/>
      <c r="AG76" s="249"/>
      <c r="AH76" s="249"/>
    </row>
    <row r="77" spans="28:34" ht="13.2" x14ac:dyDescent="0.2">
      <c r="AG77" s="249"/>
      <c r="AH77" s="249"/>
    </row>
    <row r="78" spans="28:34" ht="13.2" x14ac:dyDescent="0.2"/>
    <row r="79" spans="28:34" ht="13.2" x14ac:dyDescent="0.2"/>
    <row r="80" spans="28:34" ht="13.2" x14ac:dyDescent="0.2"/>
    <row r="81" spans="25:34" ht="13.2" x14ac:dyDescent="0.2"/>
    <row r="82" spans="25:34" ht="13.2" x14ac:dyDescent="0.2">
      <c r="Y82" s="249"/>
    </row>
    <row r="83" spans="25:34" ht="13.2" x14ac:dyDescent="0.2">
      <c r="Y83" s="249"/>
      <c r="Z83" s="249"/>
      <c r="AA83" s="249"/>
      <c r="AB83" s="249"/>
      <c r="AC83" s="249"/>
      <c r="AD83" s="249"/>
      <c r="AE83" s="249"/>
      <c r="AF83" s="249"/>
      <c r="AG83" s="249"/>
      <c r="AH83" s="249"/>
    </row>
    <row r="84" spans="25:34" ht="13.2" x14ac:dyDescent="0.2"/>
    <row r="85" spans="25:34" ht="13.2" x14ac:dyDescent="0.2"/>
    <row r="86" spans="25:34" ht="13.2" x14ac:dyDescent="0.2"/>
    <row r="87" spans="25:34" ht="13.2" x14ac:dyDescent="0.2"/>
    <row r="88" spans="25:34" ht="13.2" x14ac:dyDescent="0.2">
      <c r="AH88" s="24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518</v>
      </c>
    </row>
  </sheetData>
  <sheetProtection algorithmName="SHA-512" hashValue="tCnoLpx+43PSw6AhoDg13y6umK+oXtgTHxrIVGVCg6te7nlCyuiGP4eVbCbmF/US5E1hoH5C7alCYLiFoONV2g==" saltValue="Frtl2MG2IKCRByKLQ5sk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8" customWidth="1"/>
    <col min="2" max="8" width="13.33203125" style="138" customWidth="1"/>
    <col min="9" max="16384" width="11.109375" style="138"/>
  </cols>
  <sheetData>
    <row r="1" spans="1:8" x14ac:dyDescent="0.2">
      <c r="A1" s="132"/>
      <c r="B1" s="133"/>
      <c r="C1" s="134"/>
      <c r="D1" s="135"/>
      <c r="E1" s="136"/>
      <c r="F1" s="136"/>
      <c r="G1" s="136"/>
      <c r="H1" s="137"/>
    </row>
    <row r="2" spans="1:8" x14ac:dyDescent="0.2">
      <c r="A2" s="139"/>
      <c r="B2" s="140"/>
      <c r="C2" s="141"/>
      <c r="D2" s="142" t="s">
        <v>53</v>
      </c>
      <c r="E2" s="143"/>
      <c r="F2" s="144" t="s">
        <v>568</v>
      </c>
      <c r="G2" s="145"/>
      <c r="H2" s="146"/>
    </row>
    <row r="3" spans="1:8" x14ac:dyDescent="0.2">
      <c r="A3" s="142" t="s">
        <v>561</v>
      </c>
      <c r="B3" s="147"/>
      <c r="C3" s="148"/>
      <c r="D3" s="149">
        <v>38705</v>
      </c>
      <c r="E3" s="150"/>
      <c r="F3" s="151">
        <v>69185</v>
      </c>
      <c r="G3" s="152"/>
      <c r="H3" s="153"/>
    </row>
    <row r="4" spans="1:8" x14ac:dyDescent="0.2">
      <c r="A4" s="154"/>
      <c r="B4" s="155"/>
      <c r="C4" s="156"/>
      <c r="D4" s="157">
        <v>14948</v>
      </c>
      <c r="E4" s="158"/>
      <c r="F4" s="159">
        <v>38519</v>
      </c>
      <c r="G4" s="160"/>
      <c r="H4" s="161"/>
    </row>
    <row r="5" spans="1:8" x14ac:dyDescent="0.2">
      <c r="A5" s="142" t="s">
        <v>563</v>
      </c>
      <c r="B5" s="147"/>
      <c r="C5" s="148"/>
      <c r="D5" s="149">
        <v>47828</v>
      </c>
      <c r="E5" s="150"/>
      <c r="F5" s="151">
        <v>70166</v>
      </c>
      <c r="G5" s="152"/>
      <c r="H5" s="153"/>
    </row>
    <row r="6" spans="1:8" x14ac:dyDescent="0.2">
      <c r="A6" s="154"/>
      <c r="B6" s="155"/>
      <c r="C6" s="156"/>
      <c r="D6" s="157">
        <v>19521</v>
      </c>
      <c r="E6" s="158"/>
      <c r="F6" s="159">
        <v>36115</v>
      </c>
      <c r="G6" s="160"/>
      <c r="H6" s="161"/>
    </row>
    <row r="7" spans="1:8" x14ac:dyDescent="0.2">
      <c r="A7" s="142" t="s">
        <v>564</v>
      </c>
      <c r="B7" s="147"/>
      <c r="C7" s="148"/>
      <c r="D7" s="149">
        <v>66566</v>
      </c>
      <c r="E7" s="150"/>
      <c r="F7" s="151">
        <v>70329</v>
      </c>
      <c r="G7" s="152"/>
      <c r="H7" s="153"/>
    </row>
    <row r="8" spans="1:8" x14ac:dyDescent="0.2">
      <c r="A8" s="154"/>
      <c r="B8" s="155"/>
      <c r="C8" s="156"/>
      <c r="D8" s="157">
        <v>43216</v>
      </c>
      <c r="E8" s="158"/>
      <c r="F8" s="159">
        <v>39403</v>
      </c>
      <c r="G8" s="160"/>
      <c r="H8" s="161"/>
    </row>
    <row r="9" spans="1:8" x14ac:dyDescent="0.2">
      <c r="A9" s="142" t="s">
        <v>565</v>
      </c>
      <c r="B9" s="147"/>
      <c r="C9" s="148"/>
      <c r="D9" s="149">
        <v>74325</v>
      </c>
      <c r="E9" s="150"/>
      <c r="F9" s="151">
        <v>71871</v>
      </c>
      <c r="G9" s="152"/>
      <c r="H9" s="153"/>
    </row>
    <row r="10" spans="1:8" x14ac:dyDescent="0.2">
      <c r="A10" s="154"/>
      <c r="B10" s="155"/>
      <c r="C10" s="156"/>
      <c r="D10" s="157">
        <v>43258</v>
      </c>
      <c r="E10" s="158"/>
      <c r="F10" s="159">
        <v>38232</v>
      </c>
      <c r="G10" s="160"/>
      <c r="H10" s="161"/>
    </row>
    <row r="11" spans="1:8" x14ac:dyDescent="0.2">
      <c r="A11" s="142" t="s">
        <v>566</v>
      </c>
      <c r="B11" s="147"/>
      <c r="C11" s="148"/>
      <c r="D11" s="149">
        <v>109046</v>
      </c>
      <c r="E11" s="150"/>
      <c r="F11" s="151">
        <v>71807</v>
      </c>
      <c r="G11" s="152"/>
      <c r="H11" s="153"/>
    </row>
    <row r="12" spans="1:8" x14ac:dyDescent="0.2">
      <c r="A12" s="154"/>
      <c r="B12" s="155"/>
      <c r="C12" s="162"/>
      <c r="D12" s="157">
        <v>86462</v>
      </c>
      <c r="E12" s="158"/>
      <c r="F12" s="159">
        <v>37333</v>
      </c>
      <c r="G12" s="160"/>
      <c r="H12" s="161"/>
    </row>
    <row r="13" spans="1:8" x14ac:dyDescent="0.2">
      <c r="A13" s="142"/>
      <c r="B13" s="147"/>
      <c r="C13" s="148"/>
      <c r="D13" s="149">
        <v>67294</v>
      </c>
      <c r="E13" s="150"/>
      <c r="F13" s="151">
        <v>70672</v>
      </c>
      <c r="G13" s="163"/>
      <c r="H13" s="153"/>
    </row>
    <row r="14" spans="1:8" x14ac:dyDescent="0.2">
      <c r="A14" s="154"/>
      <c r="B14" s="155"/>
      <c r="C14" s="156"/>
      <c r="D14" s="157">
        <v>41481</v>
      </c>
      <c r="E14" s="158"/>
      <c r="F14" s="159">
        <v>37920</v>
      </c>
      <c r="G14" s="160"/>
      <c r="H14" s="161"/>
    </row>
    <row r="17" spans="1:11" x14ac:dyDescent="0.2">
      <c r="A17" s="138" t="s">
        <v>54</v>
      </c>
    </row>
    <row r="18" spans="1:11" x14ac:dyDescent="0.2">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x14ac:dyDescent="0.2">
      <c r="A19" s="164" t="s">
        <v>55</v>
      </c>
      <c r="B19" s="164">
        <f>ROUND(VALUE(SUBSTITUTE(実質収支比率等に係る経年分析!F$48,"▲","-")),2)</f>
        <v>5.0999999999999996</v>
      </c>
      <c r="C19" s="164">
        <f>ROUND(VALUE(SUBSTITUTE(実質収支比率等に係る経年分析!G$48,"▲","-")),2)</f>
        <v>2.41</v>
      </c>
      <c r="D19" s="164">
        <f>ROUND(VALUE(SUBSTITUTE(実質収支比率等に係る経年分析!H$48,"▲","-")),2)</f>
        <v>3.47</v>
      </c>
      <c r="E19" s="164">
        <f>ROUND(VALUE(SUBSTITUTE(実質収支比率等に係る経年分析!I$48,"▲","-")),2)</f>
        <v>6.35</v>
      </c>
      <c r="F19" s="164">
        <f>ROUND(VALUE(SUBSTITUTE(実質収支比率等に係る経年分析!J$48,"▲","-")),2)</f>
        <v>3.63</v>
      </c>
    </row>
    <row r="20" spans="1:11" x14ac:dyDescent="0.2">
      <c r="A20" s="164" t="s">
        <v>56</v>
      </c>
      <c r="B20" s="164">
        <f>ROUND(VALUE(SUBSTITUTE(実質収支比率等に係る経年分析!F$47,"▲","-")),2)</f>
        <v>17.239999999999998</v>
      </c>
      <c r="C20" s="164">
        <f>ROUND(VALUE(SUBSTITUTE(実質収支比率等に係る経年分析!G$47,"▲","-")),2)</f>
        <v>17.690000000000001</v>
      </c>
      <c r="D20" s="164">
        <f>ROUND(VALUE(SUBSTITUTE(実質収支比率等に係る経年分析!H$47,"▲","-")),2)</f>
        <v>17.77</v>
      </c>
      <c r="E20" s="164">
        <f>ROUND(VALUE(SUBSTITUTE(実質収支比率等に係る経年分析!I$47,"▲","-")),2)</f>
        <v>23.06</v>
      </c>
      <c r="F20" s="164">
        <f>ROUND(VALUE(SUBSTITUTE(実質収支比率等に係る経年分析!J$47,"▲","-")),2)</f>
        <v>23.5</v>
      </c>
    </row>
    <row r="21" spans="1:11" x14ac:dyDescent="0.2">
      <c r="A21" s="164" t="s">
        <v>57</v>
      </c>
      <c r="B21" s="164">
        <f>IF(ISNUMBER(VALUE(SUBSTITUTE(実質収支比率等に係る経年分析!F$49,"▲","-"))),ROUND(VALUE(SUBSTITUTE(実質収支比率等に係る経年分析!F$49,"▲","-")),2),NA())</f>
        <v>-0.2</v>
      </c>
      <c r="C21" s="164">
        <f>IF(ISNUMBER(VALUE(SUBSTITUTE(実質収支比率等に係る経年分析!G$49,"▲","-"))),ROUND(VALUE(SUBSTITUTE(実質収支比率等に係る経年分析!G$49,"▲","-")),2),NA())</f>
        <v>-2.5299999999999998</v>
      </c>
      <c r="D21" s="164">
        <f>IF(ISNUMBER(VALUE(SUBSTITUTE(実質収支比率等に係る経年分析!H$49,"▲","-"))),ROUND(VALUE(SUBSTITUTE(実質収支比率等に係る経年分析!H$49,"▲","-")),2),NA())</f>
        <v>1.83</v>
      </c>
      <c r="E21" s="164">
        <f>IF(ISNUMBER(VALUE(SUBSTITUTE(実質収支比率等に係る経年分析!I$49,"▲","-"))),ROUND(VALUE(SUBSTITUTE(実質収支比率等に係る経年分析!I$49,"▲","-")),2),NA())</f>
        <v>8.7899999999999991</v>
      </c>
      <c r="F21" s="164">
        <f>IF(ISNUMBER(VALUE(SUBSTITUTE(実質収支比率等に係る経年分析!J$49,"▲","-"))),ROUND(VALUE(SUBSTITUTE(実質収支比率等に係る経年分析!J$49,"▲","-")),2),NA())</f>
        <v>-2.84</v>
      </c>
    </row>
    <row r="24" spans="1:11" x14ac:dyDescent="0.2">
      <c r="A24" s="138" t="s">
        <v>58</v>
      </c>
    </row>
    <row r="25" spans="1:11" x14ac:dyDescent="0.2">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x14ac:dyDescent="0.2">
      <c r="A26" s="165"/>
      <c r="B26" s="165" t="s">
        <v>59</v>
      </c>
      <c r="C26" s="165" t="s">
        <v>60</v>
      </c>
      <c r="D26" s="165" t="s">
        <v>59</v>
      </c>
      <c r="E26" s="165" t="s">
        <v>60</v>
      </c>
      <c r="F26" s="165" t="s">
        <v>59</v>
      </c>
      <c r="G26" s="165" t="s">
        <v>60</v>
      </c>
      <c r="H26" s="165" t="s">
        <v>59</v>
      </c>
      <c r="I26" s="165" t="s">
        <v>60</v>
      </c>
      <c r="J26" s="165" t="s">
        <v>59</v>
      </c>
      <c r="K26" s="165" t="s">
        <v>60</v>
      </c>
    </row>
    <row r="27" spans="1:11" x14ac:dyDescent="0.2">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#N/A</v>
      </c>
      <c r="C27" s="165">
        <f>IF(ROUND(VALUE(SUBSTITUTE(連結実質赤字比率に係る赤字・黒字の構成分析!F$43,"▲", "-")), 2) &gt;= 0, ABS(ROUND(VALUE(SUBSTITUTE(連結実質赤字比率に係る赤字・黒字の構成分析!F$43,"▲", "-")), 2)), NA())</f>
        <v>0.17</v>
      </c>
      <c r="D27" s="165" t="e">
        <f>IF(ROUND(VALUE(SUBSTITUTE(連結実質赤字比率に係る赤字・黒字の構成分析!G$43,"▲", "-")), 2) &lt; 0, ABS(ROUND(VALUE(SUBSTITUTE(連結実質赤字比率に係る赤字・黒字の構成分析!G$43,"▲", "-")), 2)), NA())</f>
        <v>#N/A</v>
      </c>
      <c r="E27" s="165">
        <f>IF(ROUND(VALUE(SUBSTITUTE(連結実質赤字比率に係る赤字・黒字の構成分析!G$43,"▲", "-")), 2) &gt;= 0, ABS(ROUND(VALUE(SUBSTITUTE(連結実質赤字比率に係る赤字・黒字の構成分析!G$43,"▲", "-")), 2)), NA())</f>
        <v>0.12</v>
      </c>
      <c r="F27" s="165" t="e">
        <f>IF(ROUND(VALUE(SUBSTITUTE(連結実質赤字比率に係る赤字・黒字の構成分析!H$43,"▲", "-")), 2) &lt; 0, ABS(ROUND(VALUE(SUBSTITUTE(連結実質赤字比率に係る赤字・黒字の構成分析!H$43,"▲", "-")), 2)), NA())</f>
        <v>#N/A</v>
      </c>
      <c r="G27" s="165">
        <f>IF(ROUND(VALUE(SUBSTITUTE(連結実質赤字比率に係る赤字・黒字の構成分析!H$43,"▲", "-")), 2) &gt;= 0, ABS(ROUND(VALUE(SUBSTITUTE(連結実質赤字比率に係る赤字・黒字の構成分析!H$43,"▲", "-")), 2)), NA())</f>
        <v>0.14000000000000001</v>
      </c>
      <c r="H27" s="165" t="e">
        <f>IF(ROUND(VALUE(SUBSTITUTE(連結実質赤字比率に係る赤字・黒字の構成分析!I$43,"▲", "-")), 2) &lt; 0, ABS(ROUND(VALUE(SUBSTITUTE(連結実質赤字比率に係る赤字・黒字の構成分析!I$43,"▲", "-")), 2)), NA())</f>
        <v>#N/A</v>
      </c>
      <c r="I27" s="165">
        <f>IF(ROUND(VALUE(SUBSTITUTE(連結実質赤字比率に係る赤字・黒字の構成分析!I$43,"▲", "-")), 2) &gt;= 0, ABS(ROUND(VALUE(SUBSTITUTE(連結実質赤字比率に係る赤字・黒字の構成分析!I$43,"▲", "-")), 2)), NA())</f>
        <v>0.28999999999999998</v>
      </c>
      <c r="J27" s="165" t="e">
        <f>IF(ROUND(VALUE(SUBSTITUTE(連結実質赤字比率に係る赤字・黒字の構成分析!J$43,"▲", "-")), 2) &lt; 0, ABS(ROUND(VALUE(SUBSTITUTE(連結実質赤字比率に係る赤字・黒字の構成分析!J$43,"▲", "-")), 2)), NA())</f>
        <v>#N/A</v>
      </c>
      <c r="K27" s="165">
        <f>IF(ROUND(VALUE(SUBSTITUTE(連結実質赤字比率に係る赤字・黒字の構成分析!J$43,"▲", "-")), 2) &gt;= 0, ABS(ROUND(VALUE(SUBSTITUTE(連結実質赤字比率に係る赤字・黒字の構成分析!J$43,"▲", "-")), 2)), NA())</f>
        <v>0.11</v>
      </c>
    </row>
    <row r="28" spans="1:11" x14ac:dyDescent="0.2">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2">
      <c r="A29" s="165" t="str">
        <f>IF(連結実質赤字比率に係る赤字・黒字の構成分析!C$41="",NA(),連結実質赤字比率に係る赤字・黒字の構成分析!C$41)</f>
        <v>日南市公設合併処理浄化槽事業会計</v>
      </c>
      <c r="B29" s="165" t="e">
        <f>IF(ROUND(VALUE(SUBSTITUTE(連結実質赤字比率に係る赤字・黒字の構成分析!F$41,"▲", "-")), 2) &lt; 0, ABS(ROUND(VALUE(SUBSTITUTE(連結実質赤字比率に係る赤字・黒字の構成分析!F$41,"▲", "-")), 2)), NA())</f>
        <v>#VALUE!</v>
      </c>
      <c r="C29" s="165" t="e">
        <f>IF(ROUND(VALUE(SUBSTITUTE(連結実質赤字比率に係る赤字・黒字の構成分析!F$41,"▲", "-")), 2) &gt;= 0, ABS(ROUND(VALUE(SUBSTITUTE(連結実質赤字比率に係る赤字・黒字の構成分析!F$41,"▲", "-")), 2)), NA())</f>
        <v>#VALUE!</v>
      </c>
      <c r="D29" s="165" t="e">
        <f>IF(ROUND(VALUE(SUBSTITUTE(連結実質赤字比率に係る赤字・黒字の構成分析!G$41,"▲", "-")), 2) &lt; 0, ABS(ROUND(VALUE(SUBSTITUTE(連結実質赤字比率に係る赤字・黒字の構成分析!G$41,"▲", "-")), 2)), NA())</f>
        <v>#VALUE!</v>
      </c>
      <c r="E29" s="165" t="e">
        <f>IF(ROUND(VALUE(SUBSTITUTE(連結実質赤字比率に係る赤字・黒字の構成分析!G$41,"▲", "-")), 2) &gt;= 0, ABS(ROUND(VALUE(SUBSTITUTE(連結実質赤字比率に係る赤字・黒字の構成分析!G$41,"▲", "-")), 2)), NA())</f>
        <v>#VALUE!</v>
      </c>
      <c r="F29" s="165" t="e">
        <f>IF(ROUND(VALUE(SUBSTITUTE(連結実質赤字比率に係る赤字・黒字の構成分析!H$41,"▲", "-")), 2) &lt; 0, ABS(ROUND(VALUE(SUBSTITUTE(連結実質赤字比率に係る赤字・黒字の構成分析!H$41,"▲", "-")), 2)), NA())</f>
        <v>#VALUE!</v>
      </c>
      <c r="G29" s="165" t="e">
        <f>IF(ROUND(VALUE(SUBSTITUTE(連結実質赤字比率に係る赤字・黒字の構成分析!H$41,"▲", "-")), 2) &gt;= 0, ABS(ROUND(VALUE(SUBSTITUTE(連結実質赤字比率に係る赤字・黒字の構成分析!H$41,"▲", "-")), 2)), NA())</f>
        <v>#VALUE!</v>
      </c>
      <c r="H29" s="165" t="e">
        <f>IF(ROUND(VALUE(SUBSTITUTE(連結実質赤字比率に係る赤字・黒字の構成分析!I$41,"▲", "-")), 2) &lt; 0, ABS(ROUND(VALUE(SUBSTITUTE(連結実質赤字比率に係る赤字・黒字の構成分析!I$41,"▲", "-")), 2)), NA())</f>
        <v>#VALUE!</v>
      </c>
      <c r="I29" s="165" t="e">
        <f>IF(ROUND(VALUE(SUBSTITUTE(連結実質赤字比率に係る赤字・黒字の構成分析!I$41,"▲", "-")), 2) &gt;= 0, ABS(ROUND(VALUE(SUBSTITUTE(連結実質赤字比率に係る赤字・黒字の構成分析!I$41,"▲", "-")), 2)), NA())</f>
        <v>#VALUE!</v>
      </c>
      <c r="J29" s="165" t="e">
        <f>IF(ROUND(VALUE(SUBSTITUTE(連結実質赤字比率に係る赤字・黒字の構成分析!J$41,"▲", "-")), 2) &lt; 0, ABS(ROUND(VALUE(SUBSTITUTE(連結実質赤字比率に係る赤字・黒字の構成分析!J$41,"▲", "-")), 2)), NA())</f>
        <v>#N/A</v>
      </c>
      <c r="K29" s="165">
        <f>IF(ROUND(VALUE(SUBSTITUTE(連結実質赤字比率に係る赤字・黒字の構成分析!J$41,"▲", "-")), 2) &gt;= 0, ABS(ROUND(VALUE(SUBSTITUTE(連結実質赤字比率に係る赤字・黒字の構成分析!J$41,"▲", "-")), 2)), NA())</f>
        <v>0.12</v>
      </c>
    </row>
    <row r="30" spans="1:11" x14ac:dyDescent="0.2">
      <c r="A30" s="165" t="str">
        <f>IF(連結実質赤字比率に係る赤字・黒字の構成分析!C$40="",NA(),連結実質赤字比率に係る赤字・黒字の構成分析!C$40)</f>
        <v>日南市特定環境保全公共下水道事業会計</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0.35</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0.42</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0.47</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0.55000000000000004</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0.43</v>
      </c>
    </row>
    <row r="31" spans="1:11" x14ac:dyDescent="0.2">
      <c r="A31" s="165" t="str">
        <f>IF(連結実質赤字比率に係る赤字・黒字の構成分析!C$39="",NA(),連結実質赤字比率に係る赤字・黒字の構成分析!C$39)</f>
        <v>日南市国民健康保険特別会計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1.45</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0.91</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0.94</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0.93</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0.9</v>
      </c>
    </row>
    <row r="32" spans="1:11" x14ac:dyDescent="0.2">
      <c r="A32" s="165" t="str">
        <f>IF(連結実質赤字比率に係る赤字・黒字の構成分析!C$38="",NA(),連結実質赤字比率に係る赤字・黒字の構成分析!C$38)</f>
        <v>日南市病院事業会計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1.36</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0.83</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1.05</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0.44</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0.91</v>
      </c>
    </row>
    <row r="33" spans="1:16" x14ac:dyDescent="0.2">
      <c r="A33" s="165" t="str">
        <f>IF(連結実質赤字比率に係る赤字・黒字の構成分析!C$37="",NA(),連結実質赤字比率に係る赤字・黒字の構成分析!C$37)</f>
        <v>日南市公共下水道事業会計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4.03</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1.81</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3.32</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3.07</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0.99</v>
      </c>
    </row>
    <row r="34" spans="1:16" x14ac:dyDescent="0.2">
      <c r="A34" s="165" t="str">
        <f>IF(連結実質赤字比率に係る赤字・黒字の構成分析!C$36="",NA(),連結実質赤字比率に係る赤字・黒字の構成分析!C$36)</f>
        <v>日南市介護保険特別会計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1.44</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1.24</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0.95</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1.37</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2.2599999999999998</v>
      </c>
    </row>
    <row r="35" spans="1:16" x14ac:dyDescent="0.2">
      <c r="A35" s="165" t="str">
        <f>IF(連結実質赤字比率に係る赤字・黒字の構成分析!C$35="",NA(),連結実質赤字比率に係る赤字・黒字の構成分析!C$35)</f>
        <v>一般会計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5.0999999999999996</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2.4</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3.47</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6.34</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3.63</v>
      </c>
    </row>
    <row r="36" spans="1:16" x14ac:dyDescent="0.2">
      <c r="A36" s="165" t="str">
        <f>IF(連結実質赤字比率に係る赤字・黒字の構成分析!C$34="",NA(),連結実質赤字比率に係る赤字・黒字の構成分析!C$34)</f>
        <v>日南市水道事業会計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7.1</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6.82</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6.23</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5.79</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6.1</v>
      </c>
    </row>
    <row r="39" spans="1:16" x14ac:dyDescent="0.2">
      <c r="A39" s="138" t="s">
        <v>61</v>
      </c>
    </row>
    <row r="40" spans="1:16" x14ac:dyDescent="0.2">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x14ac:dyDescent="0.2">
      <c r="A41" s="166"/>
      <c r="B41" s="166" t="s">
        <v>62</v>
      </c>
      <c r="C41" s="166"/>
      <c r="D41" s="166" t="s">
        <v>63</v>
      </c>
      <c r="E41" s="166" t="s">
        <v>62</v>
      </c>
      <c r="F41" s="166"/>
      <c r="G41" s="166" t="s">
        <v>63</v>
      </c>
      <c r="H41" s="166" t="s">
        <v>62</v>
      </c>
      <c r="I41" s="166"/>
      <c r="J41" s="166" t="s">
        <v>63</v>
      </c>
      <c r="K41" s="166" t="s">
        <v>62</v>
      </c>
      <c r="L41" s="166"/>
      <c r="M41" s="166" t="s">
        <v>63</v>
      </c>
      <c r="N41" s="166" t="s">
        <v>62</v>
      </c>
      <c r="O41" s="166"/>
      <c r="P41" s="166" t="s">
        <v>63</v>
      </c>
    </row>
    <row r="42" spans="1:16" x14ac:dyDescent="0.2">
      <c r="A42" s="166" t="s">
        <v>64</v>
      </c>
      <c r="B42" s="166"/>
      <c r="C42" s="166"/>
      <c r="D42" s="166">
        <f>'実質公債費比率（分子）の構造'!K$52</f>
        <v>2272</v>
      </c>
      <c r="E42" s="166"/>
      <c r="F42" s="166"/>
      <c r="G42" s="166">
        <f>'実質公債費比率（分子）の構造'!L$52</f>
        <v>2248</v>
      </c>
      <c r="H42" s="166"/>
      <c r="I42" s="166"/>
      <c r="J42" s="166">
        <f>'実質公債費比率（分子）の構造'!M$52</f>
        <v>2266</v>
      </c>
      <c r="K42" s="166"/>
      <c r="L42" s="166"/>
      <c r="M42" s="166">
        <f>'実質公債費比率（分子）の構造'!N$52</f>
        <v>2202</v>
      </c>
      <c r="N42" s="166"/>
      <c r="O42" s="166"/>
      <c r="P42" s="166">
        <f>'実質公債費比率（分子）の構造'!O$52</f>
        <v>2213</v>
      </c>
    </row>
    <row r="43" spans="1:16" x14ac:dyDescent="0.2">
      <c r="A43" s="166" t="s">
        <v>65</v>
      </c>
      <c r="B43" s="166" t="str">
        <f>'実質公債費比率（分子）の構造'!K$51</f>
        <v>-</v>
      </c>
      <c r="C43" s="166"/>
      <c r="D43" s="166"/>
      <c r="E43" s="166" t="str">
        <f>'実質公債費比率（分子）の構造'!L$51</f>
        <v>-</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2">
      <c r="A44" s="166" t="s">
        <v>66</v>
      </c>
      <c r="B44" s="166">
        <f>'実質公債費比率（分子）の構造'!K$50</f>
        <v>8</v>
      </c>
      <c r="C44" s="166"/>
      <c r="D44" s="166"/>
      <c r="E44" s="166">
        <f>'実質公債費比率（分子）の構造'!L$50</f>
        <v>8</v>
      </c>
      <c r="F44" s="166"/>
      <c r="G44" s="166"/>
      <c r="H44" s="166">
        <f>'実質公債費比率（分子）の構造'!M$50</f>
        <v>7</v>
      </c>
      <c r="I44" s="166"/>
      <c r="J44" s="166"/>
      <c r="K44" s="166">
        <f>'実質公債費比率（分子）の構造'!N$50</f>
        <v>34</v>
      </c>
      <c r="L44" s="166"/>
      <c r="M44" s="166"/>
      <c r="N44" s="166">
        <f>'実質公債費比率（分子）の構造'!O$50</f>
        <v>33</v>
      </c>
      <c r="O44" s="166"/>
      <c r="P44" s="166"/>
    </row>
    <row r="45" spans="1:16" x14ac:dyDescent="0.2">
      <c r="A45" s="166" t="s">
        <v>67</v>
      </c>
      <c r="B45" s="166" t="str">
        <f>'実質公債費比率（分子）の構造'!K$49</f>
        <v>-</v>
      </c>
      <c r="C45" s="166"/>
      <c r="D45" s="166"/>
      <c r="E45" s="166" t="str">
        <f>'実質公債費比率（分子）の構造'!L$49</f>
        <v>-</v>
      </c>
      <c r="F45" s="166"/>
      <c r="G45" s="166"/>
      <c r="H45" s="166" t="str">
        <f>'実質公債費比率（分子）の構造'!M$49</f>
        <v>-</v>
      </c>
      <c r="I45" s="166"/>
      <c r="J45" s="166"/>
      <c r="K45" s="166" t="str">
        <f>'実質公債費比率（分子）の構造'!N$49</f>
        <v>-</v>
      </c>
      <c r="L45" s="166"/>
      <c r="M45" s="166"/>
      <c r="N45" s="166" t="str">
        <f>'実質公債費比率（分子）の構造'!O$49</f>
        <v>-</v>
      </c>
      <c r="O45" s="166"/>
      <c r="P45" s="166"/>
    </row>
    <row r="46" spans="1:16" x14ac:dyDescent="0.2">
      <c r="A46" s="166" t="s">
        <v>68</v>
      </c>
      <c r="B46" s="166">
        <f>'実質公債費比率（分子）の構造'!K$48</f>
        <v>566</v>
      </c>
      <c r="C46" s="166"/>
      <c r="D46" s="166"/>
      <c r="E46" s="166">
        <f>'実質公債費比率（分子）の構造'!L$48</f>
        <v>562</v>
      </c>
      <c r="F46" s="166"/>
      <c r="G46" s="166"/>
      <c r="H46" s="166">
        <f>'実質公債費比率（分子）の構造'!M$48</f>
        <v>582</v>
      </c>
      <c r="I46" s="166"/>
      <c r="J46" s="166"/>
      <c r="K46" s="166">
        <f>'実質公債費比率（分子）の構造'!N$48</f>
        <v>641</v>
      </c>
      <c r="L46" s="166"/>
      <c r="M46" s="166"/>
      <c r="N46" s="166">
        <f>'実質公債費比率（分子）の構造'!O$48</f>
        <v>672</v>
      </c>
      <c r="O46" s="166"/>
      <c r="P46" s="166"/>
    </row>
    <row r="47" spans="1:16" x14ac:dyDescent="0.2">
      <c r="A47" s="166" t="s">
        <v>69</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2">
      <c r="A48" s="166" t="s">
        <v>70</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2">
      <c r="A49" s="166" t="s">
        <v>71</v>
      </c>
      <c r="B49" s="166">
        <f>'実質公債費比率（分子）の構造'!K$45</f>
        <v>2879</v>
      </c>
      <c r="C49" s="166"/>
      <c r="D49" s="166"/>
      <c r="E49" s="166">
        <f>'実質公債費比率（分子）の構造'!L$45</f>
        <v>2873</v>
      </c>
      <c r="F49" s="166"/>
      <c r="G49" s="166"/>
      <c r="H49" s="166">
        <f>'実質公債費比率（分子）の構造'!M$45</f>
        <v>2875</v>
      </c>
      <c r="I49" s="166"/>
      <c r="J49" s="166"/>
      <c r="K49" s="166">
        <f>'実質公債費比率（分子）の構造'!N$45</f>
        <v>2852</v>
      </c>
      <c r="L49" s="166"/>
      <c r="M49" s="166"/>
      <c r="N49" s="166">
        <f>'実質公債費比率（分子）の構造'!O$45</f>
        <v>2889</v>
      </c>
      <c r="O49" s="166"/>
      <c r="P49" s="166"/>
    </row>
    <row r="50" spans="1:16" x14ac:dyDescent="0.2">
      <c r="A50" s="166" t="s">
        <v>72</v>
      </c>
      <c r="B50" s="166" t="e">
        <f>NA()</f>
        <v>#N/A</v>
      </c>
      <c r="C50" s="166">
        <f>IF(ISNUMBER('実質公債費比率（分子）の構造'!K$53),'実質公債費比率（分子）の構造'!K$53,NA())</f>
        <v>1181</v>
      </c>
      <c r="D50" s="166" t="e">
        <f>NA()</f>
        <v>#N/A</v>
      </c>
      <c r="E50" s="166" t="e">
        <f>NA()</f>
        <v>#N/A</v>
      </c>
      <c r="F50" s="166">
        <f>IF(ISNUMBER('実質公債費比率（分子）の構造'!L$53),'実質公債費比率（分子）の構造'!L$53,NA())</f>
        <v>1195</v>
      </c>
      <c r="G50" s="166" t="e">
        <f>NA()</f>
        <v>#N/A</v>
      </c>
      <c r="H50" s="166" t="e">
        <f>NA()</f>
        <v>#N/A</v>
      </c>
      <c r="I50" s="166">
        <f>IF(ISNUMBER('実質公債費比率（分子）の構造'!M$53),'実質公債費比率（分子）の構造'!M$53,NA())</f>
        <v>1198</v>
      </c>
      <c r="J50" s="166" t="e">
        <f>NA()</f>
        <v>#N/A</v>
      </c>
      <c r="K50" s="166" t="e">
        <f>NA()</f>
        <v>#N/A</v>
      </c>
      <c r="L50" s="166">
        <f>IF(ISNUMBER('実質公債費比率（分子）の構造'!N$53),'実質公債費比率（分子）の構造'!N$53,NA())</f>
        <v>1325</v>
      </c>
      <c r="M50" s="166" t="e">
        <f>NA()</f>
        <v>#N/A</v>
      </c>
      <c r="N50" s="166" t="e">
        <f>NA()</f>
        <v>#N/A</v>
      </c>
      <c r="O50" s="166">
        <f>IF(ISNUMBER('実質公債費比率（分子）の構造'!O$53),'実質公債費比率（分子）の構造'!O$53,NA())</f>
        <v>1381</v>
      </c>
      <c r="P50" s="166" t="e">
        <f>NA()</f>
        <v>#N/A</v>
      </c>
    </row>
    <row r="53" spans="1:16" x14ac:dyDescent="0.2">
      <c r="A53" s="138" t="s">
        <v>73</v>
      </c>
    </row>
    <row r="54" spans="1:16" x14ac:dyDescent="0.2">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x14ac:dyDescent="0.2">
      <c r="A55" s="165"/>
      <c r="B55" s="165" t="s">
        <v>74</v>
      </c>
      <c r="C55" s="165"/>
      <c r="D55" s="165" t="s">
        <v>75</v>
      </c>
      <c r="E55" s="165" t="s">
        <v>74</v>
      </c>
      <c r="F55" s="165"/>
      <c r="G55" s="165" t="s">
        <v>75</v>
      </c>
      <c r="H55" s="165" t="s">
        <v>74</v>
      </c>
      <c r="I55" s="165"/>
      <c r="J55" s="165" t="s">
        <v>75</v>
      </c>
      <c r="K55" s="165" t="s">
        <v>74</v>
      </c>
      <c r="L55" s="165"/>
      <c r="M55" s="165" t="s">
        <v>75</v>
      </c>
      <c r="N55" s="165" t="s">
        <v>74</v>
      </c>
      <c r="O55" s="165"/>
      <c r="P55" s="165" t="s">
        <v>75</v>
      </c>
    </row>
    <row r="56" spans="1:16" x14ac:dyDescent="0.2">
      <c r="A56" s="165" t="s">
        <v>44</v>
      </c>
      <c r="B56" s="165"/>
      <c r="C56" s="165"/>
      <c r="D56" s="165">
        <f>'将来負担比率（分子）の構造'!I$52</f>
        <v>22815</v>
      </c>
      <c r="E56" s="165"/>
      <c r="F56" s="165"/>
      <c r="G56" s="165">
        <f>'将来負担比率（分子）の構造'!J$52</f>
        <v>22576</v>
      </c>
      <c r="H56" s="165"/>
      <c r="I56" s="165"/>
      <c r="J56" s="165">
        <f>'将来負担比率（分子）の構造'!K$52</f>
        <v>22684</v>
      </c>
      <c r="K56" s="165"/>
      <c r="L56" s="165"/>
      <c r="M56" s="165">
        <f>'将来負担比率（分子）の構造'!L$52</f>
        <v>22752</v>
      </c>
      <c r="N56" s="165"/>
      <c r="O56" s="165"/>
      <c r="P56" s="165">
        <f>'将来負担比率（分子）の構造'!M$52</f>
        <v>23027</v>
      </c>
    </row>
    <row r="57" spans="1:16" x14ac:dyDescent="0.2">
      <c r="A57" s="165" t="s">
        <v>43</v>
      </c>
      <c r="B57" s="165"/>
      <c r="C57" s="165"/>
      <c r="D57" s="165">
        <f>'将来負担比率（分子）の構造'!I$51</f>
        <v>769</v>
      </c>
      <c r="E57" s="165"/>
      <c r="F57" s="165"/>
      <c r="G57" s="165">
        <f>'将来負担比率（分子）の構造'!J$51</f>
        <v>906</v>
      </c>
      <c r="H57" s="165"/>
      <c r="I57" s="165"/>
      <c r="J57" s="165">
        <f>'将来負担比率（分子）の構造'!K$51</f>
        <v>924</v>
      </c>
      <c r="K57" s="165"/>
      <c r="L57" s="165"/>
      <c r="M57" s="165">
        <f>'将来負担比率（分子）の構造'!L$51</f>
        <v>998</v>
      </c>
      <c r="N57" s="165"/>
      <c r="O57" s="165"/>
      <c r="P57" s="165">
        <f>'将来負担比率（分子）の構造'!M$51</f>
        <v>899</v>
      </c>
    </row>
    <row r="58" spans="1:16" x14ac:dyDescent="0.2">
      <c r="A58" s="165" t="s">
        <v>42</v>
      </c>
      <c r="B58" s="165"/>
      <c r="C58" s="165"/>
      <c r="D58" s="165">
        <f>'将来負担比率（分子）の構造'!I$50</f>
        <v>6351</v>
      </c>
      <c r="E58" s="165"/>
      <c r="F58" s="165"/>
      <c r="G58" s="165">
        <f>'将来負担比率（分子）の構造'!J$50</f>
        <v>6616</v>
      </c>
      <c r="H58" s="165"/>
      <c r="I58" s="165"/>
      <c r="J58" s="165">
        <f>'将来負担比率（分子）の構造'!K$50</f>
        <v>7139</v>
      </c>
      <c r="K58" s="165"/>
      <c r="L58" s="165"/>
      <c r="M58" s="165">
        <f>'将来負担比率（分子）の構造'!L$50</f>
        <v>9715</v>
      </c>
      <c r="N58" s="165"/>
      <c r="O58" s="165"/>
      <c r="P58" s="165">
        <f>'将来負担比率（分子）の構造'!M$50</f>
        <v>10179</v>
      </c>
    </row>
    <row r="59" spans="1:16" x14ac:dyDescent="0.2">
      <c r="A59" s="165" t="s">
        <v>40</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2">
      <c r="A60" s="165" t="s">
        <v>39</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2">
      <c r="A61" s="165" t="s">
        <v>37</v>
      </c>
      <c r="B61" s="165">
        <f>'将来負担比率（分子）の構造'!I$46</f>
        <v>4</v>
      </c>
      <c r="C61" s="165"/>
      <c r="D61" s="165"/>
      <c r="E61" s="165">
        <f>'将来負担比率（分子）の構造'!J$46</f>
        <v>4</v>
      </c>
      <c r="F61" s="165"/>
      <c r="G61" s="165"/>
      <c r="H61" s="165">
        <f>'将来負担比率（分子）の構造'!K$46</f>
        <v>4</v>
      </c>
      <c r="I61" s="165"/>
      <c r="J61" s="165"/>
      <c r="K61" s="165">
        <f>'将来負担比率（分子）の構造'!L$46</f>
        <v>4</v>
      </c>
      <c r="L61" s="165"/>
      <c r="M61" s="165"/>
      <c r="N61" s="165">
        <f>'将来負担比率（分子）の構造'!M$46</f>
        <v>4</v>
      </c>
      <c r="O61" s="165"/>
      <c r="P61" s="165"/>
    </row>
    <row r="62" spans="1:16" x14ac:dyDescent="0.2">
      <c r="A62" s="165" t="s">
        <v>36</v>
      </c>
      <c r="B62" s="165">
        <f>'将来負担比率（分子）の構造'!I$45</f>
        <v>5303</v>
      </c>
      <c r="C62" s="165"/>
      <c r="D62" s="165"/>
      <c r="E62" s="165">
        <f>'将来負担比率（分子）の構造'!J$45</f>
        <v>5167</v>
      </c>
      <c r="F62" s="165"/>
      <c r="G62" s="165"/>
      <c r="H62" s="165">
        <f>'将来負担比率（分子）の構造'!K$45</f>
        <v>5264</v>
      </c>
      <c r="I62" s="165"/>
      <c r="J62" s="165"/>
      <c r="K62" s="165">
        <f>'将来負担比率（分子）の構造'!L$45</f>
        <v>5139</v>
      </c>
      <c r="L62" s="165"/>
      <c r="M62" s="165"/>
      <c r="N62" s="165">
        <f>'将来負担比率（分子）の構造'!M$45</f>
        <v>5066</v>
      </c>
      <c r="O62" s="165"/>
      <c r="P62" s="165"/>
    </row>
    <row r="63" spans="1:16" x14ac:dyDescent="0.2">
      <c r="A63" s="165" t="s">
        <v>35</v>
      </c>
      <c r="B63" s="165" t="str">
        <f>'将来負担比率（分子）の構造'!I$44</f>
        <v>-</v>
      </c>
      <c r="C63" s="165"/>
      <c r="D63" s="165"/>
      <c r="E63" s="165" t="str">
        <f>'将来負担比率（分子）の構造'!J$44</f>
        <v>-</v>
      </c>
      <c r="F63" s="165"/>
      <c r="G63" s="165"/>
      <c r="H63" s="165" t="str">
        <f>'将来負担比率（分子）の構造'!K$44</f>
        <v>-</v>
      </c>
      <c r="I63" s="165"/>
      <c r="J63" s="165"/>
      <c r="K63" s="165" t="str">
        <f>'将来負担比率（分子）の構造'!L$44</f>
        <v>-</v>
      </c>
      <c r="L63" s="165"/>
      <c r="M63" s="165"/>
      <c r="N63" s="165" t="str">
        <f>'将来負担比率（分子）の構造'!M$44</f>
        <v>-</v>
      </c>
      <c r="O63" s="165"/>
      <c r="P63" s="165"/>
    </row>
    <row r="64" spans="1:16" x14ac:dyDescent="0.2">
      <c r="A64" s="165" t="s">
        <v>34</v>
      </c>
      <c r="B64" s="165">
        <f>'将来負担比率（分子）の構造'!I$43</f>
        <v>7788</v>
      </c>
      <c r="C64" s="165"/>
      <c r="D64" s="165"/>
      <c r="E64" s="165">
        <f>'将来負担比率（分子）の構造'!J$43</f>
        <v>7746</v>
      </c>
      <c r="F64" s="165"/>
      <c r="G64" s="165"/>
      <c r="H64" s="165">
        <f>'将来負担比率（分子）の構造'!K$43</f>
        <v>7662</v>
      </c>
      <c r="I64" s="165"/>
      <c r="J64" s="165"/>
      <c r="K64" s="165">
        <f>'将来負担比率（分子）の構造'!L$43</f>
        <v>8006</v>
      </c>
      <c r="L64" s="165"/>
      <c r="M64" s="165"/>
      <c r="N64" s="165">
        <f>'将来負担比率（分子）の構造'!M$43</f>
        <v>8398</v>
      </c>
      <c r="O64" s="165"/>
      <c r="P64" s="165"/>
    </row>
    <row r="65" spans="1:16" x14ac:dyDescent="0.2">
      <c r="A65" s="165" t="s">
        <v>33</v>
      </c>
      <c r="B65" s="165">
        <f>'将来負担比率（分子）の構造'!I$42</f>
        <v>45</v>
      </c>
      <c r="C65" s="165"/>
      <c r="D65" s="165"/>
      <c r="E65" s="165">
        <f>'将来負担比率（分子）の構造'!J$42</f>
        <v>39</v>
      </c>
      <c r="F65" s="165"/>
      <c r="G65" s="165"/>
      <c r="H65" s="165">
        <f>'将来負担比率（分子）の構造'!K$42</f>
        <v>32</v>
      </c>
      <c r="I65" s="165"/>
      <c r="J65" s="165"/>
      <c r="K65" s="165">
        <f>'将来負担比率（分子）の構造'!L$42</f>
        <v>27</v>
      </c>
      <c r="L65" s="165"/>
      <c r="M65" s="165"/>
      <c r="N65" s="165">
        <f>'将来負担比率（分子）の構造'!M$42</f>
        <v>22</v>
      </c>
      <c r="O65" s="165"/>
      <c r="P65" s="165"/>
    </row>
    <row r="66" spans="1:16" x14ac:dyDescent="0.2">
      <c r="A66" s="165" t="s">
        <v>32</v>
      </c>
      <c r="B66" s="165">
        <f>'将来負担比率（分子）の構造'!I$41</f>
        <v>27394</v>
      </c>
      <c r="C66" s="165"/>
      <c r="D66" s="165"/>
      <c r="E66" s="165">
        <f>'将来負担比率（分子）の構造'!J$41</f>
        <v>26942</v>
      </c>
      <c r="F66" s="165"/>
      <c r="G66" s="165"/>
      <c r="H66" s="165">
        <f>'将来負担比率（分子）の構造'!K$41</f>
        <v>27086</v>
      </c>
      <c r="I66" s="165"/>
      <c r="J66" s="165"/>
      <c r="K66" s="165">
        <f>'将来負担比率（分子）の構造'!L$41</f>
        <v>27612</v>
      </c>
      <c r="L66" s="165"/>
      <c r="M66" s="165"/>
      <c r="N66" s="165">
        <f>'将来負担比率（分子）の構造'!M$41</f>
        <v>28910</v>
      </c>
      <c r="O66" s="165"/>
      <c r="P66" s="165"/>
    </row>
    <row r="67" spans="1:16" x14ac:dyDescent="0.2">
      <c r="A67" s="165" t="s">
        <v>76</v>
      </c>
      <c r="B67" s="165" t="e">
        <f>NA()</f>
        <v>#N/A</v>
      </c>
      <c r="C67" s="165">
        <f>IF(ISNUMBER('将来負担比率（分子）の構造'!I$53), IF('将来負担比率（分子）の構造'!I$53 &lt; 0, 0, '将来負担比率（分子）の構造'!I$53), NA())</f>
        <v>10599</v>
      </c>
      <c r="D67" s="165" t="e">
        <f>NA()</f>
        <v>#N/A</v>
      </c>
      <c r="E67" s="165" t="e">
        <f>NA()</f>
        <v>#N/A</v>
      </c>
      <c r="F67" s="165">
        <f>IF(ISNUMBER('将来負担比率（分子）の構造'!J$53), IF('将来負担比率（分子）の構造'!J$53 &lt; 0, 0, '将来負担比率（分子）の構造'!J$53), NA())</f>
        <v>9798</v>
      </c>
      <c r="G67" s="165" t="e">
        <f>NA()</f>
        <v>#N/A</v>
      </c>
      <c r="H67" s="165" t="e">
        <f>NA()</f>
        <v>#N/A</v>
      </c>
      <c r="I67" s="165">
        <f>IF(ISNUMBER('将来負担比率（分子）の構造'!K$53), IF('将来負担比率（分子）の構造'!K$53 &lt; 0, 0, '将来負担比率（分子）の構造'!K$53), NA())</f>
        <v>9302</v>
      </c>
      <c r="J67" s="165" t="e">
        <f>NA()</f>
        <v>#N/A</v>
      </c>
      <c r="K67" s="165" t="e">
        <f>NA()</f>
        <v>#N/A</v>
      </c>
      <c r="L67" s="165">
        <f>IF(ISNUMBER('将来負担比率（分子）の構造'!L$53), IF('将来負担比率（分子）の構造'!L$53 &lt; 0, 0, '将来負担比率（分子）の構造'!L$53), NA())</f>
        <v>7323</v>
      </c>
      <c r="M67" s="165" t="e">
        <f>NA()</f>
        <v>#N/A</v>
      </c>
      <c r="N67" s="165" t="e">
        <f>NA()</f>
        <v>#N/A</v>
      </c>
      <c r="O67" s="165">
        <f>IF(ISNUMBER('将来負担比率（分子）の構造'!M$53), IF('将来負担比率（分子）の構造'!M$53 &lt; 0, 0, '将来負担比率（分子）の構造'!M$53), NA())</f>
        <v>8295</v>
      </c>
      <c r="P67" s="165" t="e">
        <f>NA()</f>
        <v>#N/A</v>
      </c>
    </row>
    <row r="70" spans="1:16" x14ac:dyDescent="0.2">
      <c r="A70" s="167" t="s">
        <v>77</v>
      </c>
      <c r="B70" s="167"/>
      <c r="C70" s="167"/>
      <c r="D70" s="167"/>
      <c r="E70" s="167"/>
      <c r="F70" s="167"/>
    </row>
    <row r="71" spans="1:16" x14ac:dyDescent="0.2">
      <c r="A71" s="168"/>
      <c r="B71" s="168" t="str">
        <f>基金残高に係る経年分析!F54</f>
        <v>R02</v>
      </c>
      <c r="C71" s="168" t="str">
        <f>基金残高に係る経年分析!G54</f>
        <v>R03</v>
      </c>
      <c r="D71" s="168" t="str">
        <f>基金残高に係る経年分析!H54</f>
        <v>R04</v>
      </c>
    </row>
    <row r="72" spans="1:16" x14ac:dyDescent="0.2">
      <c r="A72" s="168" t="s">
        <v>78</v>
      </c>
      <c r="B72" s="169">
        <f>基金残高に係る経年分析!F55</f>
        <v>2729</v>
      </c>
      <c r="C72" s="169">
        <f>基金残高に係る経年分析!G55</f>
        <v>3648</v>
      </c>
      <c r="D72" s="169">
        <f>基金残高に係る経年分析!H55</f>
        <v>3648</v>
      </c>
    </row>
    <row r="73" spans="1:16" x14ac:dyDescent="0.2">
      <c r="A73" s="168" t="s">
        <v>79</v>
      </c>
      <c r="B73" s="169">
        <f>基金残高に係る経年分析!F56</f>
        <v>105</v>
      </c>
      <c r="C73" s="169">
        <f>基金残高に係る経年分析!G56</f>
        <v>303</v>
      </c>
      <c r="D73" s="169">
        <f>基金残高に係る経年分析!H56</f>
        <v>303</v>
      </c>
    </row>
    <row r="74" spans="1:16" x14ac:dyDescent="0.2">
      <c r="A74" s="168" t="s">
        <v>80</v>
      </c>
      <c r="B74" s="169">
        <f>基金残高に係る経年分析!F57</f>
        <v>3272</v>
      </c>
      <c r="C74" s="169">
        <f>基金残高に係る経年分析!G57</f>
        <v>4797</v>
      </c>
      <c r="D74" s="169">
        <f>基金残高に係る経年分析!H57</f>
        <v>5411</v>
      </c>
    </row>
  </sheetData>
  <sheetProtection algorithmName="SHA-512" hashValue="kSWSGH8uH7ntr5Rfn+vABx8bJzyL6z552jx/YHEm4lcQQ81TYRSrGPrSpzO2kQErld+Onu9+rtpvIZVix8TmsA==" saltValue="iscnJYuqOrbS3o24Zddk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2024-03-26T04:04:42Z</cp:lastPrinted>
  <dcterms:created xsi:type="dcterms:W3CDTF">2024-03-14T04:49:42Z</dcterms:created>
  <dcterms:modified xsi:type="dcterms:W3CDTF">2024-09-24T00:09:00Z</dcterms:modified>
  <cp:category/>
</cp:coreProperties>
</file>